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0BF079A7-CFA9-40F4-B8C2-5F227AD2D8F2}" xr6:coauthVersionLast="47" xr6:coauthVersionMax="47" xr10:uidLastSave="{00000000-0000-0000-0000-000000000000}"/>
  <bookViews>
    <workbookView xWindow="-120" yWindow="-120" windowWidth="29040" windowHeight="15840" tabRatio="1000" firstSheet="3" activeTab="16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ود سهام" sheetId="15" r:id="rId9"/>
    <sheet name="درآمد ناشی از تغییر قیمت اوراق" sheetId="21" r:id="rId10"/>
    <sheet name="درآمد ناشی از فروش" sheetId="19" r:id="rId11"/>
    <sheet name="درآمد سرمایه گذاری در صندوق" sheetId="10" r:id="rId12"/>
    <sheet name="درآمد سرمایه گذاری در اوراق به" sheetId="11" r:id="rId13"/>
    <sheet name="درآمد سپرده بانکی" sheetId="13" r:id="rId14"/>
    <sheet name="سایر درآمدها" sheetId="14" r:id="rId15"/>
    <sheet name="مبالغ تخصیصی اوراق " sheetId="23" r:id="rId16"/>
    <sheet name="سود اوراق بهادار" sheetId="17" r:id="rId17"/>
    <sheet name="سود سپرده بانکی" sheetId="18" r:id="rId18"/>
  </sheets>
  <definedNames>
    <definedName name="my">'سود اوراق بهادار'!#REF!</definedName>
    <definedName name="_xlnm.Print_Area" localSheetId="3">اوراق!$A$1:$AM$81</definedName>
    <definedName name="_xlnm.Print_Area" localSheetId="1">'اوراق مشتقه'!$A$1:$AW$53</definedName>
    <definedName name="_xlnm.Print_Area" localSheetId="4">'تعدیل قیمت'!$A$1:$N$28</definedName>
    <definedName name="_xlnm.Print_Area" localSheetId="6">درآمد!$A$1:$K$13</definedName>
    <definedName name="_xlnm.Print_Area" localSheetId="13">'درآمد سپرده بانکی'!$A$1:$F$270</definedName>
    <definedName name="_xlnm.Print_Area" localSheetId="12">'درآمد سرمایه گذاری در اوراق به'!$A$1:$S$93</definedName>
    <definedName name="_xlnm.Print_Area" localSheetId="7">'درآمد سرمایه گذاری در سهام'!$A$1:$W$42</definedName>
    <definedName name="_xlnm.Print_Area" localSheetId="11">'درآمد سرمایه گذاری در صندوق'!$A$1:$X$20</definedName>
    <definedName name="_xlnm.Print_Area" localSheetId="8">'درآمد سود سهام'!$A$1:$T$11</definedName>
    <definedName name="_xlnm.Print_Area" localSheetId="9">'درآمد ناشی از تغییر قیمت اوراق'!$A$1:$R$115</definedName>
    <definedName name="_xlnm.Print_Area" localSheetId="10">'درآمد ناشی از فروش'!$A$1:$S$45</definedName>
    <definedName name="_xlnm.Print_Area" localSheetId="14">'سایر درآمدها'!$A$1:$G$11</definedName>
    <definedName name="_xlnm.Print_Area" localSheetId="5">سپرده!$A$1:$M$236</definedName>
    <definedName name="_xlnm.Print_Area" localSheetId="16">'سود اوراق بهادار'!$A$1:$R$70</definedName>
    <definedName name="_xlnm.Print_Area" localSheetId="17">'سود سپرده بانکی'!$A$1:$N$269</definedName>
    <definedName name="_xlnm.Print_Area" localSheetId="0">سهام!$A$1:$AC$42</definedName>
    <definedName name="_xlnm.Print_Area" localSheetId="15">'مبالغ تخصیصی اوراق '!$A$1:$D$13</definedName>
    <definedName name="_xlnm.Print_Area" localSheetId="2">'واحدهای صندوق'!$A$1:$AB$17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11" l="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8" i="11"/>
  <c r="F93" i="11"/>
  <c r="H93" i="11"/>
  <c r="D93" i="11"/>
  <c r="L93" i="11"/>
  <c r="N93" i="11"/>
  <c r="P93" i="11"/>
  <c r="R10" i="11"/>
  <c r="R93" i="11" s="1"/>
  <c r="R11" i="11"/>
  <c r="R12" i="11"/>
  <c r="R13" i="11"/>
  <c r="R14" i="11"/>
  <c r="R15" i="11"/>
  <c r="R16" i="11"/>
  <c r="R17" i="11"/>
  <c r="R9" i="11"/>
  <c r="G70" i="17"/>
  <c r="K70" i="17"/>
  <c r="Q70" i="17"/>
  <c r="D13" i="23"/>
  <c r="C269" i="18"/>
  <c r="E262" i="18"/>
  <c r="G262" i="18" s="1"/>
  <c r="G269" i="18" s="1"/>
  <c r="E269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3" i="18"/>
  <c r="G264" i="18"/>
  <c r="G265" i="18"/>
  <c r="G266" i="18"/>
  <c r="G267" i="18"/>
  <c r="G268" i="18"/>
  <c r="G8" i="18"/>
  <c r="M269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M186" i="18"/>
  <c r="M187" i="18"/>
  <c r="M188" i="18"/>
  <c r="M189" i="18"/>
  <c r="M190" i="18"/>
  <c r="M191" i="18"/>
  <c r="M192" i="18"/>
  <c r="M193" i="18"/>
  <c r="M194" i="18"/>
  <c r="M195" i="18"/>
  <c r="M196" i="18"/>
  <c r="M197" i="18"/>
  <c r="M198" i="18"/>
  <c r="M199" i="18"/>
  <c r="M200" i="18"/>
  <c r="M201" i="18"/>
  <c r="M202" i="18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2" i="18"/>
  <c r="M233" i="18"/>
  <c r="M234" i="18"/>
  <c r="M235" i="18"/>
  <c r="M236" i="18"/>
  <c r="M237" i="18"/>
  <c r="M238" i="18"/>
  <c r="M239" i="18"/>
  <c r="M240" i="18"/>
  <c r="M241" i="18"/>
  <c r="M242" i="18"/>
  <c r="M243" i="18"/>
  <c r="M244" i="18"/>
  <c r="M245" i="18"/>
  <c r="M246" i="18"/>
  <c r="M247" i="18"/>
  <c r="M248" i="18"/>
  <c r="M249" i="18"/>
  <c r="M250" i="18"/>
  <c r="M251" i="18"/>
  <c r="M252" i="18"/>
  <c r="M253" i="18"/>
  <c r="M254" i="18"/>
  <c r="M255" i="18"/>
  <c r="M256" i="18"/>
  <c r="M257" i="18"/>
  <c r="M258" i="18"/>
  <c r="M259" i="18"/>
  <c r="M260" i="18"/>
  <c r="M261" i="18"/>
  <c r="M262" i="18"/>
  <c r="M263" i="18"/>
  <c r="M264" i="18"/>
  <c r="M265" i="18"/>
  <c r="M266" i="18"/>
  <c r="M267" i="18"/>
  <c r="M268" i="18"/>
  <c r="M8" i="18"/>
  <c r="K54" i="18"/>
  <c r="K269" i="18"/>
  <c r="E42" i="9"/>
  <c r="Q45" i="19"/>
  <c r="Q115" i="21"/>
  <c r="Q109" i="21"/>
  <c r="Q8" i="21"/>
  <c r="E115" i="21"/>
  <c r="P20" i="10"/>
  <c r="Q11" i="15"/>
  <c r="Q8" i="15"/>
  <c r="F236" i="7"/>
  <c r="AJ81" i="5"/>
  <c r="AH81" i="5"/>
  <c r="Y17" i="4"/>
  <c r="R42" i="2"/>
  <c r="N42" i="2"/>
  <c r="Z42" i="2"/>
  <c r="X42" i="2"/>
</calcChain>
</file>

<file path=xl/sharedStrings.xml><?xml version="1.0" encoding="utf-8"?>
<sst xmlns="http://schemas.openxmlformats.org/spreadsheetml/2006/main" count="2222" uniqueCount="744">
  <si>
    <t>صندوق سرمایه‌گذاری در اوراق بهادار با درآمد ثابت کاردان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</si>
  <si>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</si>
  <si>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</si>
  <si>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</si>
  <si>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</si>
  <si>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</si>
  <si>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</si>
  <si>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</si>
  <si>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</si>
  <si>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</si>
  <si>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</si>
  <si>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</si>
  <si>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</si>
  <si>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</si>
  <si>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</si>
  <si>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</si>
  <si>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</si>
  <si>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</si>
  <si>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</si>
  <si>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</si>
  <si>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سامان</t>
  </si>
  <si>
    <t>بانک‌اقتصادنوین‌</t>
  </si>
  <si>
    <t>بورس کالای ایران</t>
  </si>
  <si>
    <t>بیمه البرز</t>
  </si>
  <si>
    <t>بیمه کوثر</t>
  </si>
  <si>
    <t>بین المللی توسعه ص. معادن غدیر</t>
  </si>
  <si>
    <t>پالایش نفت اصفهان</t>
  </si>
  <si>
    <t>پتروشیمی جم پیلن</t>
  </si>
  <si>
    <t>پرداخت الکترونیک سامان کیش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</si>
  <si>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</si>
  <si>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</si>
  <si>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</si>
  <si>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</si>
  <si>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</si>
  <si>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</si>
  <si>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</si>
  <si>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</si>
  <si>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</si>
  <si>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</si>
  <si>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</si>
  <si>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</si>
  <si>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شیمیایی کیمیاگران امروز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</si>
  <si>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</si>
  <si>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</si>
  <si>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</si>
  <si>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</si>
  <si>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مالی صبا تامین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</si>
  <si>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</si>
  <si>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</si>
  <si>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</si>
  <si>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</si>
  <si>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ح . معدنی‌ املاح‌ 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</si>
  <si>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</si>
  <si>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</si>
  <si>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</si>
  <si>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</si>
  <si>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</si>
  <si>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</si>
  <si>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</si>
  <si>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وتجارت-1767-04/06/11</t>
  </si>
  <si>
    <t>1404/06/11</t>
  </si>
  <si>
    <t>اختیارف ت ومهان-6355-03/11/29</t>
  </si>
  <si>
    <t>1403/11/29</t>
  </si>
  <si>
    <t>اختیارف ت شپنا-5567-04/06/04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</si>
  <si>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</si>
  <si>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</si>
  <si>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</si>
  <si>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</si>
  <si>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</si>
  <si>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</si>
  <si>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ومهان-6456-03/12/25</t>
  </si>
  <si>
    <t>اختیار خرید</t>
  </si>
  <si>
    <t>موقعیت فروش</t>
  </si>
  <si>
    <t>-</t>
  </si>
  <si>
    <t>1403/12/25</t>
  </si>
  <si>
    <t>اختیارخ ت وتجارت-1774-04/06/17</t>
  </si>
  <si>
    <t>1404/06/17</t>
  </si>
  <si>
    <t>اختیارخ ت شپنا-5591-04/06/11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</si>
  <si>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</si>
  <si>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</si>
  <si>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</si>
  <si>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</si>
  <si>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</si>
  <si>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</si>
  <si>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</si>
  <si>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</si>
  <si>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</si>
  <si>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س. ثروت هیوا-س</t>
  </si>
  <si>
    <t>صندوق س. طلا کیمیا زرین کاردان</t>
  </si>
  <si>
    <t>صندوق س.بخشی صنایع پاداش-ب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</si>
  <si>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</si>
  <si>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</si>
  <si>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</si>
  <si>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</si>
  <si>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</si>
  <si>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</si>
  <si>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</si>
  <si>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</si>
  <si>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</si>
  <si>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</si>
  <si>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</si>
  <si>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</si>
  <si>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</si>
  <si>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خودرووانت کارا تک کابین</t>
  </si>
  <si>
    <t>بله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</si>
  <si>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</si>
  <si>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</si>
  <si>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</si>
  <si>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</si>
  <si>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</si>
  <si>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سبلان053</t>
  </si>
  <si>
    <t>1403/05/14</t>
  </si>
  <si>
    <t>1405/05/14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</si>
  <si>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</si>
  <si>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</si>
  <si>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</si>
  <si>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</si>
  <si>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</si>
  <si>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</si>
  <si>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</si>
  <si>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</si>
  <si>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</si>
  <si>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</si>
  <si>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</si>
  <si>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</si>
  <si>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</si>
  <si>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</si>
  <si>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</si>
  <si>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</si>
  <si>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</si>
  <si>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</si>
  <si>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</si>
  <si>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</si>
  <si>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</si>
  <si>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</si>
  <si>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</si>
  <si>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</si>
  <si>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</si>
  <si>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</si>
  <si>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</si>
  <si>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</si>
  <si>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</si>
  <si>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</si>
  <si>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</si>
  <si>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</si>
  <si>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</si>
  <si>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</si>
  <si>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</si>
  <si>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</si>
  <si>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</si>
  <si>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</si>
  <si>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</si>
  <si>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</si>
  <si>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</si>
  <si>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</si>
  <si>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</si>
  <si>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</si>
  <si>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</si>
  <si>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</si>
  <si>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</si>
  <si>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</si>
  <si>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</si>
  <si>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</si>
  <si>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</si>
  <si>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اسنادخزانه-م2بودجه00-031024</t>
  </si>
  <si>
    <t>1403/10/24</t>
  </si>
  <si>
    <t>اسنادخزانه-م2بودجه02-050923</t>
  </si>
  <si>
    <t>1405/09/23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</si>
  <si>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</si>
  <si>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</si>
  <si>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</si>
  <si>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</si>
  <si>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</si>
  <si>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</si>
  <si>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</si>
  <si>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</si>
  <si>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</si>
  <si>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</si>
  <si>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</si>
  <si>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</si>
  <si>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</si>
  <si>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1404/07/28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</si>
  <si>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</si>
  <si>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</si>
  <si>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</si>
  <si>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</si>
  <si>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</si>
  <si>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</si>
  <si>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</si>
  <si>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</si>
  <si>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</si>
  <si>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</si>
  <si>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</si>
  <si>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</si>
  <si>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</si>
  <si>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</si>
  <si>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</si>
  <si>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</si>
  <si>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</si>
  <si>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</si>
  <si>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</si>
  <si>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</si>
  <si>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</si>
  <si>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</si>
  <si>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</si>
  <si>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</si>
  <si>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</si>
  <si>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</si>
  <si>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</si>
  <si>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</si>
  <si>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</si>
  <si>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</si>
  <si>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</si>
  <si>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</si>
  <si>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</si>
  <si>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</si>
  <si>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</si>
  <si>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</si>
  <si>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مرابحه اتومبیل سازی فردا051224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</si>
  <si>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</si>
  <si>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</si>
  <si>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</si>
  <si>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</si>
  <si>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</si>
  <si>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</si>
  <si>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</si>
  <si>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</si>
  <si>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</si>
  <si>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</si>
  <si>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</si>
  <si>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</si>
  <si>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</si>
  <si>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</si>
  <si>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</si>
  <si>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</si>
  <si>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</si>
  <si>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</si>
  <si>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</si>
  <si>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</si>
  <si>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</si>
  <si>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</si>
  <si>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</si>
  <si>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1404/04/17</t>
  </si>
  <si>
    <t>مرابحه عام دولت126-ش.خ031223</t>
  </si>
  <si>
    <t>1401/12/23</t>
  </si>
  <si>
    <t>1403/12/23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</si>
  <si>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</si>
  <si>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</si>
  <si>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</si>
  <si>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</si>
  <si>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</si>
  <si>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</si>
  <si>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</si>
  <si>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</si>
  <si>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</si>
  <si>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</si>
  <si>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</si>
  <si>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</si>
  <si>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</si>
  <si>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</si>
  <si>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</si>
  <si>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1404/03/01</t>
  </si>
  <si>
    <t>مرابحه عام دولت142-ش.خ031009</t>
  </si>
  <si>
    <t>1402/08/09</t>
  </si>
  <si>
    <t>1403/10/09</t>
  </si>
  <si>
    <t>مرابحه عام دولت162-ش.خ050329</t>
  </si>
  <si>
    <t>1403/03/29</t>
  </si>
  <si>
    <t>1405/03/29</t>
  </si>
  <si>
    <t>مرابحه عام دولت174-ش.خ041027</t>
  </si>
  <si>
    <t>1403/06/27</t>
  </si>
  <si>
    <t>1404/06/27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</si>
  <si>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</si>
  <si>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</si>
  <si>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</si>
  <si>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</si>
  <si>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</si>
  <si>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</si>
  <si>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</si>
  <si>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</si>
  <si>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</si>
  <si>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</si>
  <si>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</si>
  <si>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</si>
  <si>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کرج512-3ماهه18%</t>
  </si>
  <si>
    <t>مرابحه عام دولت127-ش.خ040623</t>
  </si>
  <si>
    <t>1404/06/22</t>
  </si>
  <si>
    <t>اجاره گهرزمین کاردان14070822</t>
  </si>
  <si>
    <t>1403/08/22</t>
  </si>
  <si>
    <t>1407/08/22</t>
  </si>
  <si>
    <t>مرابحه عام دولت172-ش.خ050623</t>
  </si>
  <si>
    <t>1403/05/23</t>
  </si>
  <si>
    <t>1405/06/23</t>
  </si>
  <si>
    <t>مرابحه صاف فیلم کاردان051116</t>
  </si>
  <si>
    <t>1401/11/16</t>
  </si>
  <si>
    <t>1405/11/16</t>
  </si>
  <si>
    <t>مرابحه عام دولت94-ش.خ030816</t>
  </si>
  <si>
    <t>1400/09/16</t>
  </si>
  <si>
    <t>1403/08/16</t>
  </si>
  <si>
    <t>اسنادخزانه-م4بودجه02-051021</t>
  </si>
  <si>
    <t>1402/12/15</t>
  </si>
  <si>
    <t>مرابحه عام دولت171-ش.خ060316</t>
  </si>
  <si>
    <t>1403/05/16</t>
  </si>
  <si>
    <t>1406/03/16</t>
  </si>
  <si>
    <t>اوراق اوراق مشارکت طرح قطارشهری قم جدید 1402</t>
  </si>
  <si>
    <t>خیر</t>
  </si>
  <si>
    <t>1403/06/28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</si>
  <si>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</si>
  <si>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</si>
  <si>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</si>
  <si>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</si>
  <si>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</si>
  <si>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</si>
  <si>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</si>
  <si>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</si>
  <si>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</si>
  <si>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-0.98%</t>
  </si>
  <si>
    <t>سایر</t>
  </si>
  <si>
    <t>-8.74%</t>
  </si>
  <si>
    <t>4.94%</t>
  </si>
  <si>
    <t>-10.00%</t>
  </si>
  <si>
    <t>0.16%</t>
  </si>
  <si>
    <t>-7.79%</t>
  </si>
  <si>
    <t>-0.21%</t>
  </si>
  <si>
    <t>3.97%</t>
  </si>
  <si>
    <t>-0.31%</t>
  </si>
  <si>
    <t>-1.92%</t>
  </si>
  <si>
    <t>0.97%</t>
  </si>
  <si>
    <t>-3.49%</t>
  </si>
  <si>
    <t>1.50%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</si>
  <si>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</si>
  <si>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</si>
  <si>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</si>
  <si>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</si>
  <si>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</si>
  <si>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</si>
  <si>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279927362</t>
  </si>
  <si>
    <t>0.10%</t>
  </si>
  <si>
    <t>سپرده کوتاه مدت بانک خاورمیانه مهستان 1005-10-810-707070130</t>
  </si>
  <si>
    <t>0.00%</t>
  </si>
  <si>
    <t>سپرده کوتاه مدت بانک سامان ملاصدرا 829-828-11555555-1</t>
  </si>
  <si>
    <t>سپرده کوتاه مدت بانک اقتصاد نوین ظفر 120-850-5324734-1</t>
  </si>
  <si>
    <t>سپرده کوتاه مدت بانک خاورمیانه مهستان 1005-10-810-707071030</t>
  </si>
  <si>
    <t>حساب جاری بانک تجارت مطهری- مهرداد 279914414</t>
  </si>
  <si>
    <t>حساب جاری بانک خاورمیانه مهستان 1005-11-040-707071267</t>
  </si>
  <si>
    <t>قرض الحسنه بانک توسعه تعاون مرکزی 1900-211-3054339-1</t>
  </si>
  <si>
    <t>سپرده کوتاه مدت بانک توسعه تعاون ممتاز مشهد 1900-318-3054339-1</t>
  </si>
  <si>
    <t>سپرده کوتاه مدت بانک رفاه پردیس 219818587</t>
  </si>
  <si>
    <t>سپرده کوتاه مدت بانک ملی بورس اوراق بهادار 0224945148006</t>
  </si>
  <si>
    <t>سپرده کوتاه مدت بانک گردشگری آپادانا 120-9967-628010-1</t>
  </si>
  <si>
    <t>سپرده کوتاه مدت بانک مسکن توانیر ولیعصر 420220276372</t>
  </si>
  <si>
    <t>سپرده کوتاه مدت بانک گردشگری قرنی 13199676280101</t>
  </si>
  <si>
    <t>سپرده کوتاه مدت بانک شهر پردیس کیش 700847821041</t>
  </si>
  <si>
    <t>0.62%</t>
  </si>
  <si>
    <t>حساب جاری بانک ملی حافظ 00114382156007</t>
  </si>
  <si>
    <t>سپرده کوتاه مدت بانک پاسارگاد ارمغان 2798100120307141</t>
  </si>
  <si>
    <t>0.02%</t>
  </si>
  <si>
    <t>قرض الحسنه بانک تجارت مطهری مهرداد 1443364</t>
  </si>
  <si>
    <t>سپرده کوتاه مدت بانک صادرات فردوسی 0216784000001</t>
  </si>
  <si>
    <t>حساب جاری بانک رفاه 143 322787324</t>
  </si>
  <si>
    <t>سپرده کوتاه مدت بانک ملت مستقل مرکزی 9545704701</t>
  </si>
  <si>
    <t>سپرده کوتاه مدت بانک سامان قائم مقام 866-810-11555555-1</t>
  </si>
  <si>
    <t>سپرده کوتاه مدت بانک پارسیان مرکزی 47001270966601</t>
  </si>
  <si>
    <t>سپرده کوتاه مدت بانک ملت دولت 9752790213</t>
  </si>
  <si>
    <t>حساب جاری بانک تجارت آفریقا 98073752</t>
  </si>
  <si>
    <t>سپرده بلند مدت بانک تجارت هفده شهریور بندر ماهشهر  6942286528</t>
  </si>
  <si>
    <t>سپرده بلند مدت بانک تجارت مرکزی اهواز 6900485873</t>
  </si>
  <si>
    <t>0.05%</t>
  </si>
  <si>
    <t>سپرده بلند مدت بانک تجارت مرکزی ماهشهر 6940875240</t>
  </si>
  <si>
    <t>سپرده بلند مدت بانک سامان سرو 849-111-11555555-8</t>
  </si>
  <si>
    <t>0.03%</t>
  </si>
  <si>
    <t>سپرده بلند مدت بانک تجارت کسنویه یزد 7607275267</t>
  </si>
  <si>
    <t>سپرده بلند مدت بانک تجارت مرکزی اهواز 6900486012</t>
  </si>
  <si>
    <t>0.04%</t>
  </si>
  <si>
    <t>سپرده بلند مدت بانک تجارت بلوار امین قم 6551319006</t>
  </si>
  <si>
    <t>سپرده بلند مدت بانک سامان سرو 849-111-11555555-9</t>
  </si>
  <si>
    <t>0.23%</t>
  </si>
  <si>
    <t>سپرده بلند مدت بانک تجارت پانزده خرداد بجنورد 7104326883</t>
  </si>
  <si>
    <t>سپرده بلند مدت بانک تجارت بهشتی اردبیل 6787895628</t>
  </si>
  <si>
    <t>0.08%</t>
  </si>
  <si>
    <t>سپرده بلند مدت بانک تجارت آفریقا ظفر 6268275051</t>
  </si>
  <si>
    <t>0.06%</t>
  </si>
  <si>
    <t>سپرده بلند مدت بانک تجارت مرکزی آمل 0479601896480</t>
  </si>
  <si>
    <t>سپرده بلند مدت بانک تجارت مرکزی ماهشهر خورستان 1077255083</t>
  </si>
  <si>
    <t>سپرده بلند مدت بانک تجارت فاز یک اندیشه 0479601908317</t>
  </si>
  <si>
    <t>سپرده بلند مدت بانک تجارت مرکزی تبریز 0479601908276</t>
  </si>
  <si>
    <t>سپرده بلند مدت بانک تجارت فاز سه اندیشه 0479601908301</t>
  </si>
  <si>
    <t>سپرده بلند مدت بانک سامان سرو 849-111-11555555-10</t>
  </si>
  <si>
    <t>سپرده بلند مدت بانک تجارت هفده شهریور ماهشهر 0479601929418</t>
  </si>
  <si>
    <t>سپرده بلند مدت بانک پاسارگاد ارمغان 279-307-12030714-1</t>
  </si>
  <si>
    <t>سپرده بلند مدت بانک تجارت مرکزی تبریز 0479602275963</t>
  </si>
  <si>
    <t>سپرده بلند مدت بانک تجارت بلوار امام خمینی رشت 0479602276442</t>
  </si>
  <si>
    <t>سپرده بلند مدت بانک تجارت ظفر  0479602290292</t>
  </si>
  <si>
    <t>1.65%</t>
  </si>
  <si>
    <t>سپرده بلند مدت بانک تجارت آفریقا ظفر 0479602359833</t>
  </si>
  <si>
    <t>سپرده کوتاه مدت موسسه اعتباری ملل فاطمی 0519-11-213-000000962</t>
  </si>
  <si>
    <t>سپرده کوتاه مدت بانک ملت پالایشگاه تهران 9123057666</t>
  </si>
  <si>
    <t>سپرده بلند مدت موسسه اعتباری ملل دکتر فاطمی  0519-60-345-000000606</t>
  </si>
  <si>
    <t>سپرده بلند مدت بانک تجارت بسیج اردبیل  0479602489727</t>
  </si>
  <si>
    <t>سپرده بلند مدت بانک تجارت ابن سینا همدان  0479602502986</t>
  </si>
  <si>
    <t>سپرده بلند مدت بانک تجارت 15 خرداد 0479602503008</t>
  </si>
  <si>
    <t>سپرده بلند مدت بانک مسکن توانیر 5600877334161</t>
  </si>
  <si>
    <t>سپرده بلند مدت بانک تجارت شهید بهشتی زاهدان 0479602565780</t>
  </si>
  <si>
    <t>سپرده بلند مدت بانک تجارت فاز سه اندیشه 0479602574995</t>
  </si>
  <si>
    <t>سپرده بلند مدت بانک تجارت فاز یک اندیشه 0479602575074</t>
  </si>
  <si>
    <t>سپرده بلند مدت بانک تجارت استقلال شیراز 0479602610301</t>
  </si>
  <si>
    <t>سپرده بلند مدت بانک ملت پالایشگاه تهران 9191780918</t>
  </si>
  <si>
    <t>0.58%</t>
  </si>
  <si>
    <t>سپرده بلند مدت بانک تجارت آفریقا-ظفر 0479602795577</t>
  </si>
  <si>
    <t>0.47%</t>
  </si>
  <si>
    <t>سپرده بلند مدت بانک تجارت تره بار برازجان 0479602850695</t>
  </si>
  <si>
    <t>سپرده بلند مدت بانک تجارت دانشگاه خلیج فارس 0479602850686</t>
  </si>
  <si>
    <t>سپرده بلند مدت بانک تجارت ابن سینا همدان 0479602906087</t>
  </si>
  <si>
    <t>سپرده بلند مدت بانک مسکن توانیر 5600887335398</t>
  </si>
  <si>
    <t>سپرده کوتاه مدت بانک کشاورزی ملاصدرا 1089450686</t>
  </si>
  <si>
    <t>سپرده بلند مدت بانک کشاورزی ملاصدرا 1089474845</t>
  </si>
  <si>
    <t>0.41%</t>
  </si>
  <si>
    <t>سپرده بلند مدت بانک مسکن توانیر 5600887335521</t>
  </si>
  <si>
    <t>سپرده بلند مدت بانک مسکن توانیر 5600887335588</t>
  </si>
  <si>
    <t>سپرده بلند مدت موسسه اعتباری ملل فاطمی 0519-60-388-000000038</t>
  </si>
  <si>
    <t>سپرده بلند مدت بانک کشاورزی ملاصدرا 1090208438</t>
  </si>
  <si>
    <t>0.21%</t>
  </si>
  <si>
    <t>سپرده کوتاه مدت بانک ملت سازمان گسترش 2218957069</t>
  </si>
  <si>
    <t>0.01%</t>
  </si>
  <si>
    <t>سپرده بلند مدت بانک کشاورزی ملاصدرا 1090327750</t>
  </si>
  <si>
    <t>0.39%</t>
  </si>
  <si>
    <t>سپرده بلند مدت بانک تجارت جلفا 0479603070535</t>
  </si>
  <si>
    <t>سپرده بلند مدت بانک تجارت مرکزی کیش 0479603070556</t>
  </si>
  <si>
    <t>سپرده بلند مدت بانک مسکن توانیر 5600877334559</t>
  </si>
  <si>
    <t>0.48%</t>
  </si>
  <si>
    <t>سپرده بلند مدت بانک تجارت آفریقا-ظفر 0479603079197</t>
  </si>
  <si>
    <t>سپرده بلند مدت بانک سامان سرو 849-113-11555555-3</t>
  </si>
  <si>
    <t>سپرده بلند مدت بانک تجارت بردسکن مشهد 0479603096943</t>
  </si>
  <si>
    <t>سپرده بلند مدت بانک تجارت شعبه اهرم بوشهر 0479603105002</t>
  </si>
  <si>
    <t>سپرده بلند مدت بانک تجارت مرکزی برازجان بوشهر 0479603117709</t>
  </si>
  <si>
    <t>0.07%</t>
  </si>
  <si>
    <t>سپرده بلند مدت بانک تجارت جلفا اصفهان 0479603126124</t>
  </si>
  <si>
    <t>سپرده بلند مدت بانک تجارت مطهری مهرداد 0479603147417</t>
  </si>
  <si>
    <t>سپرده بلند مدت بانک پاسارگاد شهید بهزادی 378.303.12030714.3</t>
  </si>
  <si>
    <t>سپرده بلند مدت بانک پاسارگاد شهید بهزادی 378.303.12030714.4</t>
  </si>
  <si>
    <t>سپرده بلند مدت بانک تجارت جلفا اصفهان 0479603273125</t>
  </si>
  <si>
    <t>0.31%</t>
  </si>
  <si>
    <t>سپرده بلند مدت بانک تجارت بسیج اردبیل  0479603291891</t>
  </si>
  <si>
    <t>سپرده بلند مدت بانک تجارت مطهری مهرداد 0479603301812</t>
  </si>
  <si>
    <t>سپرده کوتاه مدت بانک ملی قائم مقام فراهانی 0233463080002</t>
  </si>
  <si>
    <t>سپرده بلند مدت بانک ملی قائم مقام فرهانی 0423477165006</t>
  </si>
  <si>
    <t>0.60%</t>
  </si>
  <si>
    <t>سپرده بلند مدت بانک مسکن توانیر 5600877334716</t>
  </si>
  <si>
    <t>0.66%</t>
  </si>
  <si>
    <t>سپرده بلند مدت بانک تجارت فاروج خراسان شمالی 0479603382379</t>
  </si>
  <si>
    <t>سپرده بلند مدت بانک پاسارگاد شهید بهزادی 378.303.12030714.5</t>
  </si>
  <si>
    <t>0.35%</t>
  </si>
  <si>
    <t>سپرده کوتاه مدت بانک اقتصاد نوین مقدس اردبیلی 202-850-5324734-2</t>
  </si>
  <si>
    <t>سپرده بلند مدت بانک تجارت ابوذر اصفهان (آذر) 0479603476079</t>
  </si>
  <si>
    <t>سپرده بلند مدت بانک تجارت مطهری مهرداد 0479603490241</t>
  </si>
  <si>
    <t>سپرده بلند مدت بانک سامان سرو 849.111.11555555.11</t>
  </si>
  <si>
    <t>سپرده بلند مدت بانک سامان سرو 849.111.11555555.12</t>
  </si>
  <si>
    <t>سپرده بلند مدت بانک تجارت پروما مشهد 0479603525822</t>
  </si>
  <si>
    <t>سپرده بلند مدت بانک تجارت ابوذر اصفهان (آذر) 0479603525741</t>
  </si>
  <si>
    <t>سپرده بلند مدت بانک پاسارگاد ارمغان 279.303.12030714.1</t>
  </si>
  <si>
    <t>سپرده بلند مدت بانک ملت دانشگاه تهران 2284753579</t>
  </si>
  <si>
    <t>سپرده بلند مدت بانک تجارت لامرد فارس 0479603578923</t>
  </si>
  <si>
    <t>سپرده بلند مدت بانک تجارت خور لارستان فارس 0479603578939</t>
  </si>
  <si>
    <t>سپرده بلند مدت بانک تجارت مرکزی کیش 0479603578970</t>
  </si>
  <si>
    <t>سپرده بلند مدت بانک تجارت مرکز تجاری کیش 0479603578902</t>
  </si>
  <si>
    <t>سپرده بلند مدت بانک تجارت سازمان آب مشهد 0479603578809</t>
  </si>
  <si>
    <t>سپرده بلند مدت بانک تجارت احمدآباد مشهد 0479603578670</t>
  </si>
  <si>
    <t>سپرده بلند مدت بانک تجارت رسالت 0479603589153</t>
  </si>
  <si>
    <t>سپرده بلند مدت بانک تجارت درگهان قشم 0479603589127</t>
  </si>
  <si>
    <t>سپرده بلند مدت بانک تجارت فلکه اول صادقیه 0479603589195</t>
  </si>
  <si>
    <t>سپرده بلند مدت بانک ملت دانشگاه تهران 2287332678</t>
  </si>
  <si>
    <t>سپرده بلند مدت بانک پاسارگاد شهید بهزادی 378.303.12030714.6</t>
  </si>
  <si>
    <t>سپرده بلند مدت بانک تجارت میلادنور تهران 0479603600047</t>
  </si>
  <si>
    <t>سپرده بلند مدت بانک ملت ولیعصر نبش دکتر بهشتی 2288810145</t>
  </si>
  <si>
    <t>سپرده بلند مدت بانک تجارت وزارت علوم تحقیقات و فنآوری تهران 0479603610825</t>
  </si>
  <si>
    <t>سپرده بلند مدت بانک تجارت فلکه اول صادقیه تهران 0479603610923</t>
  </si>
  <si>
    <t>سپرده بلند مدت بانک تجارت پردیس کیش 0479603610856</t>
  </si>
  <si>
    <t>سپرده بلند مدت بانک تجارت مرکزی تبریز 0479603620440</t>
  </si>
  <si>
    <t>سپرده بلند مدت بانک تجارت مرکزی گرگان 0479603620414</t>
  </si>
  <si>
    <t>سپرده بلند مدت بانک تجارت دانشگاه منابع طبیعی گرگان 0479603620352</t>
  </si>
  <si>
    <t>سپرده بلند مدت بانک تجارت میدان بلوکی هرمزگان 0479603620326</t>
  </si>
  <si>
    <t>سپرده بلند مدت بانک تجارت مرکزی برازجان بوشهر 0479603629231</t>
  </si>
  <si>
    <t>سپرده بلند مدت بانک ملت دانشگاه تهران 2293078690</t>
  </si>
  <si>
    <t>سپرده بلند مدت بانک تجارت مرکزی نیشاپور 0479603637271</t>
  </si>
  <si>
    <t>سپرده بلند مدت بانک تجارت تربت جام 0479603637250</t>
  </si>
  <si>
    <t>سپرده بلند مدت بانک تجارت بردسکن 0479603637328</t>
  </si>
  <si>
    <t>سپرده بلند مدت بانک تجارت شریعتی 0479603637307</t>
  </si>
  <si>
    <t>سپرده بلند مدت بانک ملت بلوار امین قم 2294591715</t>
  </si>
  <si>
    <t>0.51%</t>
  </si>
  <si>
    <t>سپرده بلند مدت بانک ملت پالایشگاه تهران 2294592066</t>
  </si>
  <si>
    <t>سپرده بلند مدت بانک ملت آزادی 2294602541</t>
  </si>
  <si>
    <t>سپرده بلند مدت بانک ملت میدان فردوسی 2294609241</t>
  </si>
  <si>
    <t>0.64%</t>
  </si>
  <si>
    <t>سپرده بلند مدت بانک ملت عمار یاسر قم 2294609776</t>
  </si>
  <si>
    <t>سپرده بلند مدت بانک ملت دلپذیر 2294617349</t>
  </si>
  <si>
    <t>سپرده بلند مدت بانک ملت بهار جنوبی 2294627142</t>
  </si>
  <si>
    <t>سپرده بلند مدت بانک تجارت نرگس شیراز 0479603645456</t>
  </si>
  <si>
    <t>سپرده بلند مدت بانک پاسارگاد شهید بهزادی  378-303-12030714-7</t>
  </si>
  <si>
    <t>سپرده بلند مدت بانک مسکن توانیر 5600877334930</t>
  </si>
  <si>
    <t>سپرده بلند مدت بانک تجارت شیخ بهائی تهران 0479603702025</t>
  </si>
  <si>
    <t>سپرده بلند مدت بانک تجارت گاندی تهران 0479603702010</t>
  </si>
  <si>
    <t>سپرده بلند مدت بانک تجارت ابوذر اصفهان(آذر) 0479603718029</t>
  </si>
  <si>
    <t>سپرده بلند مدت بانک تجارت سعادت آباد اصفهان 0479603718076</t>
  </si>
  <si>
    <t>سپرده بلند مدت بانک تجارت زیست خاور مشهد 0479603718081</t>
  </si>
  <si>
    <t>سپرده بلند مدت بانک تجارت معالی آباد شیراز 0479603717944</t>
  </si>
  <si>
    <t>سپرده بلند مدت بانک تجارت قطب صنعتی مشهد 0479603717991</t>
  </si>
  <si>
    <t>سپرده بلند مدت بانک تجارت گاندی تهران 0479603732356</t>
  </si>
  <si>
    <t>سپرده بلند مدت بانک ملت دانشگاه تهران 2302454649</t>
  </si>
  <si>
    <t>سپرده بلند مدت بانک تجارت ایرانمهر تهران 0479603741477</t>
  </si>
  <si>
    <t>سپرده بلند مدت بانک تجارت بابلسر 0479603744560</t>
  </si>
  <si>
    <t>سپرده بلند مدت بانک تجارت بلوار صیادان قشم 0479603743359</t>
  </si>
  <si>
    <t>سپرده بلند مدت بانک تجارت پردیس کیش 0479603742776</t>
  </si>
  <si>
    <t>سپرده بلند مدت بانک پاسارگاد بهزادی 378.303.12030714.8</t>
  </si>
  <si>
    <t>1.03%</t>
  </si>
  <si>
    <t>سپرده بلند مدت بانک ملت پالایشگاه تهران 2304086785</t>
  </si>
  <si>
    <t>0.78%</t>
  </si>
  <si>
    <t>سپرده بلند مدت بانک ملی شهید فهمیده 0423477405007</t>
  </si>
  <si>
    <t>سپرده بلند مدت بانک تجارت پاسداران شیراز 0479603769492</t>
  </si>
  <si>
    <t>سپرده بلند مدت بانک تجارت دیجیتال 0479603779932</t>
  </si>
  <si>
    <t>سپرده بلند مدت بانک پاسارگاد شهید بهزادی 378.303.12030714.9</t>
  </si>
  <si>
    <t>سپرده بلند مدت بانک تجارت بجستان مشهد 0479603790808</t>
  </si>
  <si>
    <t>0.17%</t>
  </si>
  <si>
    <t>سپرده بلند مدت موسسه اعتباری ملل فاطمی 0519-60-388-000000266</t>
  </si>
  <si>
    <t>سپرده بلند مدت بانک تجارت چرام کهگیلویه و بویراحمد 0479603800899</t>
  </si>
  <si>
    <t>سپرده بلند مدت بانک تجارت مرکزی یاسوج 0479603800903</t>
  </si>
  <si>
    <t>سپرده بلند مدت بانک سامان سرو 849-111-11555555-13</t>
  </si>
  <si>
    <t>سپرده بلند مدت بانک ملی شهید فهمیده 0423498361005</t>
  </si>
  <si>
    <t>سپرده بلند مدت بانک تجارت ستارخان شیراز 0479603819813</t>
  </si>
  <si>
    <t>سپرده بلند مدت بانک صادرات دکتر فاطمی 0407429090006</t>
  </si>
  <si>
    <t>0.82%</t>
  </si>
  <si>
    <t>سپرده بلند مدت بانک تجارت گویم شیراز 0479603838986</t>
  </si>
  <si>
    <t>سپرده بلند مدت بانک تجارت مرکزی کیش 0479603839164</t>
  </si>
  <si>
    <t>سپرده بلند مدت بانک تجارت بنسنجان کهیگیوله و بویر احمد 0479603839185</t>
  </si>
  <si>
    <t>سپرده بلند مدت بانک پاسارگاد شهید بهزادی 378.303.12030714.10</t>
  </si>
  <si>
    <t>0.99%</t>
  </si>
  <si>
    <t>سپرده بلند مدت بانک ملت پالایشگاه تهران 2317102316</t>
  </si>
  <si>
    <t>0.15%</t>
  </si>
  <si>
    <t>سپرده بلند مدت بانک تجارت مرکزی زابل 0479603863651</t>
  </si>
  <si>
    <t>0.11%</t>
  </si>
  <si>
    <t>سپرده بلند مدت بانک تجارت مرکزی میناب 0479603863366</t>
  </si>
  <si>
    <t>سپرده بلند مدت بانک تجارت بلوار وکیل آباد مشهد 0479603882590</t>
  </si>
  <si>
    <t>سپرده بلند مدت بانک تجارت گلشن اصفهان 0479603881348</t>
  </si>
  <si>
    <t>سپرده بلند مدت بانک تجارت پلیس راه نجف آباد اصفهان 0479603881223</t>
  </si>
  <si>
    <t>سپرده بلند مدت بانک تجارت میدان مصلی(رشت) 0479603897549</t>
  </si>
  <si>
    <t>سپرده بلند مدت بانک تجارت پارسیان (هرمزگان) 0479603897320</t>
  </si>
  <si>
    <t>سپرده بلند مدت بانک تجارت قدوسی غربی(شیراز) 0479603897315</t>
  </si>
  <si>
    <t>سپرده بلند مدت بانک تجارت ایرانمهر تهران  0479603897253</t>
  </si>
  <si>
    <t>سپرده بلند مدت بانک تجارت دانشگاه خلیج فارس(بوشهر) 0479603897362</t>
  </si>
  <si>
    <t>سپرده بلند مدت بانک تجارت بجستان(خراسان رضوی) 0479603897399</t>
  </si>
  <si>
    <t>سپرده بلند مدت بانک مسکن توانیر 5600877335119</t>
  </si>
  <si>
    <t>2.06%</t>
  </si>
  <si>
    <t>سپرده بلند مدت بانک صادرات دکتر فاطمی 0407433195002</t>
  </si>
  <si>
    <t>سپرده بلند مدت بانک پاسارگاد بهزادی 378.303.12030714.11</t>
  </si>
  <si>
    <t>سپرده بلند مدت بانک تجارت پردیس قشم 0479603897621</t>
  </si>
  <si>
    <t>سپرده بلند مدت بانک ملت سازمان صنایع ملی 2327099410</t>
  </si>
  <si>
    <t>سپرده بلند مدت بانک تجارت مرکزی بندرعباس 0479603911873</t>
  </si>
  <si>
    <t>سپرده بلند مدت بانک تجارت یادگار امام تهران 0479603911722</t>
  </si>
  <si>
    <t>سپرده بلند مدت بانک ملت دانشگاه تهران 2329256928</t>
  </si>
  <si>
    <t>سپرده بلند مدت بانک ملت سازمان گسترش 2329257493</t>
  </si>
  <si>
    <t>سپرده بلند مدت بانک تجارت مدرس مشهد 0479603957112</t>
  </si>
  <si>
    <t>سپرده بلند مدت بانک تجارت قدوسی غربی شیراز 0479603957128</t>
  </si>
  <si>
    <t>سپرده بلند مدت بانک تجارت قائم شیراز 0479603976140</t>
  </si>
  <si>
    <t>0.12%</t>
  </si>
  <si>
    <t>سپرده بلند مدت بانک تجارت پارسه شیراز 0479603976129</t>
  </si>
  <si>
    <t>سپرده بلند مدت بانک تجارت مطهری مهرداد 0479603988068</t>
  </si>
  <si>
    <t>سپرده بلند مدت بانک کشاورزی ملاصدرا 1100496529</t>
  </si>
  <si>
    <t>0.93%</t>
  </si>
  <si>
    <t>سپرده بلند مدت بانک تجارت پیروزی شیراز  0479604014121</t>
  </si>
  <si>
    <t>سپرده بلند مدت بانک تجارت چهارباغ عباسی اصفهان 0479604025377</t>
  </si>
  <si>
    <t>0.14%</t>
  </si>
  <si>
    <t>سپرده بلند مدت بانک تجارت بلوار رحمت شیراز 0479604035838</t>
  </si>
  <si>
    <t>سپرده بلند مدت بانک تجارت میدان معلم کاشان 0479604035755</t>
  </si>
  <si>
    <t>سپرده بلند مدت موسسه اعتباری ملل دکتر فاطمی 0519-60-388-000000325</t>
  </si>
  <si>
    <t>سپرده بلند مدت بانک گردشگری مهستان 145.333.628010.1</t>
  </si>
  <si>
    <t>سپرده بلند مدت موسسه اعتباری ملل دکتر فاطمی 0519-60-388-000000334</t>
  </si>
  <si>
    <t>سپرده بلند مدت بانک ملت پالایشگاه تهران 2342796276</t>
  </si>
  <si>
    <t>سپرده بلند مدت بانک تجارت آزادی شیراز 0479604055339</t>
  </si>
  <si>
    <t>سپرده بلند مدت موسسه اعتباری ملل گلشهر 0231-60-388-000000345</t>
  </si>
  <si>
    <t>سپرده بلند مدت موسسه اعتباری ملل بروجن 0382-60-388-000000346</t>
  </si>
  <si>
    <t>سپرده بلند مدت بانک گردشگری مهستان 145-333-628010-2</t>
  </si>
  <si>
    <t>سپرده بلند مدت بانک ملی فردوسی 0820518899995</t>
  </si>
  <si>
    <t>0.25%</t>
  </si>
  <si>
    <t>سپرده بلند مدت بانک صادرات مشهد 0407475556002</t>
  </si>
  <si>
    <t>سپرده بلند مدت بانک ملت صنایع ملی 2350934651</t>
  </si>
  <si>
    <t>سپرده بلند مدت بانک تجارت معالی آباد شیراز  0479604102915</t>
  </si>
  <si>
    <t>سپرده بلند مدت بانک ملت صنایع ملی 2352036751</t>
  </si>
  <si>
    <t>0.36%</t>
  </si>
  <si>
    <t>سپرده بلند مدت بانک ملی سپاهان اصفهان 0423624460001</t>
  </si>
  <si>
    <t>0.27%</t>
  </si>
  <si>
    <t>سپرده بلند مدت بانک ملت سازمان صنایع ملی 2353029225</t>
  </si>
  <si>
    <t>سپرده بلند مدت بانک ملت پالایشگاه تهران 2354694508</t>
  </si>
  <si>
    <t>0.56%</t>
  </si>
  <si>
    <t>سپرده بلند مدت بانک تجارت پاسداران شیراز 0479604144619</t>
  </si>
  <si>
    <t>سپرده بلند مدت بانک پاسارگاد مرکزی 201-303-12030714-1</t>
  </si>
  <si>
    <t>سپرده بلند مدت بانک تجارت شهید باهنر زاهدان 0479604144904</t>
  </si>
  <si>
    <t>سپرده بلند مدت بانک پاسارگاد مرکزی 201-303-12030714-2</t>
  </si>
  <si>
    <t>سپرده بلند مدت بانک پاسارگاد شهید بهزادی 378-303-12030714-12</t>
  </si>
  <si>
    <t>سپرده بلند مدت بانک ملت سازمان صنایع ملی 2361109203</t>
  </si>
  <si>
    <t>سپرده بلند مدت بانک ملت بهار جنوبی 2362492475</t>
  </si>
  <si>
    <t>سپرده بلند مدت بانک ملت دلپذیر 2362486266</t>
  </si>
  <si>
    <t>سپرده بلند مدت بانک پاسارگاد ارمغان 279-303-12030714-2</t>
  </si>
  <si>
    <t>سپرده بلند مدت بانک صادرات دکتر نوربخش 0407490919001</t>
  </si>
  <si>
    <t>سپرده بلند مدت بانک کشاورزی ملاصدرا 1103121932</t>
  </si>
  <si>
    <t>سپرده بلند مدت بانک ملت پالایشگاه تهران 2367728274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</si>
  <si>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</si>
  <si>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</si>
  <si>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</si>
  <si>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</si>
  <si>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</si>
  <si>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</si>
  <si>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</si>
  <si>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</si>
  <si>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</si>
  <si>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</si>
  <si>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</si>
  <si>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</si>
  <si>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</si>
  <si>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</si>
  <si>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</si>
  <si>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</si>
  <si>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</si>
  <si>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</si>
  <si>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</si>
  <si>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</si>
  <si>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</si>
  <si>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</si>
  <si>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</si>
  <si>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بانک  پاسارگاد</t>
  </si>
  <si>
    <t>-2-2</t>
  </si>
  <si>
    <t>درآمد حاصل از سرمایه­گذاری در واحدهای صندوق</t>
  </si>
  <si>
    <t>درآمد سود صندوق</t>
  </si>
  <si>
    <t>صندوق س صنایع مفید4-بخشی</t>
  </si>
  <si>
    <t>صندوق س. سهامی ثروت هومان-س</t>
  </si>
  <si>
    <t>صندوق س ثروت پویا-بخشی</t>
  </si>
  <si>
    <t>صندوق س فرصت آفرین سرمایه-سهام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</si>
  <si>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</si>
  <si>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</si>
  <si>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</si>
  <si>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</si>
  <si>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مشارکت ش قم412-3ماهه18%</t>
  </si>
  <si>
    <t>مشارکت ش کرج412-3ماهه18%</t>
  </si>
  <si>
    <t>مشارکت ش کرج042-3ماهه18%</t>
  </si>
  <si>
    <t>اسنادخزانه-م6بودجه00-030723</t>
  </si>
  <si>
    <t>مشارکت ش کرج312-سه ماهه18%</t>
  </si>
  <si>
    <t>مشارکت ش قم0312-سه ماهه18%</t>
  </si>
  <si>
    <t>مرابحه عام دولت107-ش.خ030724</t>
  </si>
  <si>
    <t>مشارکت ش قم042-3ماهه18%</t>
  </si>
  <si>
    <t>صکوک مرابحه صکورش302-3ماهه18%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</si>
  <si>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</si>
  <si>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</si>
  <si>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</si>
  <si>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</si>
  <si>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</si>
  <si>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</si>
  <si>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</si>
  <si>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</si>
  <si>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</si>
  <si>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اوراق مشارکت طرح قطارشهری قم جدید 1402</t>
  </si>
  <si>
    <t>سپرده بلند مدت بانک تجارت مرکزی زابل 6855276508</t>
  </si>
  <si>
    <t>سپرده بلند مدت بانک تجارت چرام 6579301366</t>
  </si>
  <si>
    <t>سپرده بلند مدت بانک تجارت آشخانه 7103285326</t>
  </si>
  <si>
    <t>سپرده بلند مدت بانک تجارت پارسه شیراز 0479601956288</t>
  </si>
  <si>
    <t>سپرده بلند مدت بانک تجارت بندر لنگه هرمزگان 0479602275958</t>
  </si>
  <si>
    <t>سپرده بلند مدت بانک تجارت طالقانی بجنورد 0479602359866</t>
  </si>
  <si>
    <t>سپرده بلند مدت بانک تجارت پاسداران شیراز 0479602472306</t>
  </si>
  <si>
    <t>سپرده بلند مدت بانک ملت پالایشگاه تهران 9193200102</t>
  </si>
  <si>
    <t>سپرده بلند مدت بانک تجارت مرکز تجاری کیش 0479602732679</t>
  </si>
  <si>
    <t>سپرده بلند مدت بانک تجارت پارسیان هرمزگان 0479602804544</t>
  </si>
  <si>
    <t>سپرده بلند مدت بانک تجارت رحمت آباد شیراز 0479602824932</t>
  </si>
  <si>
    <t>سپرده بلند مدت بانک تجارت مطهری مهرداد 0479602833705</t>
  </si>
  <si>
    <t>سپرده بلند مدت بانک تجارت بستک هرمزگان 0479602842219</t>
  </si>
  <si>
    <t>سپرده بلند مدت بانک تجارت آزادی شیراز 0479602842203</t>
  </si>
  <si>
    <t>سپرده بلند مدت بانک تجارت فرامرز عباسی مشهد 0479602876174</t>
  </si>
  <si>
    <t>سپرده بلند مدت بانک تجارت جم بوشهر 0479603104996</t>
  </si>
  <si>
    <t>سپرده بلند مدت بانک تجارت پاسداران بابلسر 0479603117652</t>
  </si>
  <si>
    <t>سپرده بلند مدت بانک تجارت چمران برازجان بوشهر 0479603126133</t>
  </si>
  <si>
    <t>سپرده بلند مدت بانک تجارت بهمنی بوشهر 0479603134532</t>
  </si>
  <si>
    <t>سپرده بلند مدت بانک تجارت شهید عاشوری بوشهر 0479603134511</t>
  </si>
  <si>
    <t>سپرده بلند مدت بانک تجارت 45 متری گلشهر البرز 0479603134506</t>
  </si>
  <si>
    <t>سپرده بلند مدت بانک تجارت مرکزی میناب هرمزگان 0479603134491</t>
  </si>
  <si>
    <t>سپرده بلند مدت بانک تجارت ملاصدرا مشهد 0479603141465</t>
  </si>
  <si>
    <t>سپرده بلند مدت بانک پاسارگاد شهید بهزادی 378.303.12030714.2</t>
  </si>
  <si>
    <t>سپرده بلند مدت بانک مسکن توانیر 5600877334666</t>
  </si>
  <si>
    <t>سپرده بلند مدت بانک تجارت پاسداران شیراز 0479603291974</t>
  </si>
  <si>
    <t>سپرده بلند مدت بانک تجارت خورموج بوشهر 0479603339285</t>
  </si>
  <si>
    <t>سپرده بلند مدت بانک تجارت مرکزی کیش 0479603382300</t>
  </si>
  <si>
    <t>سپرده بلند مدت بانک ملت سازمان گسترش 2273932237</t>
  </si>
  <si>
    <t>سپرده بلند مدت بانک تجارت مدرس مشهد  0479603476208</t>
  </si>
  <si>
    <t>سپرده بلند مدت بانک تجارت پیروزی شیراز 0479603490281</t>
  </si>
  <si>
    <t>سپرده بلند مدت بانک تجارت قائم شیراز 0479603490255</t>
  </si>
  <si>
    <t>سپرده بلند مدت بانک تجارت ونوس کیش 0479603500693</t>
  </si>
  <si>
    <t>سپرده بلند مدت بانک تجارت مرکزی کیش 0479603500952</t>
  </si>
  <si>
    <t>سپرده بلند مدت بانک تجارت پارسه شیراز 0479603513386</t>
  </si>
  <si>
    <t>سپرده بلند مدت بانک تجارت ونوس کیش 0479603525755</t>
  </si>
  <si>
    <t>سپرده بلند مدت بانک تجارت مرکزی بابلسر 0479603525781</t>
  </si>
  <si>
    <t>سپرده بلند مدت بانک تجارت مرکزی شیراز 0479603556703</t>
  </si>
  <si>
    <t>سپرده بلند مدت بانک تجارت پارک شهر تهران 0479603567640</t>
  </si>
  <si>
    <t>سپرده بلند مدت بانک تجارت پارک شهر تهران 0479603573964</t>
  </si>
  <si>
    <t>سپرده بلند مدت بانک تجارت ملاصدرا 0479603589132</t>
  </si>
  <si>
    <t>سپرده کوتاه مدت بانک تجارت باقر شهر 0479603589220</t>
  </si>
  <si>
    <t>سپرده بلند مدت بانک تجارت کریم خان زند شرقی 0479603589236</t>
  </si>
  <si>
    <t>سپرده بلند مدت بانک تجارت پارک ملت تهران 0479603610918</t>
  </si>
  <si>
    <t>سپرده بلند مدت بانک تجارت شیراز شمالی تهران 0479603610840</t>
  </si>
  <si>
    <t>سپرده بلند مدت بانک تجارت چاه مبارک بوشهر 0479603629247</t>
  </si>
  <si>
    <t>سپرده بلند مدت بانک تجارت فلسطین شیراز 0479603637232</t>
  </si>
  <si>
    <t>سپرده بلند مدت بانک تجارت پاسداران شیراز 0479603637245</t>
  </si>
  <si>
    <t>سپرده بلند مدت بانک تجارت بلوار صنایع 0479603645461</t>
  </si>
  <si>
    <t>سپرده بلند مدت بانک تجارت مرکزی شیراز 0479603645477</t>
  </si>
  <si>
    <t>سپرده بلند مدت بانک تجارت پاسداران شیراز 0479603645498</t>
  </si>
  <si>
    <t>سپرده بلند مدت بانک تجارت قدوسی غربی 0479603645440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</si>
  <si>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</si>
  <si>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</si>
  <si>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</si>
  <si>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</si>
  <si>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</si>
  <si>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</si>
  <si>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</si>
  <si>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</si>
  <si>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</si>
  <si>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</si>
  <si>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1403/07/08</t>
  </si>
  <si>
    <t>1403/07/11</t>
  </si>
  <si>
    <t>سود اوراق بهادار با درآمد ثابت</t>
  </si>
  <si>
    <t>نرخ سود علی الحساب</t>
  </si>
  <si>
    <t>درآمد سود</t>
  </si>
  <si>
    <t>خالص درآمد</t>
  </si>
  <si>
    <t>1404/12/25</t>
  </si>
  <si>
    <t>1404/12/13</t>
  </si>
  <si>
    <t>1403/07/24</t>
  </si>
  <si>
    <t>1403/02/31</t>
  </si>
  <si>
    <t>1403/12/28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</si>
  <si>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</si>
  <si>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</si>
  <si>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</si>
  <si>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</si>
  <si>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</si>
  <si>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</si>
  <si>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</si>
  <si>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ظمهان3121</t>
  </si>
  <si>
    <t>ظتجار4061</t>
  </si>
  <si>
    <t>ظشپنا4061</t>
  </si>
  <si>
    <t>جمع کل</t>
  </si>
  <si>
    <t>1-3-2-مبالغ تخصیص یافته بابت خرید و نگهداری اوراق بهادار با درآمد ثابت (نرخ سود ترجیحی)</t>
  </si>
  <si>
    <t>سلف موازی متانول بوشهر041</t>
  </si>
  <si>
    <t>درآمد سرمایه گذاری در سهام -1-2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</si>
</sst>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2"/>
      <color rgb="FFFF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IRANSans"/>
    </font>
    <font>
      <b/>
      <sz val="11"/>
      <color rgb="FF000000"/>
      <name val="B Nazanin"/>
      <charset val="178"/>
    </font>
    <font>
      <sz val="12"/>
      <name val="B Nazanin"/>
      <charset val="178"/>
    </font>
    <font>
      <sz val="10"/>
      <name val="B Nazanin"/>
      <charset val="178"/>
    </font>
    <font>
      <sz val="10"/>
      <color rgb="FFFF0000"/>
      <name val="B Nazanin"/>
      <charset val="178"/>
    </font>
    <font>
      <b/>
      <sz val="12"/>
      <name val="B Nazanin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8"/>
      <color theme="1"/>
      <name val="B Mitra"/>
      <charset val="178"/>
    </font>
    <font>
      <sz val="10"/>
      <color theme="1"/>
      <name val="B Mitra"/>
      <charset val="178"/>
    </font>
    <font>
      <b/>
      <sz val="12"/>
      <color rgb="FF0062AC"/>
      <name val="B Titr"/>
      <charset val="178"/>
    </font>
    <font>
      <b/>
      <sz val="15"/>
      <name val="B Nazanin"/>
      <charset val="17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7" fillId="0" borderId="0"/>
  </cellStyleXfs>
  <cellXfs count="8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3" fontId="8" fillId="0" borderId="0" xfId="0" applyNumberFormat="1" applyFont="1" applyAlignment="1">
      <alignment horizontal="left"/>
    </xf>
    <xf numFmtId="3" fontId="8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2" xfId="0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right" vertical="top"/>
    </xf>
    <xf numFmtId="0" fontId="10" fillId="0" borderId="0" xfId="0" applyFont="1" applyFill="1" applyAlignment="1">
      <alignment horizontal="right" vertical="top"/>
    </xf>
    <xf numFmtId="3" fontId="10" fillId="0" borderId="0" xfId="0" applyNumberFormat="1" applyFont="1" applyFill="1" applyAlignment="1">
      <alignment horizontal="right" vertical="top"/>
    </xf>
    <xf numFmtId="0" fontId="10" fillId="0" borderId="4" xfId="0" applyFont="1" applyFill="1" applyBorder="1" applyAlignment="1">
      <alignment horizontal="right" vertical="top"/>
    </xf>
    <xf numFmtId="3" fontId="10" fillId="0" borderId="4" xfId="0" applyNumberFormat="1" applyFont="1" applyFill="1" applyBorder="1" applyAlignment="1">
      <alignment horizontal="right" vertical="top"/>
    </xf>
    <xf numFmtId="0" fontId="13" fillId="0" borderId="5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14" fillId="0" borderId="0" xfId="1"/>
    <xf numFmtId="3" fontId="14" fillId="0" borderId="0" xfId="1" applyNumberFormat="1"/>
    <xf numFmtId="3" fontId="15" fillId="0" borderId="8" xfId="1" applyNumberFormat="1" applyFont="1" applyBorder="1" applyAlignment="1">
      <alignment horizontal="center" vertical="center" wrapText="1" readingOrder="2"/>
    </xf>
    <xf numFmtId="0" fontId="15" fillId="0" borderId="8" xfId="1" applyFont="1" applyBorder="1" applyAlignment="1">
      <alignment horizontal="center" vertical="center" wrapText="1" readingOrder="2"/>
    </xf>
    <xf numFmtId="3" fontId="17" fillId="0" borderId="8" xfId="1" applyNumberFormat="1" applyFont="1" applyBorder="1" applyAlignment="1">
      <alignment horizontal="center" vertical="center" wrapText="1" readingOrder="2"/>
    </xf>
    <xf numFmtId="0" fontId="18" fillId="0" borderId="8" xfId="1" applyFont="1" applyBorder="1" applyAlignment="1">
      <alignment horizontal="center" vertical="center" wrapText="1" readingOrder="2"/>
    </xf>
    <xf numFmtId="0" fontId="19" fillId="0" borderId="0" xfId="1" applyFont="1" applyAlignment="1">
      <alignment vertical="center" readingOrder="2"/>
    </xf>
    <xf numFmtId="0" fontId="20" fillId="0" borderId="0" xfId="2" applyFont="1" applyAlignment="1">
      <alignment vertical="center"/>
    </xf>
    <xf numFmtId="0" fontId="4" fillId="0" borderId="0" xfId="0" applyFont="1" applyFill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4" fontId="4" fillId="0" borderId="0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" fontId="4" fillId="0" borderId="0" xfId="0" applyNumberFormat="1" applyFont="1" applyFill="1" applyAlignment="1">
      <alignment horizontal="right" vertical="top"/>
    </xf>
    <xf numFmtId="0" fontId="3" fillId="0" borderId="4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Alignment="1">
      <alignment horizontal="right" vertical="top"/>
    </xf>
    <xf numFmtId="3" fontId="10" fillId="0" borderId="4" xfId="0" applyNumberFormat="1" applyFont="1" applyFill="1" applyBorder="1" applyAlignment="1">
      <alignment horizontal="right" vertical="top"/>
    </xf>
    <xf numFmtId="3" fontId="10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center" vertical="top"/>
    </xf>
    <xf numFmtId="0" fontId="15" fillId="0" borderId="0" xfId="1" applyFont="1" applyAlignment="1">
      <alignment horizontal="right" vertical="center" readingOrder="2"/>
    </xf>
    <xf numFmtId="0" fontId="14" fillId="0" borderId="8" xfId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9" fillId="0" borderId="0" xfId="1" applyFont="1" applyAlignment="1">
      <alignment horizontal="right" vertical="center" readingOrder="2"/>
    </xf>
    <xf numFmtId="0" fontId="16" fillId="0" borderId="10" xfId="1" applyFont="1" applyBorder="1" applyAlignment="1">
      <alignment horizontal="center" vertical="center" wrapText="1" readingOrder="2"/>
    </xf>
    <xf numFmtId="0" fontId="16" fillId="0" borderId="9" xfId="1" applyFont="1" applyBorder="1" applyAlignment="1">
      <alignment horizontal="center" vertical="center" wrapText="1" readingOrder="2"/>
    </xf>
    <xf numFmtId="0" fontId="15" fillId="0" borderId="11" xfId="1" applyFont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4935950F-C7BB-45F0-AE8B-D48819824DEE}"/>
    <cellStyle name="Normal 3" xfId="2" xr:uid="{665745F3-9774-44B8-BAE2-E2F6AB0C29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9"/>
  <sheetViews>
    <sheetView rightToLeft="1" topLeftCell="A25" zoomScale="85" zoomScaleNormal="85" workbookViewId="0">
      <selection activeCell="V45" sqref="V45"/>
    </sheetView>
  </sheetViews>
  <sheetFormatPr defaultRowHeight="15.75"/>
  <cols>
    <col min="1" max="1" width="3.85546875" style="18" bestFit="1" customWidth="1"/>
    <col min="2" max="2" width="2.5703125" style="18" customWidth="1"/>
    <col min="3" max="3" width="23.42578125" style="18" customWidth="1"/>
    <col min="4" max="5" width="1.28515625" style="18" customWidth="1"/>
    <col min="6" max="6" width="14.42578125" style="18" bestFit="1" customWidth="1"/>
    <col min="7" max="7" width="1.28515625" style="18" customWidth="1"/>
    <col min="8" max="8" width="20" style="18" bestFit="1" customWidth="1"/>
    <col min="9" max="9" width="1.28515625" style="18" customWidth="1"/>
    <col min="10" max="10" width="20" style="18" bestFit="1" customWidth="1"/>
    <col min="11" max="11" width="1.28515625" style="18" customWidth="1"/>
    <col min="12" max="12" width="11.5703125" style="18" bestFit="1" customWidth="1"/>
    <col min="13" max="13" width="1.28515625" style="18" customWidth="1"/>
    <col min="14" max="14" width="15.5703125" style="18" bestFit="1" customWidth="1"/>
    <col min="15" max="15" width="1.28515625" style="18" customWidth="1"/>
    <col min="16" max="16" width="13.7109375" style="18" bestFit="1" customWidth="1"/>
    <col min="17" max="17" width="1.28515625" style="18" customWidth="1"/>
    <col min="18" max="18" width="17" style="18" bestFit="1" customWidth="1"/>
    <col min="19" max="19" width="1.28515625" style="18" customWidth="1"/>
    <col min="20" max="20" width="14.5703125" style="18" bestFit="1" customWidth="1"/>
    <col min="21" max="21" width="1.28515625" style="18" customWidth="1"/>
    <col min="22" max="22" width="16.42578125" style="18" bestFit="1" customWidth="1"/>
    <col min="23" max="23" width="1.28515625" style="18" customWidth="1"/>
    <col min="24" max="24" width="19.5703125" style="18" bestFit="1" customWidth="1"/>
    <col min="25" max="25" width="1.28515625" style="18" customWidth="1"/>
    <col min="26" max="26" width="19.85546875" style="18" bestFit="1" customWidth="1"/>
    <col min="27" max="27" width="1.28515625" style="18" customWidth="1"/>
    <col min="28" max="28" width="19.140625" style="18" bestFit="1" customWidth="1"/>
    <col min="29" max="29" width="0.28515625" style="18" customWidth="1"/>
    <col min="30" max="16384" width="9.140625" style="18"/>
  </cols>
  <sheetData>
    <row r="1" spans="1:28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25.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24">
      <c r="A4" s="1" t="s">
        <v>3</v>
      </c>
      <c r="B4" s="58" t="s">
        <v>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4">
      <c r="A5" s="58" t="s">
        <v>5</v>
      </c>
      <c r="B5" s="58"/>
      <c r="C5" s="58" t="s">
        <v>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21">
      <c r="F6" s="53" t="s">
        <v>7</v>
      </c>
      <c r="G6" s="53"/>
      <c r="H6" s="53"/>
      <c r="I6" s="53"/>
      <c r="J6" s="53"/>
      <c r="L6" s="53" t="s">
        <v>8</v>
      </c>
      <c r="M6" s="53"/>
      <c r="N6" s="53"/>
      <c r="O6" s="53"/>
      <c r="P6" s="53"/>
      <c r="Q6" s="53"/>
      <c r="R6" s="53"/>
      <c r="T6" s="53" t="s">
        <v>9</v>
      </c>
      <c r="U6" s="53"/>
      <c r="V6" s="53"/>
      <c r="W6" s="53"/>
      <c r="X6" s="53"/>
      <c r="Y6" s="53"/>
      <c r="Z6" s="53"/>
      <c r="AA6" s="53"/>
      <c r="AB6" s="53"/>
    </row>
    <row r="7" spans="1:28" ht="21">
      <c r="F7" s="19"/>
      <c r="G7" s="19"/>
      <c r="H7" s="19"/>
      <c r="I7" s="19"/>
      <c r="J7" s="19"/>
      <c r="L7" s="56" t="s">
        <v>10</v>
      </c>
      <c r="M7" s="56"/>
      <c r="N7" s="56"/>
      <c r="O7" s="19"/>
      <c r="P7" s="56" t="s">
        <v>11</v>
      </c>
      <c r="Q7" s="56"/>
      <c r="R7" s="56"/>
      <c r="T7" s="19"/>
      <c r="U7" s="19"/>
      <c r="V7" s="19"/>
      <c r="W7" s="19"/>
      <c r="X7" s="19"/>
      <c r="Y7" s="19"/>
      <c r="Z7" s="19"/>
      <c r="AA7" s="19"/>
      <c r="AB7" s="19"/>
    </row>
    <row r="8" spans="1:28" ht="21">
      <c r="A8" s="53" t="s">
        <v>12</v>
      </c>
      <c r="B8" s="53"/>
      <c r="C8" s="53"/>
      <c r="E8" s="53" t="s">
        <v>13</v>
      </c>
      <c r="F8" s="53"/>
      <c r="H8" s="2" t="s">
        <v>14</v>
      </c>
      <c r="J8" s="2" t="s">
        <v>15</v>
      </c>
      <c r="L8" s="3" t="s">
        <v>13</v>
      </c>
      <c r="M8" s="19"/>
      <c r="N8" s="3" t="s">
        <v>14</v>
      </c>
      <c r="P8" s="3" t="s">
        <v>13</v>
      </c>
      <c r="Q8" s="19"/>
      <c r="R8" s="3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>
      <c r="A9" s="54" t="s">
        <v>19</v>
      </c>
      <c r="B9" s="54"/>
      <c r="C9" s="54"/>
      <c r="E9" s="55">
        <v>1534000000</v>
      </c>
      <c r="F9" s="55"/>
      <c r="H9" s="5">
        <v>2097963148142</v>
      </c>
      <c r="J9" s="5">
        <v>2162269488600</v>
      </c>
      <c r="L9" s="5">
        <v>0</v>
      </c>
      <c r="N9" s="5">
        <v>0</v>
      </c>
      <c r="P9" s="5">
        <v>-20000000</v>
      </c>
      <c r="R9" s="5">
        <v>29980548294</v>
      </c>
      <c r="T9" s="5">
        <v>1514000000</v>
      </c>
      <c r="V9" s="5">
        <v>1449</v>
      </c>
      <c r="X9" s="5">
        <v>2070610303979</v>
      </c>
      <c r="Z9" s="5">
        <v>2180732973300</v>
      </c>
      <c r="AB9" s="15">
        <v>0.45</v>
      </c>
    </row>
    <row r="10" spans="1:28" ht="18.75">
      <c r="A10" s="52" t="s">
        <v>20</v>
      </c>
      <c r="B10" s="52"/>
      <c r="C10" s="52"/>
      <c r="E10" s="49">
        <v>89700000</v>
      </c>
      <c r="F10" s="49"/>
      <c r="H10" s="7">
        <v>156139731222</v>
      </c>
      <c r="J10" s="7">
        <v>167097618090</v>
      </c>
      <c r="L10" s="7">
        <v>0</v>
      </c>
      <c r="N10" s="7">
        <v>0</v>
      </c>
      <c r="P10" s="7">
        <v>-89700000</v>
      </c>
      <c r="R10" s="7">
        <v>174682422899</v>
      </c>
      <c r="T10" s="7">
        <v>0</v>
      </c>
      <c r="V10" s="7">
        <v>0</v>
      </c>
      <c r="X10" s="7">
        <v>0</v>
      </c>
      <c r="Z10" s="7">
        <v>0</v>
      </c>
      <c r="AB10" s="16">
        <v>0</v>
      </c>
    </row>
    <row r="11" spans="1:28" ht="18.75">
      <c r="A11" s="52" t="s">
        <v>21</v>
      </c>
      <c r="B11" s="52"/>
      <c r="C11" s="52"/>
      <c r="E11" s="49">
        <v>281384078</v>
      </c>
      <c r="F11" s="49"/>
      <c r="H11" s="7">
        <v>603433354096</v>
      </c>
      <c r="J11" s="7">
        <v>1050030749630.5699</v>
      </c>
      <c r="L11" s="7">
        <v>0</v>
      </c>
      <c r="N11" s="7">
        <v>0</v>
      </c>
      <c r="P11" s="7">
        <v>0</v>
      </c>
      <c r="R11" s="7">
        <v>0</v>
      </c>
      <c r="T11" s="7">
        <v>281384078</v>
      </c>
      <c r="V11" s="7">
        <v>3513</v>
      </c>
      <c r="X11" s="7">
        <v>603433354096</v>
      </c>
      <c r="Z11" s="7">
        <v>982620677531.21704</v>
      </c>
      <c r="AB11" s="16">
        <v>0.2</v>
      </c>
    </row>
    <row r="12" spans="1:28" ht="18.75">
      <c r="A12" s="52" t="s">
        <v>22</v>
      </c>
      <c r="B12" s="52"/>
      <c r="C12" s="52"/>
      <c r="E12" s="49">
        <v>182369052</v>
      </c>
      <c r="F12" s="49"/>
      <c r="H12" s="7">
        <v>1570417439537</v>
      </c>
      <c r="J12" s="7">
        <v>829374099343.245</v>
      </c>
      <c r="L12" s="7">
        <v>0</v>
      </c>
      <c r="N12" s="7">
        <v>0</v>
      </c>
      <c r="P12" s="7">
        <v>0</v>
      </c>
      <c r="R12" s="7">
        <v>0</v>
      </c>
      <c r="T12" s="7">
        <v>182369052</v>
      </c>
      <c r="V12" s="7">
        <v>5770</v>
      </c>
      <c r="X12" s="7">
        <v>1570417439537</v>
      </c>
      <c r="Z12" s="7">
        <v>1046008426931.26</v>
      </c>
      <c r="AB12" s="16">
        <v>0.22</v>
      </c>
    </row>
    <row r="13" spans="1:28" ht="18.75">
      <c r="A13" s="52" t="s">
        <v>23</v>
      </c>
      <c r="B13" s="52"/>
      <c r="C13" s="52"/>
      <c r="E13" s="49">
        <v>212173910</v>
      </c>
      <c r="F13" s="49"/>
      <c r="H13" s="7">
        <v>197333485922</v>
      </c>
      <c r="J13" s="7">
        <v>333029219396.854</v>
      </c>
      <c r="L13" s="7">
        <v>0</v>
      </c>
      <c r="N13" s="7">
        <v>0</v>
      </c>
      <c r="P13" s="7">
        <v>0</v>
      </c>
      <c r="R13" s="7">
        <v>0</v>
      </c>
      <c r="T13" s="7">
        <v>212173910</v>
      </c>
      <c r="V13" s="7">
        <v>1612</v>
      </c>
      <c r="X13" s="7">
        <v>197333485922</v>
      </c>
      <c r="Z13" s="7">
        <v>339989298079.62598</v>
      </c>
      <c r="AB13" s="16">
        <v>7.0000000000000007E-2</v>
      </c>
    </row>
    <row r="14" spans="1:28" ht="18.75">
      <c r="A14" s="52" t="s">
        <v>24</v>
      </c>
      <c r="B14" s="52"/>
      <c r="C14" s="52"/>
      <c r="E14" s="49">
        <v>55000000</v>
      </c>
      <c r="F14" s="49"/>
      <c r="H14" s="7">
        <v>127575623032</v>
      </c>
      <c r="J14" s="7">
        <v>91248819750</v>
      </c>
      <c r="L14" s="7">
        <v>0</v>
      </c>
      <c r="N14" s="7">
        <v>0</v>
      </c>
      <c r="P14" s="7">
        <v>0</v>
      </c>
      <c r="R14" s="7">
        <v>0</v>
      </c>
      <c r="T14" s="7">
        <v>55000000</v>
      </c>
      <c r="V14" s="7">
        <v>1748</v>
      </c>
      <c r="X14" s="7">
        <v>127575623032</v>
      </c>
      <c r="Z14" s="7">
        <v>95567967000</v>
      </c>
      <c r="AB14" s="16">
        <v>0.02</v>
      </c>
    </row>
    <row r="15" spans="1:28" ht="18.75">
      <c r="A15" s="52" t="s">
        <v>25</v>
      </c>
      <c r="B15" s="52"/>
      <c r="C15" s="52"/>
      <c r="E15" s="49">
        <v>170467874</v>
      </c>
      <c r="F15" s="49"/>
      <c r="H15" s="7">
        <v>809719305816</v>
      </c>
      <c r="J15" s="7">
        <v>793551162671.04504</v>
      </c>
      <c r="L15" s="7">
        <v>0</v>
      </c>
      <c r="N15" s="7">
        <v>0</v>
      </c>
      <c r="P15" s="7">
        <v>0</v>
      </c>
      <c r="R15" s="7">
        <v>0</v>
      </c>
      <c r="T15" s="7">
        <v>170467874</v>
      </c>
      <c r="V15" s="7">
        <v>4656</v>
      </c>
      <c r="X15" s="7">
        <v>809719305816</v>
      </c>
      <c r="Z15" s="7">
        <v>788975915737.00305</v>
      </c>
      <c r="AB15" s="16">
        <v>0.16</v>
      </c>
    </row>
    <row r="16" spans="1:28" ht="18.75">
      <c r="A16" s="52" t="s">
        <v>26</v>
      </c>
      <c r="B16" s="52"/>
      <c r="C16" s="52"/>
      <c r="E16" s="49">
        <v>434895306</v>
      </c>
      <c r="F16" s="49"/>
      <c r="H16" s="7">
        <v>1525017289086</v>
      </c>
      <c r="J16" s="7">
        <v>1699401485871.0801</v>
      </c>
      <c r="L16" s="7">
        <v>0</v>
      </c>
      <c r="N16" s="7">
        <v>0</v>
      </c>
      <c r="P16" s="7">
        <v>0</v>
      </c>
      <c r="R16" s="7">
        <v>0</v>
      </c>
      <c r="T16" s="7">
        <v>434895306</v>
      </c>
      <c r="V16" s="7">
        <v>4169</v>
      </c>
      <c r="X16" s="7">
        <v>1525017289086</v>
      </c>
      <c r="Z16" s="7">
        <v>1802290713456.25</v>
      </c>
      <c r="AB16" s="16">
        <v>0.37</v>
      </c>
    </row>
    <row r="17" spans="1:28" ht="18.75">
      <c r="A17" s="52" t="s">
        <v>27</v>
      </c>
      <c r="B17" s="52"/>
      <c r="C17" s="52"/>
      <c r="E17" s="49">
        <v>2370000</v>
      </c>
      <c r="F17" s="49"/>
      <c r="H17" s="7">
        <v>475970595832</v>
      </c>
      <c r="J17" s="7">
        <v>388770370470</v>
      </c>
      <c r="L17" s="7">
        <v>0</v>
      </c>
      <c r="N17" s="7">
        <v>0</v>
      </c>
      <c r="P17" s="7">
        <v>0</v>
      </c>
      <c r="R17" s="7">
        <v>0</v>
      </c>
      <c r="T17" s="7">
        <v>2370000</v>
      </c>
      <c r="V17" s="7">
        <v>164260</v>
      </c>
      <c r="X17" s="7">
        <v>475970595832</v>
      </c>
      <c r="Z17" s="7">
        <v>386979887610</v>
      </c>
      <c r="AB17" s="16">
        <v>0.08</v>
      </c>
    </row>
    <row r="18" spans="1:28" ht="18.75">
      <c r="A18" s="52" t="s">
        <v>28</v>
      </c>
      <c r="B18" s="52"/>
      <c r="C18" s="52"/>
      <c r="E18" s="49">
        <v>1032143</v>
      </c>
      <c r="F18" s="49"/>
      <c r="H18" s="7">
        <v>12309842377</v>
      </c>
      <c r="J18" s="7">
        <v>14743645135.2855</v>
      </c>
      <c r="L18" s="7">
        <v>0</v>
      </c>
      <c r="N18" s="7">
        <v>0</v>
      </c>
      <c r="P18" s="7">
        <v>0</v>
      </c>
      <c r="R18" s="7">
        <v>0</v>
      </c>
      <c r="T18" s="7">
        <v>1032143</v>
      </c>
      <c r="V18" s="7">
        <v>14300</v>
      </c>
      <c r="X18" s="7">
        <v>12309842377</v>
      </c>
      <c r="Z18" s="7">
        <v>14671825012.844999</v>
      </c>
      <c r="AB18" s="16">
        <v>0</v>
      </c>
    </row>
    <row r="19" spans="1:28" ht="18.75">
      <c r="A19" s="52" t="s">
        <v>29</v>
      </c>
      <c r="B19" s="52"/>
      <c r="C19" s="52"/>
      <c r="E19" s="49">
        <v>3800000</v>
      </c>
      <c r="F19" s="49"/>
      <c r="H19" s="7">
        <v>94475482702</v>
      </c>
      <c r="J19" s="7">
        <v>121443088500</v>
      </c>
      <c r="L19" s="7">
        <v>0</v>
      </c>
      <c r="N19" s="7">
        <v>0</v>
      </c>
      <c r="P19" s="7">
        <v>-3800000</v>
      </c>
      <c r="R19" s="7">
        <v>126492863327</v>
      </c>
      <c r="T19" s="7">
        <v>0</v>
      </c>
      <c r="V19" s="7">
        <v>0</v>
      </c>
      <c r="X19" s="7">
        <v>0</v>
      </c>
      <c r="Z19" s="7">
        <v>0</v>
      </c>
      <c r="AB19" s="16">
        <v>0</v>
      </c>
    </row>
    <row r="20" spans="1:28" ht="18.75">
      <c r="A20" s="52" t="s">
        <v>30</v>
      </c>
      <c r="B20" s="52"/>
      <c r="C20" s="52"/>
      <c r="E20" s="49">
        <v>159300000</v>
      </c>
      <c r="F20" s="49"/>
      <c r="H20" s="7">
        <v>464625335581</v>
      </c>
      <c r="J20" s="7">
        <v>347583002175</v>
      </c>
      <c r="L20" s="7">
        <v>0</v>
      </c>
      <c r="N20" s="7">
        <v>0</v>
      </c>
      <c r="P20" s="7">
        <v>0</v>
      </c>
      <c r="R20" s="7">
        <v>0</v>
      </c>
      <c r="T20" s="7">
        <v>159300000</v>
      </c>
      <c r="V20" s="7">
        <v>2224</v>
      </c>
      <c r="X20" s="7">
        <v>464625335581</v>
      </c>
      <c r="Z20" s="7">
        <v>352175214960</v>
      </c>
      <c r="AB20" s="16">
        <v>7.0000000000000007E-2</v>
      </c>
    </row>
    <row r="21" spans="1:28" ht="18.75">
      <c r="A21" s="52" t="s">
        <v>31</v>
      </c>
      <c r="B21" s="52"/>
      <c r="C21" s="52"/>
      <c r="E21" s="49">
        <v>50433076</v>
      </c>
      <c r="F21" s="49"/>
      <c r="H21" s="7">
        <v>213532263523</v>
      </c>
      <c r="J21" s="7">
        <v>345416364472.84198</v>
      </c>
      <c r="L21" s="7">
        <v>0</v>
      </c>
      <c r="N21" s="7">
        <v>0</v>
      </c>
      <c r="P21" s="7">
        <v>0</v>
      </c>
      <c r="R21" s="7">
        <v>0</v>
      </c>
      <c r="T21" s="7">
        <v>71446858</v>
      </c>
      <c r="V21" s="7">
        <v>5195</v>
      </c>
      <c r="X21" s="7">
        <v>213532263523</v>
      </c>
      <c r="Z21" s="7">
        <v>368957987067.505</v>
      </c>
      <c r="AB21" s="16">
        <v>0.08</v>
      </c>
    </row>
    <row r="22" spans="1:28" ht="18.75">
      <c r="A22" s="52" t="s">
        <v>32</v>
      </c>
      <c r="B22" s="52"/>
      <c r="C22" s="52"/>
      <c r="E22" s="49">
        <v>23000000</v>
      </c>
      <c r="F22" s="49"/>
      <c r="H22" s="7">
        <v>379042833995</v>
      </c>
      <c r="J22" s="7">
        <v>301336317000</v>
      </c>
      <c r="L22" s="7">
        <v>0</v>
      </c>
      <c r="N22" s="7">
        <v>0</v>
      </c>
      <c r="P22" s="7">
        <v>0</v>
      </c>
      <c r="R22" s="7">
        <v>0</v>
      </c>
      <c r="T22" s="7">
        <v>23000000</v>
      </c>
      <c r="V22" s="7">
        <v>15540</v>
      </c>
      <c r="X22" s="7">
        <v>379042833995</v>
      </c>
      <c r="Z22" s="7">
        <v>355293351000</v>
      </c>
      <c r="AB22" s="16">
        <v>7.0000000000000007E-2</v>
      </c>
    </row>
    <row r="23" spans="1:28" ht="18.75">
      <c r="A23" s="52" t="s">
        <v>33</v>
      </c>
      <c r="B23" s="52"/>
      <c r="C23" s="52"/>
      <c r="E23" s="49">
        <v>7519459</v>
      </c>
      <c r="F23" s="49"/>
      <c r="H23" s="7">
        <v>167685779215</v>
      </c>
      <c r="J23" s="7">
        <v>152783240395.33801</v>
      </c>
      <c r="L23" s="7">
        <v>0</v>
      </c>
      <c r="N23" s="7">
        <v>0</v>
      </c>
      <c r="P23" s="7">
        <v>0</v>
      </c>
      <c r="R23" s="7">
        <v>0</v>
      </c>
      <c r="T23" s="7">
        <v>7519459</v>
      </c>
      <c r="V23" s="7">
        <v>20530</v>
      </c>
      <c r="X23" s="7">
        <v>167685779215</v>
      </c>
      <c r="Z23" s="7">
        <v>153455965035.043</v>
      </c>
      <c r="AB23" s="16">
        <v>0.03</v>
      </c>
    </row>
    <row r="24" spans="1:28" ht="18.75">
      <c r="A24" s="52" t="s">
        <v>34</v>
      </c>
      <c r="B24" s="52"/>
      <c r="C24" s="52"/>
      <c r="E24" s="49">
        <v>297743955</v>
      </c>
      <c r="F24" s="49"/>
      <c r="H24" s="7">
        <v>1870532807206</v>
      </c>
      <c r="J24" s="7">
        <v>2669670853779.1001</v>
      </c>
      <c r="L24" s="7">
        <v>0</v>
      </c>
      <c r="N24" s="7">
        <v>0</v>
      </c>
      <c r="P24" s="7">
        <v>0</v>
      </c>
      <c r="R24" s="7">
        <v>0</v>
      </c>
      <c r="T24" s="7">
        <v>297743955</v>
      </c>
      <c r="V24" s="7">
        <v>10100</v>
      </c>
      <c r="X24" s="7">
        <v>1870532807206</v>
      </c>
      <c r="Z24" s="7">
        <v>2989321022524.27</v>
      </c>
      <c r="AB24" s="16">
        <v>0.62</v>
      </c>
    </row>
    <row r="25" spans="1:28" ht="18.75">
      <c r="A25" s="52" t="s">
        <v>35</v>
      </c>
      <c r="B25" s="52"/>
      <c r="C25" s="52"/>
      <c r="E25" s="49">
        <v>152265407</v>
      </c>
      <c r="F25" s="49"/>
      <c r="H25" s="7">
        <v>991922928406</v>
      </c>
      <c r="J25" s="7">
        <v>743174790637.198</v>
      </c>
      <c r="L25" s="7">
        <v>0</v>
      </c>
      <c r="N25" s="7">
        <v>0</v>
      </c>
      <c r="P25" s="7">
        <v>-26903300</v>
      </c>
      <c r="R25" s="7">
        <v>129998818507</v>
      </c>
      <c r="T25" s="7">
        <v>125362107</v>
      </c>
      <c r="V25" s="7">
        <v>5830</v>
      </c>
      <c r="X25" s="7">
        <v>816663158997</v>
      </c>
      <c r="Z25" s="7">
        <v>726512460361.32996</v>
      </c>
      <c r="AB25" s="16">
        <v>0.15</v>
      </c>
    </row>
    <row r="26" spans="1:28" ht="18.75">
      <c r="A26" s="52" t="s">
        <v>36</v>
      </c>
      <c r="B26" s="52"/>
      <c r="C26" s="52"/>
      <c r="E26" s="49">
        <v>105994627</v>
      </c>
      <c r="F26" s="49"/>
      <c r="H26" s="7">
        <v>619445959113</v>
      </c>
      <c r="J26" s="7">
        <v>696455768787.40295</v>
      </c>
      <c r="L26" s="7">
        <v>3000000</v>
      </c>
      <c r="N26" s="7">
        <v>20028569280</v>
      </c>
      <c r="P26" s="7">
        <v>0</v>
      </c>
      <c r="R26" s="7">
        <v>0</v>
      </c>
      <c r="T26" s="7">
        <v>108994627</v>
      </c>
      <c r="V26" s="7">
        <v>7130</v>
      </c>
      <c r="X26" s="7">
        <v>639474528393</v>
      </c>
      <c r="Z26" s="7">
        <v>772507756951.46497</v>
      </c>
      <c r="AB26" s="16">
        <v>0.16</v>
      </c>
    </row>
    <row r="27" spans="1:28" ht="18.75">
      <c r="A27" s="52" t="s">
        <v>37</v>
      </c>
      <c r="B27" s="52"/>
      <c r="C27" s="52"/>
      <c r="E27" s="49">
        <v>107191188</v>
      </c>
      <c r="F27" s="49"/>
      <c r="H27" s="7">
        <v>1581898389568</v>
      </c>
      <c r="J27" s="7">
        <v>1789031593243.21</v>
      </c>
      <c r="L27" s="7">
        <v>0</v>
      </c>
      <c r="N27" s="7">
        <v>0</v>
      </c>
      <c r="P27" s="7">
        <v>-13151579</v>
      </c>
      <c r="R27" s="7">
        <v>226686969730</v>
      </c>
      <c r="T27" s="7">
        <v>94039609</v>
      </c>
      <c r="V27" s="7">
        <v>18060</v>
      </c>
      <c r="X27" s="7">
        <v>1387810964770</v>
      </c>
      <c r="Z27" s="7">
        <v>1688250124275.6899</v>
      </c>
      <c r="AB27" s="16">
        <v>0.35</v>
      </c>
    </row>
    <row r="28" spans="1:28" ht="18.75">
      <c r="A28" s="52" t="s">
        <v>38</v>
      </c>
      <c r="B28" s="52"/>
      <c r="C28" s="52"/>
      <c r="E28" s="49">
        <v>154500000</v>
      </c>
      <c r="F28" s="49"/>
      <c r="H28" s="7">
        <v>684242410921</v>
      </c>
      <c r="J28" s="7">
        <v>1042813122750</v>
      </c>
      <c r="L28" s="7">
        <v>0</v>
      </c>
      <c r="N28" s="7">
        <v>0</v>
      </c>
      <c r="P28" s="7">
        <v>0</v>
      </c>
      <c r="R28" s="7">
        <v>0</v>
      </c>
      <c r="T28" s="7">
        <v>154500000</v>
      </c>
      <c r="V28" s="7">
        <v>7880</v>
      </c>
      <c r="X28" s="7">
        <v>684242410921</v>
      </c>
      <c r="Z28" s="7">
        <v>1210216113000</v>
      </c>
      <c r="AB28" s="16">
        <v>0.25</v>
      </c>
    </row>
    <row r="29" spans="1:28" ht="18.75">
      <c r="A29" s="52" t="s">
        <v>39</v>
      </c>
      <c r="B29" s="52"/>
      <c r="C29" s="52"/>
      <c r="E29" s="49">
        <v>25000000</v>
      </c>
      <c r="F29" s="49"/>
      <c r="H29" s="7">
        <v>467275746274</v>
      </c>
      <c r="J29" s="7">
        <v>865072012500</v>
      </c>
      <c r="L29" s="7">
        <v>0</v>
      </c>
      <c r="N29" s="7">
        <v>0</v>
      </c>
      <c r="P29" s="7">
        <v>0</v>
      </c>
      <c r="R29" s="7">
        <v>0</v>
      </c>
      <c r="T29" s="7">
        <v>25000000</v>
      </c>
      <c r="V29" s="7">
        <v>39180</v>
      </c>
      <c r="X29" s="7">
        <v>467275746274</v>
      </c>
      <c r="Z29" s="7">
        <v>973671975000</v>
      </c>
      <c r="AB29" s="16">
        <v>0.2</v>
      </c>
    </row>
    <row r="30" spans="1:28" ht="18.75">
      <c r="A30" s="52" t="s">
        <v>40</v>
      </c>
      <c r="B30" s="52"/>
      <c r="C30" s="52"/>
      <c r="E30" s="49">
        <v>22795609</v>
      </c>
      <c r="F30" s="49"/>
      <c r="H30" s="7">
        <v>343865180757</v>
      </c>
      <c r="J30" s="7">
        <v>593238148810.46106</v>
      </c>
      <c r="L30" s="7">
        <v>0</v>
      </c>
      <c r="N30" s="7">
        <v>0</v>
      </c>
      <c r="P30" s="7">
        <v>0</v>
      </c>
      <c r="R30" s="7">
        <v>0</v>
      </c>
      <c r="T30" s="7">
        <v>22795609</v>
      </c>
      <c r="V30" s="7">
        <v>31730</v>
      </c>
      <c r="X30" s="7">
        <v>343865180757</v>
      </c>
      <c r="Z30" s="7">
        <v>719001010762.25903</v>
      </c>
      <c r="AB30" s="16">
        <v>0.15</v>
      </c>
    </row>
    <row r="31" spans="1:28" ht="18.75">
      <c r="A31" s="52" t="s">
        <v>41</v>
      </c>
      <c r="B31" s="52"/>
      <c r="C31" s="52"/>
      <c r="E31" s="49">
        <v>55987221</v>
      </c>
      <c r="F31" s="49"/>
      <c r="H31" s="7">
        <v>217327131137</v>
      </c>
      <c r="J31" s="7">
        <v>169856304150.97299</v>
      </c>
      <c r="L31" s="7">
        <v>0</v>
      </c>
      <c r="N31" s="7">
        <v>0</v>
      </c>
      <c r="P31" s="7">
        <v>0</v>
      </c>
      <c r="R31" s="7">
        <v>0</v>
      </c>
      <c r="T31" s="7">
        <v>55987221</v>
      </c>
      <c r="V31" s="7">
        <v>3670</v>
      </c>
      <c r="X31" s="7">
        <v>217327131137</v>
      </c>
      <c r="Z31" s="7">
        <v>204250536118.633</v>
      </c>
      <c r="AB31" s="16">
        <v>0.04</v>
      </c>
    </row>
    <row r="32" spans="1:28" ht="18.75">
      <c r="A32" s="52" t="s">
        <v>42</v>
      </c>
      <c r="B32" s="52"/>
      <c r="C32" s="52"/>
      <c r="E32" s="49">
        <v>56070425</v>
      </c>
      <c r="F32" s="49"/>
      <c r="H32" s="7">
        <v>580586538042</v>
      </c>
      <c r="J32" s="7">
        <v>571859629265.02502</v>
      </c>
      <c r="L32" s="7">
        <v>0</v>
      </c>
      <c r="N32" s="7">
        <v>0</v>
      </c>
      <c r="P32" s="7">
        <v>0</v>
      </c>
      <c r="R32" s="7">
        <v>0</v>
      </c>
      <c r="T32" s="7">
        <v>56070425</v>
      </c>
      <c r="V32" s="7">
        <v>12370</v>
      </c>
      <c r="X32" s="7">
        <v>580586538042</v>
      </c>
      <c r="Z32" s="7">
        <v>689464289864.36304</v>
      </c>
      <c r="AB32" s="16">
        <v>0.14000000000000001</v>
      </c>
    </row>
    <row r="33" spans="1:28" ht="18.75">
      <c r="A33" s="52" t="s">
        <v>43</v>
      </c>
      <c r="B33" s="52"/>
      <c r="C33" s="52"/>
      <c r="E33" s="49">
        <v>760000000</v>
      </c>
      <c r="F33" s="49"/>
      <c r="H33" s="7">
        <v>2366180667591</v>
      </c>
      <c r="J33" s="7">
        <v>2907834822000</v>
      </c>
      <c r="L33" s="7">
        <v>0</v>
      </c>
      <c r="N33" s="7">
        <v>0</v>
      </c>
      <c r="P33" s="7">
        <v>0</v>
      </c>
      <c r="R33" s="7">
        <v>0</v>
      </c>
      <c r="T33" s="7">
        <v>760000000</v>
      </c>
      <c r="V33" s="7">
        <v>4674</v>
      </c>
      <c r="X33" s="7">
        <v>2366180667591</v>
      </c>
      <c r="Z33" s="7">
        <v>3531104172000</v>
      </c>
      <c r="AB33" s="16">
        <v>0.73</v>
      </c>
    </row>
    <row r="34" spans="1:28" ht="18.75">
      <c r="A34" s="52" t="s">
        <v>44</v>
      </c>
      <c r="B34" s="52"/>
      <c r="C34" s="52"/>
      <c r="E34" s="49">
        <v>364989322</v>
      </c>
      <c r="F34" s="49"/>
      <c r="H34" s="7">
        <v>783108863388</v>
      </c>
      <c r="J34" s="7">
        <v>453884862053.159</v>
      </c>
      <c r="L34" s="7">
        <v>0</v>
      </c>
      <c r="N34" s="7">
        <v>0</v>
      </c>
      <c r="P34" s="7">
        <v>0</v>
      </c>
      <c r="R34" s="7">
        <v>0</v>
      </c>
      <c r="T34" s="7">
        <v>364989322</v>
      </c>
      <c r="V34" s="7">
        <v>1444</v>
      </c>
      <c r="X34" s="7">
        <v>783108863388</v>
      </c>
      <c r="Z34" s="7">
        <v>523908665711.23999</v>
      </c>
      <c r="AB34" s="16">
        <v>0.11</v>
      </c>
    </row>
    <row r="35" spans="1:28" ht="18.75">
      <c r="A35" s="52" t="s">
        <v>45</v>
      </c>
      <c r="B35" s="52"/>
      <c r="C35" s="52"/>
      <c r="E35" s="49">
        <v>355871887</v>
      </c>
      <c r="F35" s="49"/>
      <c r="H35" s="7">
        <v>2000640968462</v>
      </c>
      <c r="J35" s="7">
        <v>2080076161721.4199</v>
      </c>
      <c r="L35" s="7">
        <v>0</v>
      </c>
      <c r="N35" s="7">
        <v>0</v>
      </c>
      <c r="P35" s="7">
        <v>0</v>
      </c>
      <c r="R35" s="7">
        <v>0</v>
      </c>
      <c r="T35" s="7">
        <v>355871887</v>
      </c>
      <c r="V35" s="7">
        <v>5997</v>
      </c>
      <c r="X35" s="7">
        <v>2000640968462</v>
      </c>
      <c r="Z35" s="7">
        <v>2121465432286.28</v>
      </c>
      <c r="AB35" s="16">
        <v>0.44</v>
      </c>
    </row>
    <row r="36" spans="1:28" ht="18.75">
      <c r="A36" s="52" t="s">
        <v>46</v>
      </c>
      <c r="B36" s="52"/>
      <c r="C36" s="52"/>
      <c r="E36" s="49">
        <v>119060124</v>
      </c>
      <c r="F36" s="49"/>
      <c r="H36" s="7">
        <v>496498141192</v>
      </c>
      <c r="J36" s="7">
        <v>311265013769.586</v>
      </c>
      <c r="L36" s="7">
        <v>0</v>
      </c>
      <c r="N36" s="7">
        <v>0</v>
      </c>
      <c r="P36" s="7">
        <v>0</v>
      </c>
      <c r="R36" s="7">
        <v>0</v>
      </c>
      <c r="T36" s="7">
        <v>119060124</v>
      </c>
      <c r="V36" s="7">
        <v>2970</v>
      </c>
      <c r="X36" s="7">
        <v>496498141199</v>
      </c>
      <c r="Z36" s="7">
        <v>351504597298.73401</v>
      </c>
      <c r="AB36" s="16">
        <v>7.0000000000000007E-2</v>
      </c>
    </row>
    <row r="37" spans="1:28" ht="18.75">
      <c r="A37" s="52" t="s">
        <v>47</v>
      </c>
      <c r="B37" s="52"/>
      <c r="C37" s="52"/>
      <c r="E37" s="49">
        <v>62076232</v>
      </c>
      <c r="F37" s="49"/>
      <c r="H37" s="7">
        <v>362152391203</v>
      </c>
      <c r="J37" s="7">
        <v>434416424073.98401</v>
      </c>
      <c r="L37" s="7">
        <v>0</v>
      </c>
      <c r="N37" s="7">
        <v>0</v>
      </c>
      <c r="P37" s="7">
        <v>0</v>
      </c>
      <c r="R37" s="7">
        <v>0</v>
      </c>
      <c r="T37" s="7">
        <v>62076232</v>
      </c>
      <c r="V37" s="7">
        <v>9080</v>
      </c>
      <c r="X37" s="7">
        <v>362152391204</v>
      </c>
      <c r="Z37" s="7">
        <v>560298456049.96802</v>
      </c>
      <c r="AB37" s="16">
        <v>0.12</v>
      </c>
    </row>
    <row r="38" spans="1:28" ht="18.75">
      <c r="A38" s="52" t="s">
        <v>48</v>
      </c>
      <c r="B38" s="52"/>
      <c r="C38" s="52"/>
      <c r="E38" s="49">
        <v>17662699</v>
      </c>
      <c r="F38" s="49"/>
      <c r="H38" s="7">
        <v>175405551559</v>
      </c>
      <c r="J38" s="7">
        <v>357297280898.33301</v>
      </c>
      <c r="L38" s="7">
        <v>0</v>
      </c>
      <c r="N38" s="7">
        <v>0</v>
      </c>
      <c r="P38" s="7">
        <v>0</v>
      </c>
      <c r="R38" s="7">
        <v>0</v>
      </c>
      <c r="T38" s="7">
        <v>22765256</v>
      </c>
      <c r="V38" s="7">
        <v>14911</v>
      </c>
      <c r="X38" s="7">
        <v>129009437189</v>
      </c>
      <c r="Z38" s="7">
        <v>337432988459.315</v>
      </c>
      <c r="AB38" s="16">
        <v>7.0000000000000007E-2</v>
      </c>
    </row>
    <row r="39" spans="1:28" ht="18.75">
      <c r="A39" s="52" t="s">
        <v>49</v>
      </c>
      <c r="B39" s="52"/>
      <c r="C39" s="52"/>
      <c r="E39" s="49">
        <v>17000000</v>
      </c>
      <c r="F39" s="49"/>
      <c r="H39" s="7">
        <v>126902519356</v>
      </c>
      <c r="J39" s="7">
        <v>85677169500</v>
      </c>
      <c r="L39" s="7">
        <v>0</v>
      </c>
      <c r="N39" s="7">
        <v>0</v>
      </c>
      <c r="P39" s="7">
        <v>0</v>
      </c>
      <c r="R39" s="7">
        <v>0</v>
      </c>
      <c r="T39" s="7">
        <v>17000000</v>
      </c>
      <c r="V39" s="7">
        <v>5309</v>
      </c>
      <c r="X39" s="7">
        <v>126902519356</v>
      </c>
      <c r="Z39" s="7">
        <v>89715994650</v>
      </c>
      <c r="AB39" s="16">
        <v>0.02</v>
      </c>
    </row>
    <row r="40" spans="1:28" ht="18.75">
      <c r="A40" s="52" t="s">
        <v>50</v>
      </c>
      <c r="B40" s="52"/>
      <c r="C40" s="52"/>
      <c r="E40" s="49">
        <v>129677355</v>
      </c>
      <c r="F40" s="49"/>
      <c r="H40" s="7">
        <v>537262139720</v>
      </c>
      <c r="J40" s="7">
        <v>742497262489.43994</v>
      </c>
      <c r="L40" s="7">
        <v>0</v>
      </c>
      <c r="N40" s="7">
        <v>0</v>
      </c>
      <c r="P40" s="7">
        <v>0</v>
      </c>
      <c r="R40" s="7">
        <v>0</v>
      </c>
      <c r="T40" s="7">
        <v>129677355</v>
      </c>
      <c r="V40" s="7">
        <v>6520</v>
      </c>
      <c r="X40" s="7">
        <v>537262139720</v>
      </c>
      <c r="Z40" s="7">
        <v>840465651290.13</v>
      </c>
      <c r="AB40" s="16">
        <v>0.17</v>
      </c>
    </row>
    <row r="41" spans="1:28" ht="18.75">
      <c r="A41" s="48" t="s">
        <v>51</v>
      </c>
      <c r="B41" s="48"/>
      <c r="C41" s="48"/>
      <c r="D41" s="20"/>
      <c r="E41" s="49">
        <v>0</v>
      </c>
      <c r="F41" s="65"/>
      <c r="H41" s="9">
        <v>0</v>
      </c>
      <c r="J41" s="9">
        <v>0</v>
      </c>
      <c r="L41" s="36">
        <v>0</v>
      </c>
      <c r="N41" s="9">
        <v>0</v>
      </c>
      <c r="P41" s="36">
        <v>0</v>
      </c>
      <c r="R41" s="9">
        <v>0</v>
      </c>
      <c r="T41" s="36">
        <v>9943445</v>
      </c>
      <c r="V41" s="22">
        <v>13911</v>
      </c>
      <c r="X41" s="9">
        <v>46396114370</v>
      </c>
      <c r="Z41" s="9">
        <v>137500239977.79999</v>
      </c>
      <c r="AB41" s="17">
        <v>0.03</v>
      </c>
    </row>
    <row r="42" spans="1:28" ht="21.75" thickBot="1">
      <c r="A42" s="51" t="s">
        <v>52</v>
      </c>
      <c r="B42" s="51"/>
      <c r="C42" s="51"/>
      <c r="D42" s="51"/>
      <c r="F42" s="36"/>
      <c r="H42" s="11">
        <v>23100489843973</v>
      </c>
      <c r="J42" s="11">
        <v>25312199891930.602</v>
      </c>
      <c r="L42" s="36"/>
      <c r="N42" s="11">
        <f>SUM(N9:N41)</f>
        <v>20028569280</v>
      </c>
      <c r="P42" s="36"/>
      <c r="R42" s="11">
        <f>SUM(R9:R41)</f>
        <v>687841622757</v>
      </c>
      <c r="T42" s="36"/>
      <c r="V42" s="23"/>
      <c r="X42" s="11">
        <f>SUM(X9:X41)</f>
        <v>22473203160967</v>
      </c>
      <c r="Z42" s="11">
        <f>SUM(Z9:Z41)</f>
        <v>27334311689302.227</v>
      </c>
      <c r="AB42" s="12">
        <v>5.64</v>
      </c>
    </row>
    <row r="43" spans="1:28" ht="19.5" thickTop="1">
      <c r="P43" s="7"/>
      <c r="X43" s="7"/>
      <c r="Y43" s="7"/>
      <c r="Z43" s="7"/>
    </row>
    <row r="44" spans="1:28" ht="18.75">
      <c r="P44" s="7"/>
      <c r="X44" s="7"/>
      <c r="Y44" s="7"/>
      <c r="Z44" s="21"/>
    </row>
    <row r="45" spans="1:28" ht="18.75">
      <c r="P45" s="7"/>
      <c r="X45" s="7"/>
      <c r="Y45" s="7"/>
      <c r="Z45" s="7"/>
    </row>
    <row r="46" spans="1:28" ht="18.75">
      <c r="P46" s="7"/>
      <c r="X46" s="7"/>
      <c r="Y46" s="7"/>
      <c r="Z46" s="7"/>
    </row>
    <row r="47" spans="1:28" ht="18.75">
      <c r="P47" s="7"/>
      <c r="X47" s="7"/>
      <c r="Y47" s="7"/>
      <c r="Z47" s="7"/>
    </row>
    <row r="48" spans="1:28" ht="18.75">
      <c r="P48" s="7"/>
    </row>
    <row r="49" spans="16:16" ht="18.75">
      <c r="P49" s="7"/>
    </row>
  </sheetData>
  <mergeCells count="8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117"/>
  <sheetViews>
    <sheetView rightToLeft="1" view="pageBreakPreview" topLeftCell="A86" zoomScaleNormal="100" zoomScaleSheetLayoutView="100" workbookViewId="0">
      <selection activeCell="U42" sqref="U42"/>
    </sheetView>
  </sheetViews>
  <sheetFormatPr defaultRowHeight="15.75"/>
  <cols>
    <col min="1" max="1" width="30.85546875" style="18" bestFit="1" customWidth="1"/>
    <col min="2" max="2" width="1.28515625" style="18" customWidth="1"/>
    <col min="3" max="3" width="13.85546875" style="18" bestFit="1" customWidth="1"/>
    <col min="4" max="4" width="1.28515625" style="18" customWidth="1"/>
    <col min="5" max="5" width="20.140625" style="18" bestFit="1" customWidth="1"/>
    <col min="6" max="6" width="1.28515625" style="18" customWidth="1"/>
    <col min="7" max="7" width="20" style="18" bestFit="1" customWidth="1"/>
    <col min="8" max="8" width="1.28515625" style="18" customWidth="1"/>
    <col min="9" max="9" width="26.28515625" style="18" bestFit="1" customWidth="1"/>
    <col min="10" max="10" width="1.28515625" style="18" customWidth="1"/>
    <col min="11" max="11" width="13.85546875" style="18" bestFit="1" customWidth="1"/>
    <col min="12" max="12" width="1.28515625" style="18" customWidth="1"/>
    <col min="13" max="13" width="20.140625" style="18" bestFit="1" customWidth="1"/>
    <col min="14" max="14" width="1.28515625" style="18" customWidth="1"/>
    <col min="15" max="15" width="19.85546875" style="18" bestFit="1" customWidth="1"/>
    <col min="16" max="16" width="1.28515625" style="18" customWidth="1"/>
    <col min="17" max="17" width="16.42578125" style="18" customWidth="1"/>
    <col min="18" max="18" width="1.28515625" style="18" customWidth="1"/>
    <col min="19" max="16384" width="9.140625" style="18"/>
  </cols>
  <sheetData>
    <row r="1" spans="1:19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9" ht="25.5">
      <c r="A2" s="57" t="s">
        <v>603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9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5" spans="1:19" ht="24">
      <c r="A5" s="58" t="s">
        <v>735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9" ht="21">
      <c r="A6" s="53" t="s">
        <v>606</v>
      </c>
      <c r="C6" s="53" t="s">
        <v>620</v>
      </c>
      <c r="D6" s="53"/>
      <c r="E6" s="53"/>
      <c r="F6" s="53"/>
      <c r="G6" s="53"/>
      <c r="H6" s="53"/>
      <c r="I6" s="53"/>
      <c r="K6" s="53" t="s">
        <v>621</v>
      </c>
      <c r="L6" s="53"/>
      <c r="M6" s="53"/>
      <c r="N6" s="53"/>
      <c r="O6" s="53"/>
      <c r="P6" s="53"/>
      <c r="Q6" s="53"/>
      <c r="R6" s="53"/>
    </row>
    <row r="7" spans="1:19" ht="21">
      <c r="A7" s="53"/>
      <c r="C7" s="14" t="s">
        <v>13</v>
      </c>
      <c r="D7" s="19"/>
      <c r="E7" s="14" t="s">
        <v>15</v>
      </c>
      <c r="F7" s="19"/>
      <c r="G7" s="14" t="s">
        <v>733</v>
      </c>
      <c r="H7" s="19"/>
      <c r="I7" s="14" t="s">
        <v>736</v>
      </c>
      <c r="K7" s="14" t="s">
        <v>13</v>
      </c>
      <c r="L7" s="19"/>
      <c r="M7" s="14" t="s">
        <v>15</v>
      </c>
      <c r="N7" s="19"/>
      <c r="O7" s="14" t="s">
        <v>733</v>
      </c>
      <c r="P7" s="19"/>
      <c r="Q7" s="69" t="s">
        <v>736</v>
      </c>
      <c r="R7" s="69"/>
    </row>
    <row r="8" spans="1:19" ht="18.75">
      <c r="A8" s="28" t="s">
        <v>28</v>
      </c>
      <c r="B8" s="26"/>
      <c r="C8" s="29">
        <v>1032143</v>
      </c>
      <c r="D8" s="26"/>
      <c r="E8" s="29">
        <v>14671825012</v>
      </c>
      <c r="F8" s="26"/>
      <c r="G8" s="29">
        <v>14729561915</v>
      </c>
      <c r="H8" s="26"/>
      <c r="I8" s="29">
        <v>-57736902</v>
      </c>
      <c r="J8" s="26"/>
      <c r="K8" s="29">
        <v>1032143</v>
      </c>
      <c r="L8" s="26"/>
      <c r="M8" s="29">
        <v>14671825012</v>
      </c>
      <c r="N8" s="26"/>
      <c r="O8" s="29">
        <v>14748882084</v>
      </c>
      <c r="P8" s="26"/>
      <c r="Q8" s="70">
        <f>M8-O8</f>
        <v>-77057072</v>
      </c>
      <c r="R8" s="70"/>
      <c r="S8" s="26"/>
    </row>
    <row r="9" spans="1:19" s="27" customFormat="1" ht="18.75">
      <c r="A9" s="30" t="s">
        <v>86</v>
      </c>
      <c r="B9" s="26"/>
      <c r="C9" s="31">
        <v>9500000</v>
      </c>
      <c r="D9" s="26"/>
      <c r="E9" s="31">
        <v>120316953750</v>
      </c>
      <c r="F9" s="26"/>
      <c r="G9" s="31">
        <v>121254662339</v>
      </c>
      <c r="H9" s="26"/>
      <c r="I9" s="31">
        <v>-937708589</v>
      </c>
      <c r="J9" s="26"/>
      <c r="K9" s="31">
        <v>9500000</v>
      </c>
      <c r="L9" s="26"/>
      <c r="M9" s="31">
        <v>120316953750</v>
      </c>
      <c r="N9" s="26"/>
      <c r="O9" s="31">
        <v>121786551683</v>
      </c>
      <c r="P9" s="26"/>
      <c r="Q9" s="66">
        <v>-1469597933</v>
      </c>
      <c r="R9" s="66"/>
      <c r="S9" s="26"/>
    </row>
    <row r="10" spans="1:19" ht="18.75">
      <c r="A10" s="30" t="s">
        <v>37</v>
      </c>
      <c r="B10" s="26"/>
      <c r="C10" s="31">
        <v>94039609</v>
      </c>
      <c r="D10" s="26"/>
      <c r="E10" s="31">
        <v>1688250124275</v>
      </c>
      <c r="F10" s="26"/>
      <c r="G10" s="31">
        <v>1695359510943</v>
      </c>
      <c r="H10" s="26"/>
      <c r="I10" s="31">
        <v>-7109386667</v>
      </c>
      <c r="J10" s="26"/>
      <c r="K10" s="31">
        <v>94039609</v>
      </c>
      <c r="L10" s="26"/>
      <c r="M10" s="31">
        <v>1688250124275</v>
      </c>
      <c r="N10" s="26"/>
      <c r="O10" s="31">
        <v>1681086135591</v>
      </c>
      <c r="P10" s="26"/>
      <c r="Q10" s="66">
        <v>7163988684</v>
      </c>
      <c r="R10" s="66"/>
      <c r="S10" s="26"/>
    </row>
    <row r="11" spans="1:19" ht="18.75">
      <c r="A11" s="30" t="s">
        <v>42</v>
      </c>
      <c r="B11" s="26"/>
      <c r="C11" s="31">
        <v>56070425</v>
      </c>
      <c r="D11" s="26"/>
      <c r="E11" s="31">
        <v>689464289864</v>
      </c>
      <c r="F11" s="26"/>
      <c r="G11" s="31">
        <v>681578014393</v>
      </c>
      <c r="H11" s="26"/>
      <c r="I11" s="31">
        <v>7886275471</v>
      </c>
      <c r="J11" s="26"/>
      <c r="K11" s="31">
        <v>56070425</v>
      </c>
      <c r="L11" s="26"/>
      <c r="M11" s="31">
        <v>689464289864</v>
      </c>
      <c r="N11" s="26"/>
      <c r="O11" s="31">
        <v>922416840514</v>
      </c>
      <c r="P11" s="26"/>
      <c r="Q11" s="66">
        <v>-232952550649</v>
      </c>
      <c r="R11" s="66"/>
      <c r="S11" s="26"/>
    </row>
    <row r="12" spans="1:19" s="27" customFormat="1" ht="18.75">
      <c r="A12" s="30" t="s">
        <v>91</v>
      </c>
      <c r="B12" s="26"/>
      <c r="C12" s="31">
        <v>352000</v>
      </c>
      <c r="D12" s="26"/>
      <c r="E12" s="31">
        <v>34941632000</v>
      </c>
      <c r="F12" s="26"/>
      <c r="G12" s="31">
        <v>34723321656</v>
      </c>
      <c r="H12" s="26"/>
      <c r="I12" s="31">
        <v>218310344</v>
      </c>
      <c r="J12" s="26"/>
      <c r="K12" s="31">
        <v>352000</v>
      </c>
      <c r="L12" s="26"/>
      <c r="M12" s="31">
        <v>34941632000</v>
      </c>
      <c r="N12" s="26"/>
      <c r="O12" s="31">
        <v>34522931025</v>
      </c>
      <c r="P12" s="26"/>
      <c r="Q12" s="66">
        <v>418700975</v>
      </c>
      <c r="R12" s="66"/>
      <c r="S12" s="26"/>
    </row>
    <row r="13" spans="1:19" ht="18.75">
      <c r="A13" s="30" t="s">
        <v>35</v>
      </c>
      <c r="B13" s="26"/>
      <c r="C13" s="31">
        <v>125362107</v>
      </c>
      <c r="D13" s="26"/>
      <c r="E13" s="31">
        <v>726512460361</v>
      </c>
      <c r="F13" s="26"/>
      <c r="G13" s="31">
        <v>728416762066</v>
      </c>
      <c r="H13" s="26"/>
      <c r="I13" s="31">
        <v>-1904301704</v>
      </c>
      <c r="J13" s="26"/>
      <c r="K13" s="31">
        <v>125362107</v>
      </c>
      <c r="L13" s="26"/>
      <c r="M13" s="31">
        <v>726512460361</v>
      </c>
      <c r="N13" s="26"/>
      <c r="O13" s="31">
        <v>742037764215</v>
      </c>
      <c r="P13" s="26"/>
      <c r="Q13" s="66">
        <v>-15525303853</v>
      </c>
      <c r="R13" s="66"/>
      <c r="S13" s="26"/>
    </row>
    <row r="14" spans="1:19" ht="18.75">
      <c r="A14" s="30" t="s">
        <v>44</v>
      </c>
      <c r="B14" s="26"/>
      <c r="C14" s="31">
        <v>364989322</v>
      </c>
      <c r="D14" s="26"/>
      <c r="E14" s="31">
        <v>523908665711</v>
      </c>
      <c r="F14" s="26"/>
      <c r="G14" s="31">
        <v>529346459870</v>
      </c>
      <c r="H14" s="26"/>
      <c r="I14" s="31">
        <v>-5437794158</v>
      </c>
      <c r="J14" s="26"/>
      <c r="K14" s="31">
        <v>364989322</v>
      </c>
      <c r="L14" s="26"/>
      <c r="M14" s="31">
        <v>523908665711</v>
      </c>
      <c r="N14" s="26"/>
      <c r="O14" s="31">
        <v>532853551672</v>
      </c>
      <c r="P14" s="26"/>
      <c r="Q14" s="66">
        <v>-8944885960</v>
      </c>
      <c r="R14" s="66"/>
      <c r="S14" s="26"/>
    </row>
    <row r="15" spans="1:19" ht="18.75">
      <c r="A15" s="30" t="s">
        <v>25</v>
      </c>
      <c r="B15" s="26"/>
      <c r="C15" s="31">
        <v>170467874</v>
      </c>
      <c r="D15" s="26"/>
      <c r="E15" s="31">
        <v>788975915737</v>
      </c>
      <c r="F15" s="26"/>
      <c r="G15" s="31">
        <v>799992979963</v>
      </c>
      <c r="H15" s="26"/>
      <c r="I15" s="31">
        <v>-11017064225</v>
      </c>
      <c r="J15" s="26"/>
      <c r="K15" s="31">
        <v>170467874</v>
      </c>
      <c r="L15" s="26"/>
      <c r="M15" s="31">
        <v>788975915737</v>
      </c>
      <c r="N15" s="26"/>
      <c r="O15" s="31">
        <v>809923357693</v>
      </c>
      <c r="P15" s="26"/>
      <c r="Q15" s="66">
        <v>-20947441955</v>
      </c>
      <c r="R15" s="66"/>
      <c r="S15" s="26"/>
    </row>
    <row r="16" spans="1:19" ht="18.75">
      <c r="A16" s="30" t="s">
        <v>23</v>
      </c>
      <c r="B16" s="26"/>
      <c r="C16" s="31">
        <v>212173910</v>
      </c>
      <c r="D16" s="26"/>
      <c r="E16" s="31">
        <v>339989298079</v>
      </c>
      <c r="F16" s="26"/>
      <c r="G16" s="31">
        <v>340921553869</v>
      </c>
      <c r="H16" s="26"/>
      <c r="I16" s="31">
        <v>-932255789</v>
      </c>
      <c r="J16" s="26"/>
      <c r="K16" s="31">
        <v>212173910</v>
      </c>
      <c r="L16" s="26"/>
      <c r="M16" s="31">
        <v>339989298079</v>
      </c>
      <c r="N16" s="26"/>
      <c r="O16" s="31">
        <v>338578022440</v>
      </c>
      <c r="P16" s="26"/>
      <c r="Q16" s="66">
        <v>1411275639</v>
      </c>
      <c r="R16" s="66"/>
      <c r="S16" s="26"/>
    </row>
    <row r="17" spans="1:19" ht="18.75">
      <c r="A17" s="30" t="s">
        <v>47</v>
      </c>
      <c r="B17" s="26"/>
      <c r="C17" s="31">
        <v>62076232</v>
      </c>
      <c r="D17" s="26"/>
      <c r="E17" s="31">
        <v>560298456049</v>
      </c>
      <c r="F17" s="26"/>
      <c r="G17" s="31">
        <v>559493501031</v>
      </c>
      <c r="H17" s="26"/>
      <c r="I17" s="31">
        <v>804955018</v>
      </c>
      <c r="J17" s="26"/>
      <c r="K17" s="31">
        <v>62076232</v>
      </c>
      <c r="L17" s="26"/>
      <c r="M17" s="31">
        <v>560298456049</v>
      </c>
      <c r="N17" s="26"/>
      <c r="O17" s="31">
        <v>665535131233</v>
      </c>
      <c r="P17" s="26"/>
      <c r="Q17" s="66">
        <v>-105236675183</v>
      </c>
      <c r="R17" s="66"/>
      <c r="S17" s="26"/>
    </row>
    <row r="18" spans="1:19" ht="18.75">
      <c r="A18" s="30" t="s">
        <v>39</v>
      </c>
      <c r="B18" s="26"/>
      <c r="C18" s="31">
        <v>25000000</v>
      </c>
      <c r="D18" s="26"/>
      <c r="E18" s="31">
        <v>973671975000</v>
      </c>
      <c r="F18" s="26"/>
      <c r="G18" s="31">
        <v>989443824538</v>
      </c>
      <c r="H18" s="26"/>
      <c r="I18" s="31">
        <v>-15771849538</v>
      </c>
      <c r="J18" s="26"/>
      <c r="K18" s="31">
        <v>25000000</v>
      </c>
      <c r="L18" s="26"/>
      <c r="M18" s="31">
        <v>973671975000</v>
      </c>
      <c r="N18" s="26"/>
      <c r="O18" s="31">
        <v>986169319772</v>
      </c>
      <c r="P18" s="26"/>
      <c r="Q18" s="66">
        <v>-12497344772</v>
      </c>
      <c r="R18" s="66"/>
      <c r="S18" s="26"/>
    </row>
    <row r="19" spans="1:19" s="27" customFormat="1" ht="18.75">
      <c r="A19" s="30" t="s">
        <v>90</v>
      </c>
      <c r="B19" s="26"/>
      <c r="C19" s="31">
        <v>1851427</v>
      </c>
      <c r="D19" s="26"/>
      <c r="E19" s="31">
        <v>275072063671</v>
      </c>
      <c r="F19" s="26"/>
      <c r="G19" s="31">
        <v>277269779389</v>
      </c>
      <c r="H19" s="26"/>
      <c r="I19" s="31">
        <v>-2197715718</v>
      </c>
      <c r="J19" s="26"/>
      <c r="K19" s="31">
        <v>1851427</v>
      </c>
      <c r="L19" s="26"/>
      <c r="M19" s="31">
        <v>275072063671</v>
      </c>
      <c r="N19" s="26"/>
      <c r="O19" s="31">
        <v>280228860022</v>
      </c>
      <c r="P19" s="26"/>
      <c r="Q19" s="66">
        <v>-5156796351</v>
      </c>
      <c r="R19" s="66"/>
      <c r="S19" s="26"/>
    </row>
    <row r="20" spans="1:19" ht="18.75">
      <c r="A20" s="30" t="s">
        <v>26</v>
      </c>
      <c r="B20" s="26"/>
      <c r="C20" s="31">
        <v>434895306</v>
      </c>
      <c r="D20" s="26"/>
      <c r="E20" s="31">
        <v>1802290713456</v>
      </c>
      <c r="F20" s="26"/>
      <c r="G20" s="31">
        <v>1792897490180</v>
      </c>
      <c r="H20" s="26"/>
      <c r="I20" s="31">
        <v>9393223276</v>
      </c>
      <c r="J20" s="26"/>
      <c r="K20" s="31">
        <v>434895306</v>
      </c>
      <c r="L20" s="26"/>
      <c r="M20" s="31">
        <v>1802290713456</v>
      </c>
      <c r="N20" s="26"/>
      <c r="O20" s="31">
        <v>1775218835712</v>
      </c>
      <c r="P20" s="26"/>
      <c r="Q20" s="66">
        <v>27071877744</v>
      </c>
      <c r="R20" s="66"/>
      <c r="S20" s="26"/>
    </row>
    <row r="21" spans="1:19" s="27" customFormat="1" ht="18.75">
      <c r="A21" s="30" t="s">
        <v>93</v>
      </c>
      <c r="B21" s="26"/>
      <c r="C21" s="31">
        <v>2578600</v>
      </c>
      <c r="D21" s="26"/>
      <c r="E21" s="31">
        <v>737226130453</v>
      </c>
      <c r="F21" s="26"/>
      <c r="G21" s="31">
        <v>736300150654</v>
      </c>
      <c r="H21" s="26"/>
      <c r="I21" s="31">
        <v>925979799</v>
      </c>
      <c r="J21" s="26"/>
      <c r="K21" s="31">
        <v>2578600</v>
      </c>
      <c r="L21" s="26"/>
      <c r="M21" s="31">
        <v>737226130453</v>
      </c>
      <c r="N21" s="26"/>
      <c r="O21" s="31">
        <v>728062159592</v>
      </c>
      <c r="P21" s="26"/>
      <c r="Q21" s="66">
        <v>13576722208</v>
      </c>
      <c r="R21" s="66"/>
      <c r="S21" s="26"/>
    </row>
    <row r="22" spans="1:19" ht="18.75">
      <c r="A22" s="30" t="s">
        <v>50</v>
      </c>
      <c r="B22" s="26"/>
      <c r="C22" s="31">
        <v>129677355</v>
      </c>
      <c r="D22" s="26"/>
      <c r="E22" s="31">
        <v>840465651290</v>
      </c>
      <c r="F22" s="26"/>
      <c r="G22" s="31">
        <v>742497262489</v>
      </c>
      <c r="H22" s="26"/>
      <c r="I22" s="31">
        <v>97968388801</v>
      </c>
      <c r="J22" s="26"/>
      <c r="K22" s="31">
        <v>129677355</v>
      </c>
      <c r="L22" s="26"/>
      <c r="M22" s="31">
        <v>840465651290</v>
      </c>
      <c r="N22" s="26"/>
      <c r="O22" s="31">
        <v>799215803374</v>
      </c>
      <c r="P22" s="26"/>
      <c r="Q22" s="66">
        <v>41249847916</v>
      </c>
      <c r="R22" s="66"/>
      <c r="S22" s="26"/>
    </row>
    <row r="23" spans="1:19" ht="18.75">
      <c r="A23" s="30" t="s">
        <v>38</v>
      </c>
      <c r="B23" s="26"/>
      <c r="C23" s="31">
        <v>154500000</v>
      </c>
      <c r="D23" s="26"/>
      <c r="E23" s="31">
        <v>1210216113000</v>
      </c>
      <c r="F23" s="26"/>
      <c r="G23" s="31">
        <v>1231826888662</v>
      </c>
      <c r="H23" s="26"/>
      <c r="I23" s="31">
        <v>-21610775662</v>
      </c>
      <c r="J23" s="26"/>
      <c r="K23" s="31">
        <v>154500000</v>
      </c>
      <c r="L23" s="26"/>
      <c r="M23" s="31">
        <v>1210216113000</v>
      </c>
      <c r="N23" s="26"/>
      <c r="O23" s="31">
        <v>1243338664226</v>
      </c>
      <c r="P23" s="26"/>
      <c r="Q23" s="66">
        <v>-33122551226</v>
      </c>
      <c r="R23" s="66"/>
      <c r="S23" s="26"/>
    </row>
    <row r="24" spans="1:19" ht="18.75">
      <c r="A24" s="30" t="s">
        <v>34</v>
      </c>
      <c r="B24" s="26"/>
      <c r="C24" s="31">
        <v>297743955</v>
      </c>
      <c r="D24" s="26"/>
      <c r="E24" s="31">
        <v>2989321022524</v>
      </c>
      <c r="F24" s="26"/>
      <c r="G24" s="31">
        <v>2992472875588</v>
      </c>
      <c r="H24" s="26"/>
      <c r="I24" s="31">
        <v>-3151853063</v>
      </c>
      <c r="J24" s="26"/>
      <c r="K24" s="31">
        <v>297743955</v>
      </c>
      <c r="L24" s="26"/>
      <c r="M24" s="31">
        <v>2989321022524</v>
      </c>
      <c r="N24" s="26"/>
      <c r="O24" s="31">
        <v>3012050569768</v>
      </c>
      <c r="P24" s="26"/>
      <c r="Q24" s="66">
        <v>-22729547243</v>
      </c>
      <c r="R24" s="66"/>
      <c r="S24" s="26"/>
    </row>
    <row r="25" spans="1:19" ht="18.75">
      <c r="A25" s="30" t="s">
        <v>45</v>
      </c>
      <c r="B25" s="26"/>
      <c r="C25" s="31">
        <v>355871887</v>
      </c>
      <c r="D25" s="26"/>
      <c r="E25" s="31">
        <v>2121465432286</v>
      </c>
      <c r="F25" s="26"/>
      <c r="G25" s="31">
        <v>2080076161721</v>
      </c>
      <c r="H25" s="26"/>
      <c r="I25" s="31">
        <v>41389270565</v>
      </c>
      <c r="J25" s="26"/>
      <c r="K25" s="31">
        <v>355871887</v>
      </c>
      <c r="L25" s="26"/>
      <c r="M25" s="31">
        <v>2121465432286</v>
      </c>
      <c r="N25" s="26"/>
      <c r="O25" s="31">
        <v>2040101908953</v>
      </c>
      <c r="P25" s="26"/>
      <c r="Q25" s="66">
        <v>81363523333</v>
      </c>
      <c r="R25" s="66"/>
      <c r="S25" s="26"/>
    </row>
    <row r="26" spans="1:19" ht="18.75">
      <c r="A26" s="30" t="s">
        <v>40</v>
      </c>
      <c r="B26" s="26"/>
      <c r="C26" s="31">
        <v>22795609</v>
      </c>
      <c r="D26" s="26"/>
      <c r="E26" s="31">
        <v>719001010762</v>
      </c>
      <c r="F26" s="26"/>
      <c r="G26" s="31">
        <v>740113454248</v>
      </c>
      <c r="H26" s="26"/>
      <c r="I26" s="31">
        <v>-21112443485</v>
      </c>
      <c r="J26" s="26"/>
      <c r="K26" s="31">
        <v>22795609</v>
      </c>
      <c r="L26" s="26"/>
      <c r="M26" s="31">
        <v>719001010762</v>
      </c>
      <c r="N26" s="26"/>
      <c r="O26" s="31">
        <v>745781584196</v>
      </c>
      <c r="P26" s="26"/>
      <c r="Q26" s="66">
        <v>-26780573433</v>
      </c>
      <c r="R26" s="66"/>
      <c r="S26" s="26"/>
    </row>
    <row r="27" spans="1:19" ht="18.75">
      <c r="A27" s="30" t="s">
        <v>48</v>
      </c>
      <c r="B27" s="26"/>
      <c r="C27" s="31">
        <v>22765256</v>
      </c>
      <c r="D27" s="26"/>
      <c r="E27" s="31">
        <v>337432988459</v>
      </c>
      <c r="F27" s="26"/>
      <c r="G27" s="31">
        <v>429495313964</v>
      </c>
      <c r="H27" s="26"/>
      <c r="I27" s="31">
        <v>-92062325504</v>
      </c>
      <c r="J27" s="26"/>
      <c r="K27" s="31">
        <v>22765256</v>
      </c>
      <c r="L27" s="26"/>
      <c r="M27" s="31">
        <v>337432988459</v>
      </c>
      <c r="N27" s="26"/>
      <c r="O27" s="31">
        <v>440023132032</v>
      </c>
      <c r="P27" s="26"/>
      <c r="Q27" s="66">
        <v>-102590143572</v>
      </c>
      <c r="R27" s="66"/>
      <c r="S27" s="26"/>
    </row>
    <row r="28" spans="1:19" ht="18.75">
      <c r="A28" s="30" t="s">
        <v>21</v>
      </c>
      <c r="B28" s="26"/>
      <c r="C28" s="31">
        <v>281384078</v>
      </c>
      <c r="D28" s="26"/>
      <c r="E28" s="31">
        <v>982620677531</v>
      </c>
      <c r="F28" s="26"/>
      <c r="G28" s="31">
        <v>1005187982005</v>
      </c>
      <c r="H28" s="26"/>
      <c r="I28" s="31">
        <v>-22567304473</v>
      </c>
      <c r="J28" s="26"/>
      <c r="K28" s="31">
        <v>281384078</v>
      </c>
      <c r="L28" s="26"/>
      <c r="M28" s="31">
        <v>982620677531</v>
      </c>
      <c r="N28" s="26"/>
      <c r="O28" s="31">
        <v>1023362425865</v>
      </c>
      <c r="P28" s="26"/>
      <c r="Q28" s="66">
        <v>-40741748333</v>
      </c>
      <c r="R28" s="66"/>
      <c r="S28" s="26"/>
    </row>
    <row r="29" spans="1:19" s="27" customFormat="1" ht="18.75">
      <c r="A29" s="30" t="s">
        <v>92</v>
      </c>
      <c r="B29" s="26"/>
      <c r="C29" s="31">
        <v>544763</v>
      </c>
      <c r="D29" s="26"/>
      <c r="E29" s="31">
        <v>410490360523</v>
      </c>
      <c r="F29" s="26"/>
      <c r="G29" s="31">
        <v>411485027979</v>
      </c>
      <c r="H29" s="26"/>
      <c r="I29" s="31">
        <v>-994667456</v>
      </c>
      <c r="J29" s="26"/>
      <c r="K29" s="31">
        <v>544763</v>
      </c>
      <c r="L29" s="26"/>
      <c r="M29" s="31">
        <v>410490360523</v>
      </c>
      <c r="N29" s="26"/>
      <c r="O29" s="31">
        <v>412962864352</v>
      </c>
      <c r="P29" s="26"/>
      <c r="Q29" s="66">
        <v>-2472503829</v>
      </c>
      <c r="R29" s="66"/>
      <c r="S29" s="26"/>
    </row>
    <row r="30" spans="1:19" ht="18.75">
      <c r="A30" s="30" t="s">
        <v>30</v>
      </c>
      <c r="B30" s="26"/>
      <c r="C30" s="31">
        <v>159300000</v>
      </c>
      <c r="D30" s="26"/>
      <c r="E30" s="31">
        <v>352175214960</v>
      </c>
      <c r="F30" s="26"/>
      <c r="G30" s="31">
        <v>350807671019</v>
      </c>
      <c r="H30" s="26"/>
      <c r="I30" s="31">
        <v>1367543941</v>
      </c>
      <c r="J30" s="26"/>
      <c r="K30" s="31">
        <v>159300000</v>
      </c>
      <c r="L30" s="26"/>
      <c r="M30" s="31">
        <v>352175214960</v>
      </c>
      <c r="N30" s="26"/>
      <c r="O30" s="31">
        <v>348408085738</v>
      </c>
      <c r="P30" s="26"/>
      <c r="Q30" s="66">
        <v>3767129222</v>
      </c>
      <c r="R30" s="66"/>
      <c r="S30" s="26"/>
    </row>
    <row r="31" spans="1:19" ht="18.75">
      <c r="A31" s="30" t="s">
        <v>49</v>
      </c>
      <c r="B31" s="26"/>
      <c r="C31" s="31">
        <v>17000000</v>
      </c>
      <c r="D31" s="26"/>
      <c r="E31" s="31">
        <v>89715994650</v>
      </c>
      <c r="F31" s="26"/>
      <c r="G31" s="31">
        <v>89797860809</v>
      </c>
      <c r="H31" s="26"/>
      <c r="I31" s="31">
        <v>-81866159</v>
      </c>
      <c r="J31" s="26"/>
      <c r="K31" s="31">
        <v>17000000</v>
      </c>
      <c r="L31" s="26"/>
      <c r="M31" s="31">
        <v>89715994650</v>
      </c>
      <c r="N31" s="26"/>
      <c r="O31" s="31">
        <v>90212832270</v>
      </c>
      <c r="P31" s="26"/>
      <c r="Q31" s="66">
        <v>-496837620</v>
      </c>
      <c r="R31" s="66"/>
      <c r="S31" s="26"/>
    </row>
    <row r="32" spans="1:19" ht="18.75">
      <c r="A32" s="30" t="s">
        <v>43</v>
      </c>
      <c r="B32" s="26"/>
      <c r="C32" s="31">
        <v>760000000</v>
      </c>
      <c r="D32" s="26"/>
      <c r="E32" s="31">
        <v>3531104172000</v>
      </c>
      <c r="F32" s="26"/>
      <c r="G32" s="31">
        <v>3551097392915</v>
      </c>
      <c r="H32" s="26"/>
      <c r="I32" s="31">
        <v>-19993220915</v>
      </c>
      <c r="J32" s="26"/>
      <c r="K32" s="31">
        <v>760000000</v>
      </c>
      <c r="L32" s="26"/>
      <c r="M32" s="31">
        <v>3531104172000</v>
      </c>
      <c r="N32" s="26"/>
      <c r="O32" s="31">
        <v>3604239523032</v>
      </c>
      <c r="P32" s="26"/>
      <c r="Q32" s="66">
        <v>-73135351032</v>
      </c>
      <c r="R32" s="66"/>
      <c r="S32" s="26"/>
    </row>
    <row r="33" spans="1:19" ht="18.75">
      <c r="A33" s="30" t="s">
        <v>41</v>
      </c>
      <c r="B33" s="26"/>
      <c r="C33" s="31">
        <v>55987221</v>
      </c>
      <c r="D33" s="26"/>
      <c r="E33" s="31">
        <v>204250536118</v>
      </c>
      <c r="F33" s="26"/>
      <c r="G33" s="31">
        <v>210845773241</v>
      </c>
      <c r="H33" s="26"/>
      <c r="I33" s="31">
        <v>-6595237122</v>
      </c>
      <c r="J33" s="26"/>
      <c r="K33" s="31">
        <v>55987221</v>
      </c>
      <c r="L33" s="26"/>
      <c r="M33" s="31">
        <v>204250536118</v>
      </c>
      <c r="N33" s="26"/>
      <c r="O33" s="31">
        <v>218686228357</v>
      </c>
      <c r="P33" s="26"/>
      <c r="Q33" s="66">
        <v>-14435692238</v>
      </c>
      <c r="R33" s="66"/>
      <c r="S33" s="26"/>
    </row>
    <row r="34" spans="1:19" ht="18.75">
      <c r="A34" s="30" t="s">
        <v>27</v>
      </c>
      <c r="B34" s="26"/>
      <c r="C34" s="31">
        <v>2370000</v>
      </c>
      <c r="D34" s="26"/>
      <c r="E34" s="31">
        <v>386979887610</v>
      </c>
      <c r="F34" s="26"/>
      <c r="G34" s="31">
        <v>387935737457</v>
      </c>
      <c r="H34" s="26"/>
      <c r="I34" s="31">
        <v>-955849847</v>
      </c>
      <c r="J34" s="26"/>
      <c r="K34" s="31">
        <v>2370000</v>
      </c>
      <c r="L34" s="26"/>
      <c r="M34" s="31">
        <v>386979887610</v>
      </c>
      <c r="N34" s="26"/>
      <c r="O34" s="31">
        <v>386300821259</v>
      </c>
      <c r="P34" s="26"/>
      <c r="Q34" s="66">
        <v>679066351</v>
      </c>
      <c r="R34" s="66"/>
      <c r="S34" s="26"/>
    </row>
    <row r="35" spans="1:19" ht="18.75">
      <c r="A35" s="30" t="s">
        <v>46</v>
      </c>
      <c r="B35" s="26"/>
      <c r="C35" s="31">
        <v>119060124</v>
      </c>
      <c r="D35" s="26"/>
      <c r="E35" s="31">
        <v>351504597298</v>
      </c>
      <c r="F35" s="26"/>
      <c r="G35" s="31">
        <v>354468819880</v>
      </c>
      <c r="H35" s="26"/>
      <c r="I35" s="31">
        <v>-2964222581</v>
      </c>
      <c r="J35" s="26"/>
      <c r="K35" s="31">
        <v>119060124</v>
      </c>
      <c r="L35" s="26"/>
      <c r="M35" s="31">
        <v>351504597298</v>
      </c>
      <c r="N35" s="26"/>
      <c r="O35" s="31">
        <v>407069153863</v>
      </c>
      <c r="P35" s="26"/>
      <c r="Q35" s="66">
        <v>-55564556564</v>
      </c>
      <c r="R35" s="66"/>
      <c r="S35" s="26"/>
    </row>
    <row r="36" spans="1:19" s="27" customFormat="1" ht="18.75">
      <c r="A36" s="30" t="s">
        <v>87</v>
      </c>
      <c r="B36" s="26"/>
      <c r="C36" s="31">
        <v>7000000</v>
      </c>
      <c r="D36" s="26"/>
      <c r="E36" s="31">
        <v>112321459687</v>
      </c>
      <c r="F36" s="26"/>
      <c r="G36" s="31">
        <v>117000984614</v>
      </c>
      <c r="H36" s="26"/>
      <c r="I36" s="31">
        <v>-4679524926</v>
      </c>
      <c r="J36" s="26"/>
      <c r="K36" s="31">
        <v>7000000</v>
      </c>
      <c r="L36" s="26"/>
      <c r="M36" s="31">
        <v>112321459687</v>
      </c>
      <c r="N36" s="26"/>
      <c r="O36" s="31">
        <v>117178265004</v>
      </c>
      <c r="P36" s="26"/>
      <c r="Q36" s="66">
        <v>-4856805316</v>
      </c>
      <c r="R36" s="66"/>
      <c r="S36" s="26"/>
    </row>
    <row r="37" spans="1:19" ht="18.75">
      <c r="A37" s="30" t="s">
        <v>31</v>
      </c>
      <c r="B37" s="26"/>
      <c r="C37" s="31">
        <v>71446858</v>
      </c>
      <c r="D37" s="26"/>
      <c r="E37" s="31">
        <v>368957987067</v>
      </c>
      <c r="F37" s="26"/>
      <c r="G37" s="31">
        <v>377883678614</v>
      </c>
      <c r="H37" s="26"/>
      <c r="I37" s="31">
        <v>-8925691546</v>
      </c>
      <c r="J37" s="26"/>
      <c r="K37" s="31">
        <v>71446858</v>
      </c>
      <c r="L37" s="26"/>
      <c r="M37" s="31">
        <v>368957987067</v>
      </c>
      <c r="N37" s="26"/>
      <c r="O37" s="31">
        <v>380374455083</v>
      </c>
      <c r="P37" s="26"/>
      <c r="Q37" s="66">
        <v>-11416468015</v>
      </c>
      <c r="R37" s="66"/>
      <c r="S37" s="26"/>
    </row>
    <row r="38" spans="1:19" ht="18.75">
      <c r="A38" s="30" t="s">
        <v>51</v>
      </c>
      <c r="B38" s="26"/>
      <c r="C38" s="31">
        <v>9943445</v>
      </c>
      <c r="D38" s="26"/>
      <c r="E38" s="31">
        <v>137500239977</v>
      </c>
      <c r="F38" s="26"/>
      <c r="G38" s="31">
        <v>46396114370</v>
      </c>
      <c r="H38" s="26"/>
      <c r="I38" s="31">
        <v>91104125607</v>
      </c>
      <c r="J38" s="26"/>
      <c r="K38" s="31">
        <v>9943445</v>
      </c>
      <c r="L38" s="26"/>
      <c r="M38" s="31">
        <v>137500239977</v>
      </c>
      <c r="N38" s="26"/>
      <c r="O38" s="31">
        <v>46396114370</v>
      </c>
      <c r="P38" s="26"/>
      <c r="Q38" s="66">
        <v>91104125607</v>
      </c>
      <c r="R38" s="66"/>
      <c r="S38" s="26"/>
    </row>
    <row r="39" spans="1:19" ht="18.75">
      <c r="A39" s="30" t="s">
        <v>24</v>
      </c>
      <c r="B39" s="26"/>
      <c r="C39" s="31">
        <v>55000000</v>
      </c>
      <c r="D39" s="26"/>
      <c r="E39" s="31">
        <v>95567967000</v>
      </c>
      <c r="F39" s="26"/>
      <c r="G39" s="31">
        <v>96300247365</v>
      </c>
      <c r="H39" s="26"/>
      <c r="I39" s="31">
        <v>-732280365</v>
      </c>
      <c r="J39" s="26"/>
      <c r="K39" s="31">
        <v>55000000</v>
      </c>
      <c r="L39" s="26"/>
      <c r="M39" s="31">
        <v>95567967000</v>
      </c>
      <c r="N39" s="26"/>
      <c r="O39" s="31">
        <v>97837927417</v>
      </c>
      <c r="P39" s="26"/>
      <c r="Q39" s="66">
        <v>-2269960417</v>
      </c>
      <c r="R39" s="66"/>
      <c r="S39" s="26"/>
    </row>
    <row r="40" spans="1:19" ht="18.75">
      <c r="A40" s="30" t="s">
        <v>22</v>
      </c>
      <c r="B40" s="26"/>
      <c r="C40" s="31">
        <v>182369052</v>
      </c>
      <c r="D40" s="26"/>
      <c r="E40" s="31">
        <v>1046008426931</v>
      </c>
      <c r="F40" s="26"/>
      <c r="G40" s="31">
        <v>1072082946716</v>
      </c>
      <c r="H40" s="26"/>
      <c r="I40" s="31">
        <v>-26074519784</v>
      </c>
      <c r="J40" s="26"/>
      <c r="K40" s="31">
        <v>182369052</v>
      </c>
      <c r="L40" s="26"/>
      <c r="M40" s="31">
        <v>1046008426931</v>
      </c>
      <c r="N40" s="26"/>
      <c r="O40" s="31">
        <v>1104503413182</v>
      </c>
      <c r="P40" s="26"/>
      <c r="Q40" s="66">
        <v>-58494986250</v>
      </c>
      <c r="R40" s="66"/>
      <c r="S40" s="26"/>
    </row>
    <row r="41" spans="1:19" ht="18.75">
      <c r="A41" s="30" t="s">
        <v>19</v>
      </c>
      <c r="B41" s="26"/>
      <c r="C41" s="31">
        <v>1514000000</v>
      </c>
      <c r="D41" s="26"/>
      <c r="E41" s="31">
        <v>2180732973300</v>
      </c>
      <c r="F41" s="26"/>
      <c r="G41" s="31">
        <v>2128349858701</v>
      </c>
      <c r="H41" s="26"/>
      <c r="I41" s="31">
        <v>52383114599</v>
      </c>
      <c r="J41" s="26"/>
      <c r="K41" s="31">
        <v>1514000000</v>
      </c>
      <c r="L41" s="26"/>
      <c r="M41" s="31">
        <v>2180732973300</v>
      </c>
      <c r="N41" s="26"/>
      <c r="O41" s="31">
        <v>2058670975185</v>
      </c>
      <c r="P41" s="26"/>
      <c r="Q41" s="66">
        <v>122061998115</v>
      </c>
      <c r="R41" s="66"/>
      <c r="S41" s="26"/>
    </row>
    <row r="42" spans="1:19" s="27" customFormat="1" ht="18.75">
      <c r="A42" s="30" t="s">
        <v>88</v>
      </c>
      <c r="B42" s="26"/>
      <c r="C42" s="31">
        <v>77700000</v>
      </c>
      <c r="D42" s="26"/>
      <c r="E42" s="31">
        <v>3213851145120</v>
      </c>
      <c r="F42" s="26"/>
      <c r="G42" s="31">
        <v>3198650756031</v>
      </c>
      <c r="H42" s="26"/>
      <c r="I42" s="31">
        <v>15200389089</v>
      </c>
      <c r="J42" s="26"/>
      <c r="K42" s="31">
        <v>77700000</v>
      </c>
      <c r="L42" s="26"/>
      <c r="M42" s="31">
        <v>3213851145120</v>
      </c>
      <c r="N42" s="26"/>
      <c r="O42" s="31">
        <v>3182820749358</v>
      </c>
      <c r="P42" s="26"/>
      <c r="Q42" s="66">
        <v>31030395762</v>
      </c>
      <c r="R42" s="66"/>
      <c r="S42" s="26"/>
    </row>
    <row r="43" spans="1:19" ht="18.75">
      <c r="A43" s="30" t="s">
        <v>36</v>
      </c>
      <c r="B43" s="26"/>
      <c r="C43" s="31">
        <v>108994627</v>
      </c>
      <c r="D43" s="26"/>
      <c r="E43" s="31">
        <v>772507756951</v>
      </c>
      <c r="F43" s="26"/>
      <c r="G43" s="31">
        <v>772997994084</v>
      </c>
      <c r="H43" s="26"/>
      <c r="I43" s="31">
        <v>-490237132</v>
      </c>
      <c r="J43" s="26"/>
      <c r="K43" s="31">
        <v>108994627</v>
      </c>
      <c r="L43" s="26"/>
      <c r="M43" s="31">
        <v>772507756951</v>
      </c>
      <c r="N43" s="26"/>
      <c r="O43" s="31">
        <v>772566013217</v>
      </c>
      <c r="P43" s="26"/>
      <c r="Q43" s="66">
        <v>-58256265</v>
      </c>
      <c r="R43" s="66"/>
      <c r="S43" s="26"/>
    </row>
    <row r="44" spans="1:19" ht="18.75">
      <c r="A44" s="30" t="s">
        <v>32</v>
      </c>
      <c r="B44" s="26"/>
      <c r="C44" s="31">
        <v>23000000</v>
      </c>
      <c r="D44" s="26"/>
      <c r="E44" s="31">
        <v>355293351000</v>
      </c>
      <c r="F44" s="26"/>
      <c r="G44" s="31">
        <v>360740192502</v>
      </c>
      <c r="H44" s="26"/>
      <c r="I44" s="31">
        <v>-5446841502</v>
      </c>
      <c r="J44" s="26"/>
      <c r="K44" s="31">
        <v>23000000</v>
      </c>
      <c r="L44" s="26"/>
      <c r="M44" s="31">
        <v>355293351000</v>
      </c>
      <c r="N44" s="26"/>
      <c r="O44" s="31">
        <v>363300050181</v>
      </c>
      <c r="P44" s="26"/>
      <c r="Q44" s="66">
        <v>-8006699181</v>
      </c>
      <c r="R44" s="66"/>
      <c r="S44" s="26"/>
    </row>
    <row r="45" spans="1:19" ht="18.75">
      <c r="A45" s="30" t="s">
        <v>33</v>
      </c>
      <c r="B45" s="26"/>
      <c r="C45" s="31">
        <v>7519459</v>
      </c>
      <c r="D45" s="26"/>
      <c r="E45" s="31">
        <v>153455965035</v>
      </c>
      <c r="F45" s="26"/>
      <c r="G45" s="31">
        <v>153977194862</v>
      </c>
      <c r="H45" s="26"/>
      <c r="I45" s="31">
        <v>-521229826</v>
      </c>
      <c r="J45" s="26"/>
      <c r="K45" s="31">
        <v>7519459</v>
      </c>
      <c r="L45" s="26"/>
      <c r="M45" s="31">
        <v>153455965035</v>
      </c>
      <c r="N45" s="26"/>
      <c r="O45" s="31">
        <v>151783859401</v>
      </c>
      <c r="P45" s="26"/>
      <c r="Q45" s="66">
        <v>1672105634</v>
      </c>
      <c r="R45" s="66"/>
      <c r="S45" s="26"/>
    </row>
    <row r="46" spans="1:19" ht="18.75">
      <c r="A46" s="30" t="s">
        <v>128</v>
      </c>
      <c r="B46" s="26"/>
      <c r="C46" s="31">
        <v>1968495</v>
      </c>
      <c r="D46" s="26"/>
      <c r="E46" s="31">
        <v>1771324389253</v>
      </c>
      <c r="F46" s="26"/>
      <c r="G46" s="31">
        <v>1771324389253</v>
      </c>
      <c r="H46" s="26"/>
      <c r="I46" s="31">
        <v>0</v>
      </c>
      <c r="J46" s="26"/>
      <c r="K46" s="31">
        <v>1968495</v>
      </c>
      <c r="L46" s="26"/>
      <c r="M46" s="31">
        <v>1771324389253</v>
      </c>
      <c r="N46" s="26"/>
      <c r="O46" s="31">
        <v>1968138210281</v>
      </c>
      <c r="P46" s="26"/>
      <c r="Q46" s="66">
        <v>-196813821027</v>
      </c>
      <c r="R46" s="66"/>
      <c r="S46" s="26"/>
    </row>
    <row r="47" spans="1:19" ht="18.75">
      <c r="A47" s="30" t="s">
        <v>122</v>
      </c>
      <c r="B47" s="26"/>
      <c r="C47" s="31">
        <v>4989600</v>
      </c>
      <c r="D47" s="26"/>
      <c r="E47" s="31">
        <v>4988695635000</v>
      </c>
      <c r="F47" s="26"/>
      <c r="G47" s="31">
        <v>4988695635000</v>
      </c>
      <c r="H47" s="26"/>
      <c r="I47" s="31">
        <v>0</v>
      </c>
      <c r="J47" s="26"/>
      <c r="K47" s="31">
        <v>4989600</v>
      </c>
      <c r="L47" s="26"/>
      <c r="M47" s="31">
        <v>4988695635000</v>
      </c>
      <c r="N47" s="26"/>
      <c r="O47" s="31">
        <v>4988695635000</v>
      </c>
      <c r="P47" s="26"/>
      <c r="Q47" s="66">
        <v>0</v>
      </c>
      <c r="R47" s="66"/>
      <c r="S47" s="26"/>
    </row>
    <row r="48" spans="1:19" ht="18.75">
      <c r="A48" s="30" t="s">
        <v>164</v>
      </c>
      <c r="B48" s="26"/>
      <c r="C48" s="31">
        <v>17800</v>
      </c>
      <c r="D48" s="26"/>
      <c r="E48" s="31">
        <v>17151462733</v>
      </c>
      <c r="F48" s="26"/>
      <c r="G48" s="31">
        <v>16689458487</v>
      </c>
      <c r="H48" s="26"/>
      <c r="I48" s="31">
        <v>462004246</v>
      </c>
      <c r="J48" s="26"/>
      <c r="K48" s="31">
        <v>17800</v>
      </c>
      <c r="L48" s="26"/>
      <c r="M48" s="31">
        <v>17151462733</v>
      </c>
      <c r="N48" s="26"/>
      <c r="O48" s="31">
        <v>16353277431</v>
      </c>
      <c r="P48" s="26"/>
      <c r="Q48" s="66">
        <v>798185302</v>
      </c>
      <c r="R48" s="66"/>
      <c r="S48" s="26"/>
    </row>
    <row r="49" spans="1:19" ht="18.75">
      <c r="A49" s="30" t="s">
        <v>182</v>
      </c>
      <c r="B49" s="26"/>
      <c r="C49" s="31">
        <v>1199966</v>
      </c>
      <c r="D49" s="26"/>
      <c r="E49" s="31">
        <v>1199748506162</v>
      </c>
      <c r="F49" s="26"/>
      <c r="G49" s="31">
        <v>1199748506162</v>
      </c>
      <c r="H49" s="26"/>
      <c r="I49" s="31">
        <v>0</v>
      </c>
      <c r="J49" s="26"/>
      <c r="K49" s="31">
        <v>1199966</v>
      </c>
      <c r="L49" s="26"/>
      <c r="M49" s="31">
        <v>1199748506162</v>
      </c>
      <c r="N49" s="26"/>
      <c r="O49" s="31">
        <v>1199748506162</v>
      </c>
      <c r="P49" s="26"/>
      <c r="Q49" s="66">
        <v>0</v>
      </c>
      <c r="R49" s="66"/>
      <c r="S49" s="26"/>
    </row>
    <row r="50" spans="1:19" ht="18.75">
      <c r="A50" s="30" t="s">
        <v>176</v>
      </c>
      <c r="B50" s="26"/>
      <c r="C50" s="31">
        <v>206600</v>
      </c>
      <c r="D50" s="26"/>
      <c r="E50" s="31">
        <v>203792549904</v>
      </c>
      <c r="F50" s="26"/>
      <c r="G50" s="31">
        <v>199155220572</v>
      </c>
      <c r="H50" s="26"/>
      <c r="I50" s="31">
        <v>4637329332</v>
      </c>
      <c r="J50" s="26"/>
      <c r="K50" s="31">
        <v>206600</v>
      </c>
      <c r="L50" s="26"/>
      <c r="M50" s="31">
        <v>203792549904</v>
      </c>
      <c r="N50" s="26"/>
      <c r="O50" s="31">
        <v>194964066356</v>
      </c>
      <c r="P50" s="26"/>
      <c r="Q50" s="66">
        <v>8828483548</v>
      </c>
      <c r="R50" s="66"/>
      <c r="S50" s="26"/>
    </row>
    <row r="51" spans="1:19" ht="18.75">
      <c r="A51" s="30" t="s">
        <v>219</v>
      </c>
      <c r="B51" s="26"/>
      <c r="C51" s="31">
        <v>3954984</v>
      </c>
      <c r="D51" s="26"/>
      <c r="E51" s="31">
        <v>3562399283678</v>
      </c>
      <c r="F51" s="26"/>
      <c r="G51" s="31">
        <v>3562399283678</v>
      </c>
      <c r="H51" s="26"/>
      <c r="I51" s="31">
        <v>0</v>
      </c>
      <c r="J51" s="26"/>
      <c r="K51" s="31">
        <v>3954984</v>
      </c>
      <c r="L51" s="26"/>
      <c r="M51" s="31">
        <v>3562399283678</v>
      </c>
      <c r="N51" s="26"/>
      <c r="O51" s="31">
        <v>3562399283678</v>
      </c>
      <c r="P51" s="26"/>
      <c r="Q51" s="66">
        <v>0</v>
      </c>
      <c r="R51" s="66"/>
      <c r="S51" s="26"/>
    </row>
    <row r="52" spans="1:19" ht="18.75">
      <c r="A52" s="30" t="s">
        <v>215</v>
      </c>
      <c r="B52" s="26"/>
      <c r="C52" s="31">
        <v>4999900</v>
      </c>
      <c r="D52" s="26"/>
      <c r="E52" s="31">
        <v>4499324345025</v>
      </c>
      <c r="F52" s="26"/>
      <c r="G52" s="31">
        <v>4499324345025</v>
      </c>
      <c r="H52" s="26"/>
      <c r="I52" s="31">
        <v>0</v>
      </c>
      <c r="J52" s="26"/>
      <c r="K52" s="31">
        <v>4999900</v>
      </c>
      <c r="L52" s="26"/>
      <c r="M52" s="31">
        <v>4499324345025</v>
      </c>
      <c r="N52" s="26"/>
      <c r="O52" s="31">
        <v>4999248716807</v>
      </c>
      <c r="P52" s="26"/>
      <c r="Q52" s="66">
        <v>-499924371781</v>
      </c>
      <c r="R52" s="66"/>
      <c r="S52" s="26"/>
    </row>
    <row r="53" spans="1:19" ht="18.75">
      <c r="A53" s="30" t="s">
        <v>119</v>
      </c>
      <c r="B53" s="26"/>
      <c r="C53" s="31">
        <v>7475000</v>
      </c>
      <c r="D53" s="26"/>
      <c r="E53" s="31">
        <v>6898174479218</v>
      </c>
      <c r="F53" s="26"/>
      <c r="G53" s="31">
        <v>6208357031296</v>
      </c>
      <c r="H53" s="26"/>
      <c r="I53" s="31">
        <v>689817447922</v>
      </c>
      <c r="J53" s="26"/>
      <c r="K53" s="31">
        <v>7475000</v>
      </c>
      <c r="L53" s="26"/>
      <c r="M53" s="31">
        <v>6898174479218</v>
      </c>
      <c r="N53" s="26"/>
      <c r="O53" s="31">
        <v>6219201290418</v>
      </c>
      <c r="P53" s="26"/>
      <c r="Q53" s="66">
        <v>678973188800</v>
      </c>
      <c r="R53" s="66"/>
      <c r="S53" s="26"/>
    </row>
    <row r="54" spans="1:19" ht="18.75">
      <c r="A54" s="30" t="s">
        <v>206</v>
      </c>
      <c r="B54" s="26"/>
      <c r="C54" s="31">
        <v>813707</v>
      </c>
      <c r="D54" s="26"/>
      <c r="E54" s="31">
        <v>813559515606</v>
      </c>
      <c r="F54" s="26"/>
      <c r="G54" s="31">
        <v>813559515606</v>
      </c>
      <c r="H54" s="26"/>
      <c r="I54" s="31">
        <v>0</v>
      </c>
      <c r="J54" s="26"/>
      <c r="K54" s="31">
        <v>813707</v>
      </c>
      <c r="L54" s="26"/>
      <c r="M54" s="31">
        <v>813559515606</v>
      </c>
      <c r="N54" s="26"/>
      <c r="O54" s="31">
        <v>813559515606</v>
      </c>
      <c r="P54" s="26"/>
      <c r="Q54" s="66">
        <v>0</v>
      </c>
      <c r="R54" s="66"/>
      <c r="S54" s="26"/>
    </row>
    <row r="55" spans="1:19" ht="18.75">
      <c r="A55" s="30" t="s">
        <v>234</v>
      </c>
      <c r="B55" s="26"/>
      <c r="C55" s="31">
        <v>6732000</v>
      </c>
      <c r="D55" s="26"/>
      <c r="E55" s="31">
        <v>6709813445845</v>
      </c>
      <c r="F55" s="26"/>
      <c r="G55" s="31">
        <v>6703580743727</v>
      </c>
      <c r="H55" s="26"/>
      <c r="I55" s="31">
        <v>6232702118</v>
      </c>
      <c r="J55" s="26"/>
      <c r="K55" s="31">
        <v>6732000</v>
      </c>
      <c r="L55" s="26"/>
      <c r="M55" s="31">
        <v>6709813445845</v>
      </c>
      <c r="N55" s="26"/>
      <c r="O55" s="31">
        <v>6697354772389</v>
      </c>
      <c r="P55" s="26"/>
      <c r="Q55" s="66">
        <v>12458673456</v>
      </c>
      <c r="R55" s="66"/>
      <c r="S55" s="26"/>
    </row>
    <row r="56" spans="1:19" ht="18.75">
      <c r="A56" s="30" t="s">
        <v>125</v>
      </c>
      <c r="B56" s="26"/>
      <c r="C56" s="31">
        <v>1500000</v>
      </c>
      <c r="D56" s="26"/>
      <c r="E56" s="31">
        <v>1499728125000</v>
      </c>
      <c r="F56" s="26"/>
      <c r="G56" s="31">
        <v>1499728125000</v>
      </c>
      <c r="H56" s="26"/>
      <c r="I56" s="31">
        <v>0</v>
      </c>
      <c r="J56" s="26"/>
      <c r="K56" s="31">
        <v>1500000</v>
      </c>
      <c r="L56" s="26"/>
      <c r="M56" s="31">
        <v>1499728125000</v>
      </c>
      <c r="N56" s="26"/>
      <c r="O56" s="31">
        <v>1499728125000</v>
      </c>
      <c r="P56" s="26"/>
      <c r="Q56" s="66">
        <v>0</v>
      </c>
      <c r="R56" s="66"/>
      <c r="S56" s="26"/>
    </row>
    <row r="57" spans="1:19" ht="18.75">
      <c r="A57" s="30" t="s">
        <v>200</v>
      </c>
      <c r="B57" s="26"/>
      <c r="C57" s="31">
        <v>6998703</v>
      </c>
      <c r="D57" s="26"/>
      <c r="E57" s="31">
        <v>6297691036573</v>
      </c>
      <c r="F57" s="26"/>
      <c r="G57" s="31">
        <v>6997434485081</v>
      </c>
      <c r="H57" s="26"/>
      <c r="I57" s="31">
        <v>-699743448507</v>
      </c>
      <c r="J57" s="26"/>
      <c r="K57" s="31">
        <v>6998703</v>
      </c>
      <c r="L57" s="26"/>
      <c r="M57" s="31">
        <v>6297691036573</v>
      </c>
      <c r="N57" s="26"/>
      <c r="O57" s="31">
        <v>6997434485081</v>
      </c>
      <c r="P57" s="26"/>
      <c r="Q57" s="66">
        <v>-699743448507</v>
      </c>
      <c r="R57" s="66"/>
      <c r="S57" s="26"/>
    </row>
    <row r="58" spans="1:19" ht="18.75">
      <c r="A58" s="30" t="s">
        <v>144</v>
      </c>
      <c r="B58" s="26"/>
      <c r="C58" s="31">
        <v>348600</v>
      </c>
      <c r="D58" s="26"/>
      <c r="E58" s="31">
        <v>300850009050</v>
      </c>
      <c r="F58" s="26"/>
      <c r="G58" s="31">
        <v>290794721901</v>
      </c>
      <c r="H58" s="26"/>
      <c r="I58" s="31">
        <v>10055287149</v>
      </c>
      <c r="J58" s="26"/>
      <c r="K58" s="31">
        <v>348600</v>
      </c>
      <c r="L58" s="26"/>
      <c r="M58" s="31">
        <v>300850009050</v>
      </c>
      <c r="N58" s="26"/>
      <c r="O58" s="31">
        <v>285957030892</v>
      </c>
      <c r="P58" s="26"/>
      <c r="Q58" s="66">
        <v>14892978158</v>
      </c>
      <c r="R58" s="66"/>
      <c r="S58" s="26"/>
    </row>
    <row r="59" spans="1:19" ht="18.75">
      <c r="A59" s="30" t="s">
        <v>147</v>
      </c>
      <c r="B59" s="26"/>
      <c r="C59" s="31">
        <v>139800</v>
      </c>
      <c r="D59" s="26"/>
      <c r="E59" s="31">
        <v>115930501787</v>
      </c>
      <c r="F59" s="26"/>
      <c r="G59" s="31">
        <v>111645010673</v>
      </c>
      <c r="H59" s="26"/>
      <c r="I59" s="31">
        <v>4285491114</v>
      </c>
      <c r="J59" s="26"/>
      <c r="K59" s="31">
        <v>139800</v>
      </c>
      <c r="L59" s="26"/>
      <c r="M59" s="31">
        <v>115930501787</v>
      </c>
      <c r="N59" s="26"/>
      <c r="O59" s="31">
        <v>109780416692</v>
      </c>
      <c r="P59" s="26"/>
      <c r="Q59" s="66">
        <v>6150085095</v>
      </c>
      <c r="R59" s="66"/>
      <c r="S59" s="26"/>
    </row>
    <row r="60" spans="1:19" ht="18.75">
      <c r="A60" s="30" t="s">
        <v>231</v>
      </c>
      <c r="B60" s="26"/>
      <c r="C60" s="31">
        <v>4995000</v>
      </c>
      <c r="D60" s="26"/>
      <c r="E60" s="31">
        <v>4605289404976</v>
      </c>
      <c r="F60" s="26"/>
      <c r="G60" s="31">
        <v>4994094656250</v>
      </c>
      <c r="H60" s="26"/>
      <c r="I60" s="31">
        <v>-388805251273</v>
      </c>
      <c r="J60" s="26"/>
      <c r="K60" s="31">
        <v>4995000</v>
      </c>
      <c r="L60" s="26"/>
      <c r="M60" s="31">
        <v>4605289404976</v>
      </c>
      <c r="N60" s="26"/>
      <c r="O60" s="31">
        <v>4994094656250</v>
      </c>
      <c r="P60" s="26"/>
      <c r="Q60" s="66">
        <v>-388805251273</v>
      </c>
      <c r="R60" s="66"/>
      <c r="S60" s="26"/>
    </row>
    <row r="61" spans="1:19" ht="18.75">
      <c r="A61" s="30" t="s">
        <v>237</v>
      </c>
      <c r="B61" s="26"/>
      <c r="C61" s="31">
        <v>4990000</v>
      </c>
      <c r="D61" s="26"/>
      <c r="E61" s="31">
        <v>5190904478003</v>
      </c>
      <c r="F61" s="26"/>
      <c r="G61" s="31">
        <v>5190904478003</v>
      </c>
      <c r="H61" s="26"/>
      <c r="I61" s="31">
        <v>0</v>
      </c>
      <c r="J61" s="26"/>
      <c r="K61" s="31">
        <v>4990000</v>
      </c>
      <c r="L61" s="26"/>
      <c r="M61" s="31">
        <v>5190904478003</v>
      </c>
      <c r="N61" s="26"/>
      <c r="O61" s="31">
        <v>5190904478003</v>
      </c>
      <c r="P61" s="26"/>
      <c r="Q61" s="66">
        <v>0</v>
      </c>
      <c r="R61" s="66"/>
      <c r="S61" s="26"/>
    </row>
    <row r="62" spans="1:19" ht="18.75">
      <c r="A62" s="30" t="s">
        <v>271</v>
      </c>
      <c r="B62" s="26"/>
      <c r="C62" s="31">
        <v>490000</v>
      </c>
      <c r="D62" s="26"/>
      <c r="E62" s="31">
        <v>489911187500</v>
      </c>
      <c r="F62" s="26"/>
      <c r="G62" s="31">
        <v>489911187500</v>
      </c>
      <c r="H62" s="26"/>
      <c r="I62" s="31">
        <v>0</v>
      </c>
      <c r="J62" s="26"/>
      <c r="K62" s="31">
        <v>490000</v>
      </c>
      <c r="L62" s="26"/>
      <c r="M62" s="31">
        <v>489911187500</v>
      </c>
      <c r="N62" s="26"/>
      <c r="O62" s="31">
        <v>489911187500</v>
      </c>
      <c r="P62" s="26"/>
      <c r="Q62" s="66">
        <v>0</v>
      </c>
      <c r="R62" s="66"/>
      <c r="S62" s="26"/>
    </row>
    <row r="63" spans="1:19" ht="18.75">
      <c r="A63" s="30" t="s">
        <v>116</v>
      </c>
      <c r="B63" s="26"/>
      <c r="C63" s="31">
        <v>14930000</v>
      </c>
      <c r="D63" s="26"/>
      <c r="E63" s="31">
        <v>13503230095862</v>
      </c>
      <c r="F63" s="26"/>
      <c r="G63" s="31">
        <v>13277305502118</v>
      </c>
      <c r="H63" s="26"/>
      <c r="I63" s="31">
        <v>225924593744</v>
      </c>
      <c r="J63" s="26"/>
      <c r="K63" s="31">
        <v>14930000</v>
      </c>
      <c r="L63" s="26"/>
      <c r="M63" s="31">
        <v>13503230095862</v>
      </c>
      <c r="N63" s="26"/>
      <c r="O63" s="31">
        <v>13397768764194</v>
      </c>
      <c r="P63" s="26"/>
      <c r="Q63" s="66">
        <v>105461331668</v>
      </c>
      <c r="R63" s="66"/>
      <c r="S63" s="26"/>
    </row>
    <row r="64" spans="1:19" ht="18.75">
      <c r="A64" s="30" t="s">
        <v>228</v>
      </c>
      <c r="B64" s="26"/>
      <c r="C64" s="31">
        <v>4585000</v>
      </c>
      <c r="D64" s="26"/>
      <c r="E64" s="31">
        <v>3761118103762</v>
      </c>
      <c r="F64" s="26"/>
      <c r="G64" s="31">
        <v>3761118103762</v>
      </c>
      <c r="H64" s="26"/>
      <c r="I64" s="31">
        <v>0</v>
      </c>
      <c r="J64" s="26"/>
      <c r="K64" s="31">
        <v>4585000</v>
      </c>
      <c r="L64" s="26"/>
      <c r="M64" s="31">
        <v>3761118103762</v>
      </c>
      <c r="N64" s="26"/>
      <c r="O64" s="31">
        <v>3959071688170</v>
      </c>
      <c r="P64" s="26"/>
      <c r="Q64" s="66">
        <v>-197953584407</v>
      </c>
      <c r="R64" s="66"/>
      <c r="S64" s="26"/>
    </row>
    <row r="65" spans="1:19" ht="18.75">
      <c r="A65" s="30" t="s">
        <v>107</v>
      </c>
      <c r="B65" s="26"/>
      <c r="C65" s="31">
        <v>1171800</v>
      </c>
      <c r="D65" s="26"/>
      <c r="E65" s="31">
        <v>3145586240777</v>
      </c>
      <c r="F65" s="26"/>
      <c r="G65" s="31">
        <v>3114944494960</v>
      </c>
      <c r="H65" s="26"/>
      <c r="I65" s="31">
        <v>30641745817</v>
      </c>
      <c r="J65" s="26"/>
      <c r="K65" s="31">
        <v>1171800</v>
      </c>
      <c r="L65" s="26"/>
      <c r="M65" s="31">
        <v>3145586240777</v>
      </c>
      <c r="N65" s="26"/>
      <c r="O65" s="31">
        <v>3071688729143</v>
      </c>
      <c r="P65" s="26"/>
      <c r="Q65" s="66">
        <v>73897511634</v>
      </c>
      <c r="R65" s="66"/>
      <c r="S65" s="26"/>
    </row>
    <row r="66" spans="1:19" ht="18.75">
      <c r="A66" s="30" t="s">
        <v>197</v>
      </c>
      <c r="B66" s="26"/>
      <c r="C66" s="31">
        <v>9987900</v>
      </c>
      <c r="D66" s="26"/>
      <c r="E66" s="31">
        <v>8255001044821</v>
      </c>
      <c r="F66" s="26"/>
      <c r="G66" s="31">
        <v>8455331990155</v>
      </c>
      <c r="H66" s="26"/>
      <c r="I66" s="31">
        <v>-200330945333</v>
      </c>
      <c r="J66" s="26"/>
      <c r="K66" s="31">
        <v>9987900</v>
      </c>
      <c r="L66" s="26"/>
      <c r="M66" s="31">
        <v>8255001044821</v>
      </c>
      <c r="N66" s="26"/>
      <c r="O66" s="31">
        <v>8255001044821</v>
      </c>
      <c r="P66" s="26"/>
      <c r="Q66" s="66">
        <v>0</v>
      </c>
      <c r="R66" s="66"/>
      <c r="S66" s="26"/>
    </row>
    <row r="67" spans="1:19" ht="18.75">
      <c r="A67" s="30" t="s">
        <v>131</v>
      </c>
      <c r="B67" s="26"/>
      <c r="C67" s="31">
        <v>3499886</v>
      </c>
      <c r="D67" s="26"/>
      <c r="E67" s="31">
        <v>3193483537612</v>
      </c>
      <c r="F67" s="26"/>
      <c r="G67" s="31">
        <v>3499251645662</v>
      </c>
      <c r="H67" s="26"/>
      <c r="I67" s="31">
        <v>-305768108049</v>
      </c>
      <c r="J67" s="26"/>
      <c r="K67" s="31">
        <v>3499886</v>
      </c>
      <c r="L67" s="26"/>
      <c r="M67" s="31">
        <v>3193483537612</v>
      </c>
      <c r="N67" s="26"/>
      <c r="O67" s="31">
        <v>3499251645662</v>
      </c>
      <c r="P67" s="26"/>
      <c r="Q67" s="66">
        <v>-305768108049</v>
      </c>
      <c r="R67" s="66"/>
      <c r="S67" s="26"/>
    </row>
    <row r="68" spans="1:19" ht="18.75">
      <c r="A68" s="30" t="s">
        <v>240</v>
      </c>
      <c r="B68" s="26"/>
      <c r="C68" s="31">
        <v>3000000</v>
      </c>
      <c r="D68" s="26"/>
      <c r="E68" s="31">
        <v>2949701269725</v>
      </c>
      <c r="F68" s="26"/>
      <c r="G68" s="31">
        <v>2943210446400</v>
      </c>
      <c r="H68" s="26"/>
      <c r="I68" s="31">
        <v>6490823325</v>
      </c>
      <c r="J68" s="26"/>
      <c r="K68" s="31">
        <v>3000000</v>
      </c>
      <c r="L68" s="26"/>
      <c r="M68" s="31">
        <v>2949701269725</v>
      </c>
      <c r="N68" s="26"/>
      <c r="O68" s="31">
        <v>2936722622531</v>
      </c>
      <c r="P68" s="26"/>
      <c r="Q68" s="66">
        <v>12978647194</v>
      </c>
      <c r="R68" s="66"/>
      <c r="S68" s="26"/>
    </row>
    <row r="69" spans="1:19" ht="18.75">
      <c r="A69" s="30" t="s">
        <v>134</v>
      </c>
      <c r="B69" s="26"/>
      <c r="C69" s="31">
        <v>6959809</v>
      </c>
      <c r="D69" s="26"/>
      <c r="E69" s="31">
        <v>6234399326881</v>
      </c>
      <c r="F69" s="26"/>
      <c r="G69" s="31">
        <v>6247383976580</v>
      </c>
      <c r="H69" s="26"/>
      <c r="I69" s="31">
        <v>-12984649698</v>
      </c>
      <c r="J69" s="26"/>
      <c r="K69" s="31">
        <v>6959809</v>
      </c>
      <c r="L69" s="26"/>
      <c r="M69" s="31">
        <v>6234399326881</v>
      </c>
      <c r="N69" s="26"/>
      <c r="O69" s="31">
        <v>6247383976580</v>
      </c>
      <c r="P69" s="26"/>
      <c r="Q69" s="66">
        <v>-12984649698</v>
      </c>
      <c r="R69" s="66"/>
      <c r="S69" s="26"/>
    </row>
    <row r="70" spans="1:19" ht="18.75">
      <c r="A70" s="30" t="s">
        <v>113</v>
      </c>
      <c r="B70" s="26"/>
      <c r="C70" s="31">
        <v>202287</v>
      </c>
      <c r="D70" s="26"/>
      <c r="E70" s="31">
        <v>505677311464</v>
      </c>
      <c r="F70" s="26"/>
      <c r="G70" s="31">
        <v>500051947889</v>
      </c>
      <c r="H70" s="26"/>
      <c r="I70" s="31">
        <v>5625363575</v>
      </c>
      <c r="J70" s="26"/>
      <c r="K70" s="31">
        <v>202287</v>
      </c>
      <c r="L70" s="26"/>
      <c r="M70" s="31">
        <v>505677311464</v>
      </c>
      <c r="N70" s="26"/>
      <c r="O70" s="31">
        <v>494426584313</v>
      </c>
      <c r="P70" s="26"/>
      <c r="Q70" s="66">
        <v>11250727151</v>
      </c>
      <c r="R70" s="66"/>
      <c r="S70" s="26"/>
    </row>
    <row r="71" spans="1:19" ht="18.75">
      <c r="A71" s="30" t="s">
        <v>203</v>
      </c>
      <c r="B71" s="26"/>
      <c r="C71" s="31">
        <v>1800000</v>
      </c>
      <c r="D71" s="26"/>
      <c r="E71" s="31">
        <v>1799133847875</v>
      </c>
      <c r="F71" s="26"/>
      <c r="G71" s="31">
        <v>1799133847875</v>
      </c>
      <c r="H71" s="26"/>
      <c r="I71" s="31">
        <v>0</v>
      </c>
      <c r="J71" s="26"/>
      <c r="K71" s="31">
        <v>1800000</v>
      </c>
      <c r="L71" s="26"/>
      <c r="M71" s="31">
        <v>1799133847875</v>
      </c>
      <c r="N71" s="26"/>
      <c r="O71" s="31">
        <v>1799133847875</v>
      </c>
      <c r="P71" s="26"/>
      <c r="Q71" s="66">
        <v>0</v>
      </c>
      <c r="R71" s="66"/>
      <c r="S71" s="26"/>
    </row>
    <row r="72" spans="1:19" ht="18.75">
      <c r="A72" s="30" t="s">
        <v>103</v>
      </c>
      <c r="B72" s="26"/>
      <c r="C72" s="31">
        <v>340524</v>
      </c>
      <c r="D72" s="26"/>
      <c r="E72" s="31">
        <v>1307643799012</v>
      </c>
      <c r="F72" s="26"/>
      <c r="G72" s="31">
        <v>1292977514859</v>
      </c>
      <c r="H72" s="26"/>
      <c r="I72" s="31">
        <v>14666284153</v>
      </c>
      <c r="J72" s="26"/>
      <c r="K72" s="31">
        <v>340524</v>
      </c>
      <c r="L72" s="26"/>
      <c r="M72" s="31">
        <v>1307643799012</v>
      </c>
      <c r="N72" s="26"/>
      <c r="O72" s="31">
        <v>1278311230706</v>
      </c>
      <c r="P72" s="26"/>
      <c r="Q72" s="66">
        <v>29332568306</v>
      </c>
      <c r="R72" s="66"/>
      <c r="S72" s="26"/>
    </row>
    <row r="73" spans="1:19" ht="18.75">
      <c r="A73" s="30" t="s">
        <v>274</v>
      </c>
      <c r="B73" s="26"/>
      <c r="C73" s="31">
        <v>5000000</v>
      </c>
      <c r="D73" s="26"/>
      <c r="E73" s="31">
        <v>4999093750000</v>
      </c>
      <c r="F73" s="26"/>
      <c r="G73" s="31">
        <v>4999093750000</v>
      </c>
      <c r="H73" s="26"/>
      <c r="I73" s="31">
        <v>0</v>
      </c>
      <c r="J73" s="26"/>
      <c r="K73" s="31">
        <v>5000000</v>
      </c>
      <c r="L73" s="26"/>
      <c r="M73" s="31">
        <v>4999093750000</v>
      </c>
      <c r="N73" s="26"/>
      <c r="O73" s="31">
        <v>4999093750000</v>
      </c>
      <c r="P73" s="26"/>
      <c r="Q73" s="66">
        <v>0</v>
      </c>
      <c r="R73" s="66"/>
      <c r="S73" s="26"/>
    </row>
    <row r="74" spans="1:19" ht="18.75">
      <c r="A74" s="30" t="s">
        <v>194</v>
      </c>
      <c r="B74" s="26"/>
      <c r="C74" s="31">
        <v>9453500</v>
      </c>
      <c r="D74" s="26"/>
      <c r="E74" s="31">
        <v>8979197225468</v>
      </c>
      <c r="F74" s="26"/>
      <c r="G74" s="31">
        <v>9002826691851</v>
      </c>
      <c r="H74" s="26"/>
      <c r="I74" s="31">
        <v>-23629466382</v>
      </c>
      <c r="J74" s="26"/>
      <c r="K74" s="31">
        <v>9453500</v>
      </c>
      <c r="L74" s="26"/>
      <c r="M74" s="31">
        <v>8979197225468</v>
      </c>
      <c r="N74" s="26"/>
      <c r="O74" s="31">
        <v>9002826691851</v>
      </c>
      <c r="P74" s="26"/>
      <c r="Q74" s="66">
        <v>-23629466382</v>
      </c>
      <c r="R74" s="66"/>
      <c r="S74" s="26"/>
    </row>
    <row r="75" spans="1:19" ht="18.75">
      <c r="A75" s="30" t="s">
        <v>218</v>
      </c>
      <c r="B75" s="26"/>
      <c r="C75" s="31">
        <v>3000000</v>
      </c>
      <c r="D75" s="26"/>
      <c r="E75" s="31">
        <v>2999456250000</v>
      </c>
      <c r="F75" s="26"/>
      <c r="G75" s="31">
        <v>2999456250000</v>
      </c>
      <c r="H75" s="26"/>
      <c r="I75" s="31">
        <v>0</v>
      </c>
      <c r="J75" s="26"/>
      <c r="K75" s="31">
        <v>3000000</v>
      </c>
      <c r="L75" s="26"/>
      <c r="M75" s="31">
        <v>2999456250000</v>
      </c>
      <c r="N75" s="26"/>
      <c r="O75" s="31">
        <v>2999532812500</v>
      </c>
      <c r="P75" s="26"/>
      <c r="Q75" s="66">
        <v>-76562500</v>
      </c>
      <c r="R75" s="66"/>
      <c r="S75" s="26"/>
    </row>
    <row r="76" spans="1:19" ht="18.75">
      <c r="A76" s="30" t="s">
        <v>284</v>
      </c>
      <c r="B76" s="26"/>
      <c r="C76" s="31">
        <v>10500000</v>
      </c>
      <c r="D76" s="26"/>
      <c r="E76" s="31">
        <v>9983165223281</v>
      </c>
      <c r="F76" s="26"/>
      <c r="G76" s="31">
        <v>9985212971718</v>
      </c>
      <c r="H76" s="26"/>
      <c r="I76" s="31">
        <v>-2047748436</v>
      </c>
      <c r="J76" s="26"/>
      <c r="K76" s="31">
        <v>10500000</v>
      </c>
      <c r="L76" s="26"/>
      <c r="M76" s="31">
        <v>9983165223281</v>
      </c>
      <c r="N76" s="26"/>
      <c r="O76" s="31">
        <v>9985212971718</v>
      </c>
      <c r="P76" s="26"/>
      <c r="Q76" s="66">
        <v>-2047748436</v>
      </c>
      <c r="R76" s="66"/>
      <c r="S76" s="26"/>
    </row>
    <row r="77" spans="1:19" ht="18.75">
      <c r="A77" s="30" t="s">
        <v>174</v>
      </c>
      <c r="B77" s="26"/>
      <c r="C77" s="31">
        <v>1003700</v>
      </c>
      <c r="D77" s="26"/>
      <c r="E77" s="31">
        <v>797315184425</v>
      </c>
      <c r="F77" s="26"/>
      <c r="G77" s="31">
        <v>770400829536</v>
      </c>
      <c r="H77" s="26"/>
      <c r="I77" s="31">
        <v>26914354889</v>
      </c>
      <c r="J77" s="26"/>
      <c r="K77" s="31">
        <v>1003700</v>
      </c>
      <c r="L77" s="26"/>
      <c r="M77" s="31">
        <v>797315184425</v>
      </c>
      <c r="N77" s="26"/>
      <c r="O77" s="31">
        <v>761620046341</v>
      </c>
      <c r="P77" s="26"/>
      <c r="Q77" s="66">
        <v>35695138084</v>
      </c>
      <c r="R77" s="66"/>
      <c r="S77" s="26"/>
    </row>
    <row r="78" spans="1:19" ht="18.75">
      <c r="A78" s="30" t="s">
        <v>168</v>
      </c>
      <c r="B78" s="26"/>
      <c r="C78" s="31">
        <v>798450</v>
      </c>
      <c r="D78" s="26"/>
      <c r="E78" s="31">
        <v>602361249731</v>
      </c>
      <c r="F78" s="26"/>
      <c r="G78" s="31">
        <v>570445004599</v>
      </c>
      <c r="H78" s="26"/>
      <c r="I78" s="31">
        <v>31916245132</v>
      </c>
      <c r="J78" s="26"/>
      <c r="K78" s="31">
        <v>798450</v>
      </c>
      <c r="L78" s="26"/>
      <c r="M78" s="31">
        <v>602361249731</v>
      </c>
      <c r="N78" s="26"/>
      <c r="O78" s="31">
        <v>567140020736</v>
      </c>
      <c r="P78" s="26"/>
      <c r="Q78" s="66">
        <v>35221228995</v>
      </c>
      <c r="R78" s="66"/>
      <c r="S78" s="26"/>
    </row>
    <row r="79" spans="1:19" ht="18.75">
      <c r="A79" s="30" t="s">
        <v>243</v>
      </c>
      <c r="B79" s="26"/>
      <c r="C79" s="31">
        <v>2112710</v>
      </c>
      <c r="D79" s="26"/>
      <c r="E79" s="31">
        <v>2060330028125</v>
      </c>
      <c r="F79" s="26"/>
      <c r="G79" s="31">
        <v>2046525970714</v>
      </c>
      <c r="H79" s="26"/>
      <c r="I79" s="31">
        <v>13804057411</v>
      </c>
      <c r="J79" s="26"/>
      <c r="K79" s="31">
        <v>2112710</v>
      </c>
      <c r="L79" s="26"/>
      <c r="M79" s="31">
        <v>2060330028125</v>
      </c>
      <c r="N79" s="26"/>
      <c r="O79" s="31">
        <v>2032721913303</v>
      </c>
      <c r="P79" s="26"/>
      <c r="Q79" s="66">
        <v>27608114822</v>
      </c>
      <c r="R79" s="66"/>
      <c r="S79" s="26"/>
    </row>
    <row r="80" spans="1:19" ht="18.75">
      <c r="A80" s="30" t="s">
        <v>179</v>
      </c>
      <c r="B80" s="26"/>
      <c r="C80" s="31">
        <v>30500</v>
      </c>
      <c r="D80" s="26"/>
      <c r="E80" s="31">
        <v>23990001024</v>
      </c>
      <c r="F80" s="26"/>
      <c r="G80" s="31">
        <v>23086144877</v>
      </c>
      <c r="H80" s="26"/>
      <c r="I80" s="31">
        <v>903856147</v>
      </c>
      <c r="J80" s="26"/>
      <c r="K80" s="31">
        <v>30500</v>
      </c>
      <c r="L80" s="26"/>
      <c r="M80" s="31">
        <v>23990001024</v>
      </c>
      <c r="N80" s="26"/>
      <c r="O80" s="31">
        <v>22898603875</v>
      </c>
      <c r="P80" s="26"/>
      <c r="Q80" s="66">
        <v>1091397149</v>
      </c>
      <c r="R80" s="66"/>
      <c r="S80" s="26"/>
    </row>
    <row r="81" spans="1:19" ht="18.75">
      <c r="A81" s="30" t="s">
        <v>246</v>
      </c>
      <c r="B81" s="26"/>
      <c r="C81" s="31">
        <v>5920000</v>
      </c>
      <c r="D81" s="26"/>
      <c r="E81" s="31">
        <v>5680441593316</v>
      </c>
      <c r="F81" s="26"/>
      <c r="G81" s="31">
        <v>5648361008976</v>
      </c>
      <c r="H81" s="26"/>
      <c r="I81" s="31">
        <v>32080584340</v>
      </c>
      <c r="J81" s="26"/>
      <c r="K81" s="31">
        <v>5920000</v>
      </c>
      <c r="L81" s="26"/>
      <c r="M81" s="31">
        <v>5680441593316</v>
      </c>
      <c r="N81" s="26"/>
      <c r="O81" s="31">
        <v>5616274505709</v>
      </c>
      <c r="P81" s="26"/>
      <c r="Q81" s="66">
        <v>64167087607</v>
      </c>
      <c r="R81" s="66"/>
      <c r="S81" s="26"/>
    </row>
    <row r="82" spans="1:19" ht="18.75">
      <c r="A82" s="30" t="s">
        <v>191</v>
      </c>
      <c r="B82" s="26"/>
      <c r="C82" s="31">
        <v>7498900</v>
      </c>
      <c r="D82" s="26"/>
      <c r="E82" s="31">
        <v>6921527255460</v>
      </c>
      <c r="F82" s="26"/>
      <c r="G82" s="31">
        <v>7499575506749</v>
      </c>
      <c r="H82" s="26"/>
      <c r="I82" s="31">
        <v>-578048251288</v>
      </c>
      <c r="J82" s="26"/>
      <c r="K82" s="31">
        <v>7498900</v>
      </c>
      <c r="L82" s="26"/>
      <c r="M82" s="31">
        <v>6921527255460</v>
      </c>
      <c r="N82" s="26"/>
      <c r="O82" s="31">
        <v>7499575506749</v>
      </c>
      <c r="P82" s="26"/>
      <c r="Q82" s="66">
        <v>-578048251288</v>
      </c>
      <c r="R82" s="66"/>
      <c r="S82" s="26"/>
    </row>
    <row r="83" spans="1:19" ht="18.75">
      <c r="A83" s="30" t="s">
        <v>249</v>
      </c>
      <c r="B83" s="26"/>
      <c r="C83" s="31">
        <v>1785000</v>
      </c>
      <c r="D83" s="26"/>
      <c r="E83" s="31">
        <v>1657072101234</v>
      </c>
      <c r="F83" s="26"/>
      <c r="G83" s="31">
        <v>1622949087151</v>
      </c>
      <c r="H83" s="26"/>
      <c r="I83" s="31">
        <v>34123014083</v>
      </c>
      <c r="J83" s="26"/>
      <c r="K83" s="31">
        <v>1785000</v>
      </c>
      <c r="L83" s="26"/>
      <c r="M83" s="31">
        <v>1657072101234</v>
      </c>
      <c r="N83" s="26"/>
      <c r="O83" s="31">
        <v>1632978968906</v>
      </c>
      <c r="P83" s="26"/>
      <c r="Q83" s="66">
        <v>24093132328</v>
      </c>
      <c r="R83" s="66"/>
      <c r="S83" s="26"/>
    </row>
    <row r="84" spans="1:19" ht="18.75">
      <c r="A84" s="30" t="s">
        <v>251</v>
      </c>
      <c r="B84" s="26"/>
      <c r="C84" s="31">
        <v>4990000</v>
      </c>
      <c r="D84" s="26"/>
      <c r="E84" s="31">
        <v>4340363466508</v>
      </c>
      <c r="F84" s="26"/>
      <c r="G84" s="31">
        <v>4340363466508</v>
      </c>
      <c r="H84" s="26"/>
      <c r="I84" s="31">
        <v>0</v>
      </c>
      <c r="J84" s="26"/>
      <c r="K84" s="31">
        <v>4990000</v>
      </c>
      <c r="L84" s="26"/>
      <c r="M84" s="31">
        <v>4340363466508</v>
      </c>
      <c r="N84" s="26"/>
      <c r="O84" s="31">
        <v>4340363466508</v>
      </c>
      <c r="P84" s="26"/>
      <c r="Q84" s="66">
        <v>0</v>
      </c>
      <c r="R84" s="66"/>
      <c r="S84" s="26"/>
    </row>
    <row r="85" spans="1:19" ht="18.75">
      <c r="A85" s="30" t="s">
        <v>257</v>
      </c>
      <c r="B85" s="26"/>
      <c r="C85" s="31">
        <v>195000</v>
      </c>
      <c r="D85" s="26"/>
      <c r="E85" s="31">
        <v>175910760394</v>
      </c>
      <c r="F85" s="26"/>
      <c r="G85" s="31">
        <v>177417837187</v>
      </c>
      <c r="H85" s="26"/>
      <c r="I85" s="31">
        <v>-1507076792</v>
      </c>
      <c r="J85" s="26"/>
      <c r="K85" s="31">
        <v>195000</v>
      </c>
      <c r="L85" s="26"/>
      <c r="M85" s="31">
        <v>175910760394</v>
      </c>
      <c r="N85" s="26"/>
      <c r="O85" s="31">
        <v>172329259659</v>
      </c>
      <c r="P85" s="26"/>
      <c r="Q85" s="66">
        <v>3581500735</v>
      </c>
      <c r="R85" s="66"/>
      <c r="S85" s="26"/>
    </row>
    <row r="86" spans="1:19" ht="18.75">
      <c r="A86" s="30" t="s">
        <v>254</v>
      </c>
      <c r="B86" s="26"/>
      <c r="C86" s="31">
        <v>561150</v>
      </c>
      <c r="D86" s="26"/>
      <c r="E86" s="31">
        <v>519250193841</v>
      </c>
      <c r="F86" s="26"/>
      <c r="G86" s="31">
        <v>519250193841</v>
      </c>
      <c r="H86" s="26"/>
      <c r="I86" s="31">
        <v>0</v>
      </c>
      <c r="J86" s="26"/>
      <c r="K86" s="31">
        <v>561150</v>
      </c>
      <c r="L86" s="26"/>
      <c r="M86" s="31">
        <v>519250193841</v>
      </c>
      <c r="N86" s="26"/>
      <c r="O86" s="31">
        <v>523233636711</v>
      </c>
      <c r="P86" s="26"/>
      <c r="Q86" s="66">
        <v>-3983442869</v>
      </c>
      <c r="R86" s="66"/>
      <c r="S86" s="26"/>
    </row>
    <row r="87" spans="1:19" ht="18.75">
      <c r="A87" s="30" t="s">
        <v>222</v>
      </c>
      <c r="B87" s="26"/>
      <c r="C87" s="31">
        <v>235783</v>
      </c>
      <c r="D87" s="26"/>
      <c r="E87" s="31">
        <v>235740264331</v>
      </c>
      <c r="F87" s="26"/>
      <c r="G87" s="31">
        <v>235740264331</v>
      </c>
      <c r="H87" s="26"/>
      <c r="I87" s="31">
        <v>0</v>
      </c>
      <c r="J87" s="26"/>
      <c r="K87" s="31">
        <v>235783</v>
      </c>
      <c r="L87" s="26"/>
      <c r="M87" s="31">
        <v>235740264331</v>
      </c>
      <c r="N87" s="26"/>
      <c r="O87" s="31">
        <v>235740264331</v>
      </c>
      <c r="P87" s="26"/>
      <c r="Q87" s="66">
        <v>0</v>
      </c>
      <c r="R87" s="66"/>
      <c r="S87" s="26"/>
    </row>
    <row r="88" spans="1:19" ht="18.75">
      <c r="A88" s="30" t="s">
        <v>259</v>
      </c>
      <c r="B88" s="26"/>
      <c r="C88" s="31">
        <v>2770000</v>
      </c>
      <c r="D88" s="26"/>
      <c r="E88" s="31">
        <v>2638960421713</v>
      </c>
      <c r="F88" s="26"/>
      <c r="G88" s="31">
        <v>2629355912847</v>
      </c>
      <c r="H88" s="26"/>
      <c r="I88" s="31">
        <v>9604508866</v>
      </c>
      <c r="J88" s="26"/>
      <c r="K88" s="31">
        <v>2770000</v>
      </c>
      <c r="L88" s="26"/>
      <c r="M88" s="31">
        <v>2638960421713</v>
      </c>
      <c r="N88" s="26"/>
      <c r="O88" s="31">
        <v>2596393238415</v>
      </c>
      <c r="P88" s="26"/>
      <c r="Q88" s="66">
        <v>42567183298</v>
      </c>
      <c r="R88" s="66"/>
      <c r="S88" s="26"/>
    </row>
    <row r="89" spans="1:19" ht="18.75">
      <c r="A89" s="30" t="s">
        <v>262</v>
      </c>
      <c r="B89" s="26"/>
      <c r="C89" s="31">
        <v>8618</v>
      </c>
      <c r="D89" s="26"/>
      <c r="E89" s="31">
        <v>8563248715</v>
      </c>
      <c r="F89" s="26"/>
      <c r="G89" s="31">
        <v>8522337868</v>
      </c>
      <c r="H89" s="26"/>
      <c r="I89" s="31">
        <v>40910847</v>
      </c>
      <c r="J89" s="26"/>
      <c r="K89" s="31">
        <v>8618</v>
      </c>
      <c r="L89" s="26"/>
      <c r="M89" s="31">
        <v>8563248715</v>
      </c>
      <c r="N89" s="26"/>
      <c r="O89" s="31">
        <v>8481427020</v>
      </c>
      <c r="P89" s="26"/>
      <c r="Q89" s="66">
        <v>81821695</v>
      </c>
      <c r="R89" s="66"/>
      <c r="S89" s="26"/>
    </row>
    <row r="90" spans="1:19" ht="18.75">
      <c r="A90" s="30" t="s">
        <v>283</v>
      </c>
      <c r="B90" s="26"/>
      <c r="C90" s="31">
        <v>5996990</v>
      </c>
      <c r="D90" s="26"/>
      <c r="E90" s="31">
        <v>5995903045562</v>
      </c>
      <c r="F90" s="26"/>
      <c r="G90" s="31">
        <v>5411205008375</v>
      </c>
      <c r="H90" s="26"/>
      <c r="I90" s="31">
        <v>584698037187</v>
      </c>
      <c r="J90" s="26"/>
      <c r="K90" s="31">
        <v>5996990</v>
      </c>
      <c r="L90" s="26"/>
      <c r="M90" s="31">
        <v>5995903045562</v>
      </c>
      <c r="N90" s="26"/>
      <c r="O90" s="31">
        <v>5995950521119</v>
      </c>
      <c r="P90" s="26"/>
      <c r="Q90" s="66">
        <v>-47475556</v>
      </c>
      <c r="R90" s="66"/>
      <c r="S90" s="26"/>
    </row>
    <row r="91" spans="1:19" ht="18.75">
      <c r="A91" s="30" t="s">
        <v>209</v>
      </c>
      <c r="B91" s="26"/>
      <c r="C91" s="31">
        <v>600000</v>
      </c>
      <c r="D91" s="26"/>
      <c r="E91" s="31">
        <v>599891250000</v>
      </c>
      <c r="F91" s="26"/>
      <c r="G91" s="31">
        <v>599891250000</v>
      </c>
      <c r="H91" s="26"/>
      <c r="I91" s="31">
        <v>0</v>
      </c>
      <c r="J91" s="26"/>
      <c r="K91" s="31">
        <v>600000</v>
      </c>
      <c r="L91" s="26"/>
      <c r="M91" s="31">
        <v>599891250000</v>
      </c>
      <c r="N91" s="26"/>
      <c r="O91" s="31">
        <v>599891250000</v>
      </c>
      <c r="P91" s="26"/>
      <c r="Q91" s="66">
        <v>0</v>
      </c>
      <c r="R91" s="66"/>
      <c r="S91" s="26"/>
    </row>
    <row r="92" spans="1:19" ht="18.75">
      <c r="A92" s="30" t="s">
        <v>161</v>
      </c>
      <c r="B92" s="26"/>
      <c r="C92" s="31">
        <v>1791468</v>
      </c>
      <c r="D92" s="26"/>
      <c r="E92" s="31">
        <v>1187205599736</v>
      </c>
      <c r="F92" s="26"/>
      <c r="G92" s="31">
        <v>1119786966058</v>
      </c>
      <c r="H92" s="26"/>
      <c r="I92" s="31">
        <v>67418633678</v>
      </c>
      <c r="J92" s="26"/>
      <c r="K92" s="31">
        <v>1791468</v>
      </c>
      <c r="L92" s="26"/>
      <c r="M92" s="31">
        <v>1187205599736</v>
      </c>
      <c r="N92" s="26"/>
      <c r="O92" s="31">
        <v>1115058347756</v>
      </c>
      <c r="P92" s="26"/>
      <c r="Q92" s="66">
        <v>72147251980</v>
      </c>
      <c r="R92" s="66"/>
      <c r="S92" s="26"/>
    </row>
    <row r="93" spans="1:19" ht="18.75">
      <c r="A93" s="30" t="s">
        <v>166</v>
      </c>
      <c r="B93" s="26"/>
      <c r="C93" s="31">
        <v>63900</v>
      </c>
      <c r="D93" s="26"/>
      <c r="E93" s="31">
        <v>37134504150</v>
      </c>
      <c r="F93" s="26"/>
      <c r="G93" s="31">
        <v>34644133612</v>
      </c>
      <c r="H93" s="26"/>
      <c r="I93" s="31">
        <v>2490370538</v>
      </c>
      <c r="J93" s="26"/>
      <c r="K93" s="31">
        <v>63900</v>
      </c>
      <c r="L93" s="26"/>
      <c r="M93" s="31">
        <v>37134504150</v>
      </c>
      <c r="N93" s="26"/>
      <c r="O93" s="31">
        <v>34703549841</v>
      </c>
      <c r="P93" s="26"/>
      <c r="Q93" s="66">
        <v>2430954309</v>
      </c>
      <c r="R93" s="66"/>
      <c r="S93" s="26"/>
    </row>
    <row r="94" spans="1:19" ht="18.75">
      <c r="A94" s="30" t="s">
        <v>225</v>
      </c>
      <c r="B94" s="26"/>
      <c r="C94" s="31">
        <v>1000000</v>
      </c>
      <c r="D94" s="26"/>
      <c r="E94" s="31">
        <v>999818750000</v>
      </c>
      <c r="F94" s="26"/>
      <c r="G94" s="31">
        <v>999818750000</v>
      </c>
      <c r="H94" s="26"/>
      <c r="I94" s="31">
        <v>0</v>
      </c>
      <c r="J94" s="26"/>
      <c r="K94" s="31">
        <v>1000000</v>
      </c>
      <c r="L94" s="26"/>
      <c r="M94" s="31">
        <v>999818750000</v>
      </c>
      <c r="N94" s="26"/>
      <c r="O94" s="31">
        <v>999818750000</v>
      </c>
      <c r="P94" s="26"/>
      <c r="Q94" s="66">
        <v>0</v>
      </c>
      <c r="R94" s="66"/>
      <c r="S94" s="26"/>
    </row>
    <row r="95" spans="1:19" ht="18.75">
      <c r="A95" s="30" t="s">
        <v>298</v>
      </c>
      <c r="B95" s="26"/>
      <c r="C95" s="31">
        <v>3703000</v>
      </c>
      <c r="D95" s="26"/>
      <c r="E95" s="31">
        <v>2109475898181</v>
      </c>
      <c r="F95" s="26"/>
      <c r="G95" s="31">
        <v>1999973270000</v>
      </c>
      <c r="H95" s="26"/>
      <c r="I95" s="31">
        <v>109502628181</v>
      </c>
      <c r="J95" s="26"/>
      <c r="K95" s="31">
        <v>3703000</v>
      </c>
      <c r="L95" s="26"/>
      <c r="M95" s="31">
        <v>2109475898181</v>
      </c>
      <c r="N95" s="26"/>
      <c r="O95" s="31">
        <v>1999973270000</v>
      </c>
      <c r="P95" s="26"/>
      <c r="Q95" s="66">
        <v>109502628181</v>
      </c>
      <c r="R95" s="66"/>
      <c r="S95" s="26"/>
    </row>
    <row r="96" spans="1:19" ht="18.75">
      <c r="A96" s="30" t="s">
        <v>277</v>
      </c>
      <c r="B96" s="26"/>
      <c r="C96" s="31">
        <v>1500000</v>
      </c>
      <c r="D96" s="26"/>
      <c r="E96" s="31">
        <v>1499728125000</v>
      </c>
      <c r="F96" s="26"/>
      <c r="G96" s="31">
        <v>1499728125000</v>
      </c>
      <c r="H96" s="26"/>
      <c r="I96" s="31">
        <v>0</v>
      </c>
      <c r="J96" s="26"/>
      <c r="K96" s="31">
        <v>1500000</v>
      </c>
      <c r="L96" s="26"/>
      <c r="M96" s="31">
        <v>1499728125000</v>
      </c>
      <c r="N96" s="26"/>
      <c r="O96" s="31">
        <v>1499728125000</v>
      </c>
      <c r="P96" s="26"/>
      <c r="Q96" s="66">
        <v>0</v>
      </c>
      <c r="R96" s="66"/>
      <c r="S96" s="26"/>
    </row>
    <row r="97" spans="1:19" ht="18.75">
      <c r="A97" s="30" t="s">
        <v>140</v>
      </c>
      <c r="B97" s="26"/>
      <c r="C97" s="31">
        <v>30431</v>
      </c>
      <c r="D97" s="26"/>
      <c r="E97" s="31">
        <v>17787346678</v>
      </c>
      <c r="F97" s="26"/>
      <c r="G97" s="31">
        <v>16586148555</v>
      </c>
      <c r="H97" s="26"/>
      <c r="I97" s="31">
        <v>1201198123</v>
      </c>
      <c r="J97" s="26"/>
      <c r="K97" s="31">
        <v>30431</v>
      </c>
      <c r="L97" s="26"/>
      <c r="M97" s="31">
        <v>17787346678</v>
      </c>
      <c r="N97" s="26"/>
      <c r="O97" s="31">
        <v>16595580455</v>
      </c>
      <c r="P97" s="26"/>
      <c r="Q97" s="66">
        <v>1191766223</v>
      </c>
      <c r="R97" s="66"/>
      <c r="S97" s="26"/>
    </row>
    <row r="98" spans="1:19" ht="18.75">
      <c r="A98" s="30" t="s">
        <v>142</v>
      </c>
      <c r="B98" s="26"/>
      <c r="C98" s="31">
        <v>34500</v>
      </c>
      <c r="D98" s="26"/>
      <c r="E98" s="31">
        <v>19646603407</v>
      </c>
      <c r="F98" s="26"/>
      <c r="G98" s="31">
        <v>18312730215</v>
      </c>
      <c r="H98" s="26"/>
      <c r="I98" s="31">
        <v>1333873192</v>
      </c>
      <c r="J98" s="26"/>
      <c r="K98" s="31">
        <v>34500</v>
      </c>
      <c r="L98" s="26"/>
      <c r="M98" s="31">
        <v>19646603407</v>
      </c>
      <c r="N98" s="26"/>
      <c r="O98" s="31">
        <v>18342394838</v>
      </c>
      <c r="P98" s="26"/>
      <c r="Q98" s="66">
        <v>1304208569</v>
      </c>
      <c r="R98" s="66"/>
      <c r="S98" s="26"/>
    </row>
    <row r="99" spans="1:19" ht="18.75">
      <c r="A99" s="30" t="s">
        <v>137</v>
      </c>
      <c r="B99" s="26"/>
      <c r="C99" s="31">
        <v>117467</v>
      </c>
      <c r="D99" s="26"/>
      <c r="E99" s="31">
        <v>71470411819</v>
      </c>
      <c r="F99" s="26"/>
      <c r="G99" s="31">
        <v>66913518306</v>
      </c>
      <c r="H99" s="26"/>
      <c r="I99" s="31">
        <v>4556893513</v>
      </c>
      <c r="J99" s="26"/>
      <c r="K99" s="31">
        <v>117467</v>
      </c>
      <c r="L99" s="26"/>
      <c r="M99" s="31">
        <v>71470411819</v>
      </c>
      <c r="N99" s="26"/>
      <c r="O99" s="31">
        <v>66816038367</v>
      </c>
      <c r="P99" s="26"/>
      <c r="Q99" s="66">
        <v>4654373452</v>
      </c>
      <c r="R99" s="66"/>
      <c r="S99" s="26"/>
    </row>
    <row r="100" spans="1:19" ht="18.75">
      <c r="A100" s="30" t="s">
        <v>150</v>
      </c>
      <c r="B100" s="26"/>
      <c r="C100" s="31">
        <v>3632950</v>
      </c>
      <c r="D100" s="26"/>
      <c r="E100" s="31">
        <v>2775760862639</v>
      </c>
      <c r="F100" s="26"/>
      <c r="G100" s="31">
        <v>2664249512735</v>
      </c>
      <c r="H100" s="26"/>
      <c r="I100" s="31">
        <v>111511349904</v>
      </c>
      <c r="J100" s="26"/>
      <c r="K100" s="31">
        <v>3632950</v>
      </c>
      <c r="L100" s="26"/>
      <c r="M100" s="31">
        <v>2775760862639</v>
      </c>
      <c r="N100" s="26"/>
      <c r="O100" s="31">
        <v>2629742743220</v>
      </c>
      <c r="P100" s="26"/>
      <c r="Q100" s="66">
        <v>146018119419</v>
      </c>
      <c r="R100" s="66"/>
      <c r="S100" s="26"/>
    </row>
    <row r="101" spans="1:19" ht="18.75">
      <c r="A101" s="30" t="s">
        <v>153</v>
      </c>
      <c r="B101" s="26"/>
      <c r="C101" s="31">
        <v>489300</v>
      </c>
      <c r="D101" s="26"/>
      <c r="E101" s="31">
        <v>350510122523</v>
      </c>
      <c r="F101" s="26"/>
      <c r="G101" s="31">
        <v>334234062094</v>
      </c>
      <c r="H101" s="26"/>
      <c r="I101" s="31">
        <v>16276060429</v>
      </c>
      <c r="J101" s="26"/>
      <c r="K101" s="31">
        <v>489300</v>
      </c>
      <c r="L101" s="26"/>
      <c r="M101" s="31">
        <v>350510122523</v>
      </c>
      <c r="N101" s="26"/>
      <c r="O101" s="31">
        <v>333832908816</v>
      </c>
      <c r="P101" s="26"/>
      <c r="Q101" s="66">
        <v>16677213707</v>
      </c>
      <c r="R101" s="66"/>
      <c r="S101" s="26"/>
    </row>
    <row r="102" spans="1:19" ht="18.75">
      <c r="A102" s="30" t="s">
        <v>188</v>
      </c>
      <c r="B102" s="26"/>
      <c r="C102" s="31">
        <v>8000000</v>
      </c>
      <c r="D102" s="26"/>
      <c r="E102" s="31">
        <v>7198695000000</v>
      </c>
      <c r="F102" s="26"/>
      <c r="G102" s="31">
        <v>7998550000000</v>
      </c>
      <c r="H102" s="26"/>
      <c r="I102" s="31">
        <v>-799855000000</v>
      </c>
      <c r="J102" s="26"/>
      <c r="K102" s="31">
        <v>8000000</v>
      </c>
      <c r="L102" s="26"/>
      <c r="M102" s="31">
        <v>7198695000000</v>
      </c>
      <c r="N102" s="26"/>
      <c r="O102" s="31">
        <v>7998550000000</v>
      </c>
      <c r="P102" s="26"/>
      <c r="Q102" s="66">
        <v>-799855000000</v>
      </c>
      <c r="R102" s="66"/>
      <c r="S102" s="26"/>
    </row>
    <row r="103" spans="1:19" ht="18.75">
      <c r="A103" s="30" t="s">
        <v>155</v>
      </c>
      <c r="B103" s="26"/>
      <c r="C103" s="31">
        <v>13000</v>
      </c>
      <c r="D103" s="26"/>
      <c r="E103" s="31">
        <v>7299866659</v>
      </c>
      <c r="F103" s="26"/>
      <c r="G103" s="31">
        <v>6788409377</v>
      </c>
      <c r="H103" s="26"/>
      <c r="I103" s="31">
        <v>511457282</v>
      </c>
      <c r="J103" s="26"/>
      <c r="K103" s="31">
        <v>13000</v>
      </c>
      <c r="L103" s="26"/>
      <c r="M103" s="31">
        <v>7299866659</v>
      </c>
      <c r="N103" s="26"/>
      <c r="O103" s="31">
        <v>6797377751</v>
      </c>
      <c r="P103" s="26"/>
      <c r="Q103" s="66">
        <v>502488908</v>
      </c>
      <c r="R103" s="66"/>
      <c r="S103" s="26"/>
    </row>
    <row r="104" spans="1:19" ht="18.75">
      <c r="A104" s="30" t="s">
        <v>265</v>
      </c>
      <c r="B104" s="26"/>
      <c r="C104" s="31">
        <v>15811025</v>
      </c>
      <c r="D104" s="26"/>
      <c r="E104" s="31">
        <v>14825524072631</v>
      </c>
      <c r="F104" s="26"/>
      <c r="G104" s="31">
        <v>14618753349619</v>
      </c>
      <c r="H104" s="26"/>
      <c r="I104" s="31">
        <v>206770723012</v>
      </c>
      <c r="J104" s="26"/>
      <c r="K104" s="31">
        <v>15811025</v>
      </c>
      <c r="L104" s="26"/>
      <c r="M104" s="31">
        <v>14825524072631</v>
      </c>
      <c r="N104" s="26"/>
      <c r="O104" s="31">
        <v>14859669696615</v>
      </c>
      <c r="P104" s="26"/>
      <c r="Q104" s="66">
        <v>-34145623983</v>
      </c>
      <c r="R104" s="66"/>
      <c r="S104" s="26"/>
    </row>
    <row r="105" spans="1:19" ht="18.75">
      <c r="A105" s="30" t="s">
        <v>212</v>
      </c>
      <c r="B105" s="26"/>
      <c r="C105" s="31">
        <v>10000000</v>
      </c>
      <c r="D105" s="26"/>
      <c r="E105" s="31">
        <v>9998187500000</v>
      </c>
      <c r="F105" s="26"/>
      <c r="G105" s="31">
        <v>9998187500000</v>
      </c>
      <c r="H105" s="26"/>
      <c r="I105" s="31">
        <v>0</v>
      </c>
      <c r="J105" s="26"/>
      <c r="K105" s="31">
        <v>10000000</v>
      </c>
      <c r="L105" s="26"/>
      <c r="M105" s="31">
        <v>9998187500000</v>
      </c>
      <c r="N105" s="26"/>
      <c r="O105" s="31">
        <v>8998368750000</v>
      </c>
      <c r="P105" s="26"/>
      <c r="Q105" s="66">
        <v>999818750000</v>
      </c>
      <c r="R105" s="66"/>
      <c r="S105" s="26"/>
    </row>
    <row r="106" spans="1:19" ht="18.75">
      <c r="A106" s="30" t="s">
        <v>110</v>
      </c>
      <c r="B106" s="26"/>
      <c r="C106" s="31">
        <v>6462000</v>
      </c>
      <c r="D106" s="26"/>
      <c r="E106" s="31">
        <v>9603799006927</v>
      </c>
      <c r="F106" s="26"/>
      <c r="G106" s="31">
        <v>9434250820563</v>
      </c>
      <c r="H106" s="26"/>
      <c r="I106" s="31">
        <v>169548186364</v>
      </c>
      <c r="J106" s="26"/>
      <c r="K106" s="31">
        <v>6462000</v>
      </c>
      <c r="L106" s="26"/>
      <c r="M106" s="31">
        <v>9603799006927</v>
      </c>
      <c r="N106" s="26"/>
      <c r="O106" s="31">
        <v>9264702634199</v>
      </c>
      <c r="P106" s="26"/>
      <c r="Q106" s="66">
        <v>339096372728</v>
      </c>
      <c r="R106" s="66"/>
      <c r="S106" s="26"/>
    </row>
    <row r="107" spans="1:19" ht="18.75">
      <c r="A107" s="30" t="s">
        <v>300</v>
      </c>
      <c r="B107" s="26"/>
      <c r="C107" s="31">
        <v>4400014</v>
      </c>
      <c r="D107" s="26"/>
      <c r="E107" s="31">
        <v>4038480744670</v>
      </c>
      <c r="F107" s="26"/>
      <c r="G107" s="31">
        <v>3890147068776</v>
      </c>
      <c r="H107" s="26"/>
      <c r="I107" s="31">
        <v>148333675894</v>
      </c>
      <c r="J107" s="26"/>
      <c r="K107" s="31">
        <v>4400014</v>
      </c>
      <c r="L107" s="26"/>
      <c r="M107" s="31">
        <v>4038480744670</v>
      </c>
      <c r="N107" s="26"/>
      <c r="O107" s="31">
        <v>3890147068776</v>
      </c>
      <c r="P107" s="26"/>
      <c r="Q107" s="66">
        <v>148333675894</v>
      </c>
      <c r="R107" s="66"/>
      <c r="S107" s="26"/>
    </row>
    <row r="108" spans="1:19" ht="18.75">
      <c r="A108" s="30" t="s">
        <v>289</v>
      </c>
      <c r="B108" s="26"/>
      <c r="C108" s="31">
        <v>2005000</v>
      </c>
      <c r="D108" s="26"/>
      <c r="E108" s="31">
        <v>1919640002175</v>
      </c>
      <c r="F108" s="26"/>
      <c r="G108" s="31">
        <v>1920035850968</v>
      </c>
      <c r="H108" s="26"/>
      <c r="I108" s="31">
        <v>-395848793</v>
      </c>
      <c r="J108" s="26"/>
      <c r="K108" s="31">
        <v>2005000</v>
      </c>
      <c r="L108" s="26"/>
      <c r="M108" s="31">
        <v>1919640002175</v>
      </c>
      <c r="N108" s="26"/>
      <c r="O108" s="31">
        <v>1920035850968</v>
      </c>
      <c r="P108" s="26"/>
      <c r="Q108" s="66">
        <v>-395848793</v>
      </c>
      <c r="R108" s="66"/>
      <c r="S108" s="26"/>
    </row>
    <row r="109" spans="1:19" ht="18.75">
      <c r="A109" s="30" t="s">
        <v>268</v>
      </c>
      <c r="B109" s="26"/>
      <c r="C109" s="31">
        <v>26358740</v>
      </c>
      <c r="D109" s="26"/>
      <c r="E109" s="31">
        <v>25199658921822</v>
      </c>
      <c r="F109" s="26"/>
      <c r="G109" s="31">
        <v>25272132318637</v>
      </c>
      <c r="H109" s="26"/>
      <c r="I109" s="31">
        <v>-72473396814</v>
      </c>
      <c r="J109" s="26"/>
      <c r="K109" s="31">
        <v>26358740</v>
      </c>
      <c r="L109" s="26"/>
      <c r="M109" s="31">
        <v>25199658921822</v>
      </c>
      <c r="N109" s="26"/>
      <c r="O109" s="31">
        <v>24779210202828</v>
      </c>
      <c r="P109" s="26"/>
      <c r="Q109" s="66">
        <f>M109-O109</f>
        <v>420448718994</v>
      </c>
      <c r="R109" s="66"/>
      <c r="S109" s="26"/>
    </row>
    <row r="110" spans="1:19" ht="18.75">
      <c r="A110" s="30" t="s">
        <v>280</v>
      </c>
      <c r="B110" s="26"/>
      <c r="C110" s="31">
        <v>4996999</v>
      </c>
      <c r="D110" s="26"/>
      <c r="E110" s="31">
        <v>4958707527812</v>
      </c>
      <c r="F110" s="26"/>
      <c r="G110" s="31">
        <v>4283525487884</v>
      </c>
      <c r="H110" s="26"/>
      <c r="I110" s="31">
        <v>675182039928</v>
      </c>
      <c r="J110" s="26"/>
      <c r="K110" s="31">
        <v>4996999</v>
      </c>
      <c r="L110" s="26"/>
      <c r="M110" s="31">
        <v>4958707527812</v>
      </c>
      <c r="N110" s="26"/>
      <c r="O110" s="31">
        <v>4996138401725</v>
      </c>
      <c r="P110" s="26"/>
      <c r="Q110" s="66">
        <v>-37430873912</v>
      </c>
      <c r="R110" s="66"/>
      <c r="S110" s="26"/>
    </row>
    <row r="111" spans="1:19" ht="18.75">
      <c r="A111" s="30" t="s">
        <v>286</v>
      </c>
      <c r="B111" s="26"/>
      <c r="C111" s="31">
        <v>5500000</v>
      </c>
      <c r="D111" s="26"/>
      <c r="E111" s="31">
        <v>5499003125000</v>
      </c>
      <c r="F111" s="26"/>
      <c r="G111" s="31">
        <v>5500000000000</v>
      </c>
      <c r="H111" s="26"/>
      <c r="I111" s="31">
        <v>-996875000</v>
      </c>
      <c r="J111" s="26"/>
      <c r="K111" s="31">
        <v>5500000</v>
      </c>
      <c r="L111" s="26"/>
      <c r="M111" s="31">
        <v>5499003125000</v>
      </c>
      <c r="N111" s="26"/>
      <c r="O111" s="31">
        <v>5500000000000</v>
      </c>
      <c r="P111" s="26"/>
      <c r="Q111" s="66">
        <v>-996875000</v>
      </c>
      <c r="R111" s="66"/>
      <c r="S111" s="26"/>
    </row>
    <row r="112" spans="1:19" ht="18.75">
      <c r="A112" s="30" t="s">
        <v>737</v>
      </c>
      <c r="B112" s="26"/>
      <c r="C112" s="31">
        <v>355871887</v>
      </c>
      <c r="D112" s="26"/>
      <c r="E112" s="31">
        <v>355780249</v>
      </c>
      <c r="F112" s="26"/>
      <c r="G112" s="31">
        <v>355780249</v>
      </c>
      <c r="H112" s="26"/>
      <c r="I112" s="31">
        <v>0</v>
      </c>
      <c r="J112" s="26"/>
      <c r="K112" s="31">
        <v>355871887</v>
      </c>
      <c r="L112" s="26"/>
      <c r="M112" s="31">
        <v>355780249</v>
      </c>
      <c r="N112" s="26"/>
      <c r="O112" s="31">
        <v>355780249</v>
      </c>
      <c r="P112" s="26"/>
      <c r="Q112" s="66">
        <v>0</v>
      </c>
      <c r="R112" s="66"/>
      <c r="S112" s="26"/>
    </row>
    <row r="113" spans="1:19" ht="18.75">
      <c r="A113" s="30" t="s">
        <v>738</v>
      </c>
      <c r="B113" s="26"/>
      <c r="C113" s="31">
        <v>1480000000</v>
      </c>
      <c r="D113" s="26"/>
      <c r="E113" s="31">
        <v>1479618900</v>
      </c>
      <c r="F113" s="26"/>
      <c r="G113" s="31">
        <v>1479618900</v>
      </c>
      <c r="H113" s="26"/>
      <c r="I113" s="31">
        <v>0</v>
      </c>
      <c r="J113" s="26"/>
      <c r="K113" s="31">
        <v>1480000000</v>
      </c>
      <c r="L113" s="26"/>
      <c r="M113" s="31">
        <v>1479618900</v>
      </c>
      <c r="N113" s="26"/>
      <c r="O113" s="31">
        <v>1479618900</v>
      </c>
      <c r="P113" s="26"/>
      <c r="Q113" s="66">
        <v>0</v>
      </c>
      <c r="R113" s="66"/>
      <c r="S113" s="26"/>
    </row>
    <row r="114" spans="1:19" ht="18.75">
      <c r="A114" s="32" t="s">
        <v>739</v>
      </c>
      <c r="B114" s="26"/>
      <c r="C114" s="33">
        <v>235000000</v>
      </c>
      <c r="D114" s="26"/>
      <c r="E114" s="33">
        <v>234939487</v>
      </c>
      <c r="F114" s="26"/>
      <c r="G114" s="33">
        <v>234939487</v>
      </c>
      <c r="H114" s="26"/>
      <c r="I114" s="33">
        <v>0</v>
      </c>
      <c r="J114" s="26"/>
      <c r="K114" s="33">
        <v>235000000</v>
      </c>
      <c r="L114" s="26"/>
      <c r="M114" s="33">
        <v>234939487</v>
      </c>
      <c r="N114" s="26"/>
      <c r="O114" s="33">
        <v>234939487</v>
      </c>
      <c r="P114" s="26"/>
      <c r="Q114" s="67">
        <v>0</v>
      </c>
      <c r="R114" s="67"/>
      <c r="S114" s="26"/>
    </row>
    <row r="115" spans="1:19" ht="21">
      <c r="A115" s="34" t="s">
        <v>52</v>
      </c>
      <c r="B115" s="26"/>
      <c r="C115" s="35">
        <v>8323901987</v>
      </c>
      <c r="D115" s="26"/>
      <c r="E115" s="35">
        <f>SUM(E8:E114)</f>
        <v>277595931211194</v>
      </c>
      <c r="F115" s="26"/>
      <c r="G115" s="35">
        <v>277400639874279</v>
      </c>
      <c r="H115" s="26"/>
      <c r="I115" s="35">
        <v>195291336942</v>
      </c>
      <c r="J115" s="26"/>
      <c r="K115" s="35">
        <v>8323901987</v>
      </c>
      <c r="L115" s="26"/>
      <c r="M115" s="35">
        <v>277595931211194</v>
      </c>
      <c r="N115" s="26"/>
      <c r="O115" s="35">
        <v>278369148395685</v>
      </c>
      <c r="P115" s="26"/>
      <c r="Q115" s="68">
        <f>SUM(Q8:R114)</f>
        <v>-768804473144</v>
      </c>
      <c r="R115" s="68"/>
      <c r="S115" s="26"/>
    </row>
    <row r="116" spans="1:19">
      <c r="Q116" s="21"/>
    </row>
    <row r="117" spans="1:19">
      <c r="Q117" s="21"/>
    </row>
  </sheetData>
  <mergeCells count="11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9"/>
  <sheetViews>
    <sheetView rightToLeft="1" topLeftCell="A19" workbookViewId="0">
      <selection activeCell="K45" activeCellId="1" sqref="C45 K45"/>
    </sheetView>
  </sheetViews>
  <sheetFormatPr defaultRowHeight="15.75"/>
  <cols>
    <col min="1" max="1" width="28.5703125" style="18" bestFit="1" customWidth="1"/>
    <col min="2" max="2" width="1.28515625" style="18" customWidth="1"/>
    <col min="3" max="3" width="12.140625" style="18" bestFit="1" customWidth="1"/>
    <col min="4" max="4" width="1.28515625" style="18" customWidth="1"/>
    <col min="5" max="5" width="18.7109375" style="18" bestFit="1" customWidth="1"/>
    <col min="6" max="6" width="1.28515625" style="18" customWidth="1"/>
    <col min="7" max="7" width="18.85546875" style="18" bestFit="1" customWidth="1"/>
    <col min="8" max="8" width="1.28515625" style="18" customWidth="1"/>
    <col min="9" max="9" width="21.85546875" style="18" bestFit="1" customWidth="1"/>
    <col min="10" max="10" width="1.28515625" style="18" customWidth="1"/>
    <col min="11" max="11" width="12.140625" style="18" bestFit="1" customWidth="1"/>
    <col min="12" max="12" width="1.28515625" style="18" customWidth="1"/>
    <col min="13" max="13" width="18.85546875" style="18" bestFit="1" customWidth="1"/>
    <col min="14" max="14" width="1.28515625" style="18" customWidth="1"/>
    <col min="15" max="15" width="18.85546875" style="18" bestFit="1" customWidth="1"/>
    <col min="16" max="16" width="1.28515625" style="18" customWidth="1"/>
    <col min="17" max="17" width="19.140625" style="18" customWidth="1"/>
    <col min="18" max="18" width="1.28515625" style="18" customWidth="1"/>
    <col min="19" max="19" width="0.28515625" style="18" customWidth="1"/>
    <col min="20" max="16384" width="9.140625" style="18"/>
  </cols>
  <sheetData>
    <row r="1" spans="1:18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25.5">
      <c r="A2" s="57" t="s">
        <v>603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5" spans="1:18" ht="24">
      <c r="A5" s="58" t="s">
        <v>731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21">
      <c r="A6" s="53" t="s">
        <v>606</v>
      </c>
      <c r="C6" s="53" t="s">
        <v>620</v>
      </c>
      <c r="D6" s="53"/>
      <c r="E6" s="53"/>
      <c r="F6" s="53"/>
      <c r="G6" s="53"/>
      <c r="H6" s="53"/>
      <c r="I6" s="53"/>
      <c r="K6" s="53" t="s">
        <v>621</v>
      </c>
      <c r="L6" s="53"/>
      <c r="M6" s="53"/>
      <c r="N6" s="53"/>
      <c r="O6" s="53"/>
      <c r="P6" s="53"/>
      <c r="Q6" s="53"/>
      <c r="R6" s="53"/>
    </row>
    <row r="7" spans="1:18" ht="21">
      <c r="A7" s="53"/>
      <c r="C7" s="14" t="s">
        <v>13</v>
      </c>
      <c r="D7" s="19"/>
      <c r="E7" s="14" t="s">
        <v>732</v>
      </c>
      <c r="F7" s="19"/>
      <c r="G7" s="14" t="s">
        <v>733</v>
      </c>
      <c r="H7" s="19"/>
      <c r="I7" s="14" t="s">
        <v>734</v>
      </c>
      <c r="K7" s="14" t="s">
        <v>13</v>
      </c>
      <c r="L7" s="19"/>
      <c r="M7" s="14" t="s">
        <v>732</v>
      </c>
      <c r="N7" s="19"/>
      <c r="O7" s="14" t="s">
        <v>733</v>
      </c>
      <c r="P7" s="19"/>
      <c r="Q7" s="69" t="s">
        <v>734</v>
      </c>
      <c r="R7" s="69"/>
    </row>
    <row r="8" spans="1:18" ht="18.75">
      <c r="A8" s="4" t="s">
        <v>35</v>
      </c>
      <c r="C8" s="5">
        <v>26903300</v>
      </c>
      <c r="E8" s="5">
        <v>129998818507</v>
      </c>
      <c r="G8" s="5">
        <v>133266842114</v>
      </c>
      <c r="I8" s="5">
        <v>-3268023607</v>
      </c>
      <c r="K8" s="5">
        <v>32729635</v>
      </c>
      <c r="M8" s="5">
        <v>159710076924</v>
      </c>
      <c r="O8" s="5">
        <v>162972264344</v>
      </c>
      <c r="Q8" s="55">
        <v>-3262187420</v>
      </c>
      <c r="R8" s="55"/>
    </row>
    <row r="9" spans="1:18" ht="18.75">
      <c r="A9" s="6" t="s">
        <v>37</v>
      </c>
      <c r="C9" s="7">
        <v>13151579</v>
      </c>
      <c r="E9" s="7">
        <v>226686969730</v>
      </c>
      <c r="G9" s="7">
        <v>219676442691</v>
      </c>
      <c r="I9" s="7">
        <v>7010527039</v>
      </c>
      <c r="K9" s="7">
        <v>16481552</v>
      </c>
      <c r="M9" s="7">
        <v>281903760995</v>
      </c>
      <c r="O9" s="7">
        <v>274738753666</v>
      </c>
      <c r="Q9" s="49">
        <v>7165007329</v>
      </c>
      <c r="R9" s="49"/>
    </row>
    <row r="10" spans="1:18" ht="18.75">
      <c r="A10" s="6" t="s">
        <v>89</v>
      </c>
      <c r="C10" s="7">
        <v>9968096</v>
      </c>
      <c r="E10" s="7">
        <v>108813129545</v>
      </c>
      <c r="G10" s="7">
        <v>106803119940</v>
      </c>
      <c r="I10" s="7">
        <v>2010009605</v>
      </c>
      <c r="K10" s="7">
        <v>10000000</v>
      </c>
      <c r="M10" s="7">
        <v>109140169404</v>
      </c>
      <c r="O10" s="7">
        <v>107133448569</v>
      </c>
      <c r="Q10" s="49">
        <v>2006720835</v>
      </c>
      <c r="R10" s="49"/>
    </row>
    <row r="11" spans="1:18" ht="18.75">
      <c r="A11" s="6" t="s">
        <v>20</v>
      </c>
      <c r="C11" s="7">
        <v>89700000</v>
      </c>
      <c r="E11" s="7">
        <v>174682422899</v>
      </c>
      <c r="G11" s="7">
        <v>171243873213</v>
      </c>
      <c r="I11" s="7">
        <v>3438549686</v>
      </c>
      <c r="K11" s="7">
        <v>174144675</v>
      </c>
      <c r="M11" s="7">
        <v>331460659197</v>
      </c>
      <c r="O11" s="7">
        <v>325585189211</v>
      </c>
      <c r="Q11" s="49">
        <v>5875469986</v>
      </c>
      <c r="R11" s="49"/>
    </row>
    <row r="12" spans="1:18" ht="18.75">
      <c r="A12" s="6" t="s">
        <v>19</v>
      </c>
      <c r="C12" s="7">
        <v>20000000</v>
      </c>
      <c r="E12" s="7">
        <v>29980548294</v>
      </c>
      <c r="G12" s="7">
        <v>27201509049</v>
      </c>
      <c r="I12" s="7">
        <v>2779039245</v>
      </c>
      <c r="K12" s="7">
        <v>232648899</v>
      </c>
      <c r="M12" s="7">
        <v>347855692203</v>
      </c>
      <c r="O12" s="7">
        <v>322485572284</v>
      </c>
      <c r="Q12" s="49">
        <v>25370119919</v>
      </c>
      <c r="R12" s="49"/>
    </row>
    <row r="13" spans="1:18" ht="18.75">
      <c r="A13" s="6" t="s">
        <v>29</v>
      </c>
      <c r="C13" s="7">
        <v>3800000</v>
      </c>
      <c r="E13" s="7">
        <v>126492863327</v>
      </c>
      <c r="G13" s="7">
        <v>129749166523</v>
      </c>
      <c r="I13" s="7">
        <v>-3256303196</v>
      </c>
      <c r="K13" s="7">
        <v>10260000</v>
      </c>
      <c r="M13" s="7">
        <v>350093881096</v>
      </c>
      <c r="O13" s="7">
        <v>348371863450</v>
      </c>
      <c r="Q13" s="49">
        <v>1722017646</v>
      </c>
      <c r="R13" s="49"/>
    </row>
    <row r="14" spans="1:18" ht="18.75">
      <c r="A14" s="6" t="s">
        <v>91</v>
      </c>
      <c r="C14" s="7">
        <v>0</v>
      </c>
      <c r="E14" s="7">
        <v>0</v>
      </c>
      <c r="G14" s="7">
        <v>0</v>
      </c>
      <c r="I14" s="7">
        <v>0</v>
      </c>
      <c r="K14" s="7">
        <v>1648000</v>
      </c>
      <c r="M14" s="7">
        <v>156418272000</v>
      </c>
      <c r="O14" s="7">
        <v>156911923500</v>
      </c>
      <c r="Q14" s="49">
        <v>-493651500</v>
      </c>
      <c r="R14" s="49"/>
    </row>
    <row r="15" spans="1:18" ht="18.75">
      <c r="A15" s="6" t="s">
        <v>630</v>
      </c>
      <c r="C15" s="7">
        <v>0</v>
      </c>
      <c r="E15" s="7">
        <v>0</v>
      </c>
      <c r="G15" s="7">
        <v>0</v>
      </c>
      <c r="I15" s="7">
        <v>0</v>
      </c>
      <c r="K15" s="7">
        <v>5000000</v>
      </c>
      <c r="M15" s="7">
        <v>50333520437</v>
      </c>
      <c r="O15" s="7">
        <v>50251949405</v>
      </c>
      <c r="Q15" s="49">
        <v>81571032</v>
      </c>
      <c r="R15" s="49"/>
    </row>
    <row r="16" spans="1:18" ht="18.75">
      <c r="A16" s="6" t="s">
        <v>30</v>
      </c>
      <c r="C16" s="7">
        <v>0</v>
      </c>
      <c r="E16" s="7">
        <v>0</v>
      </c>
      <c r="G16" s="7">
        <v>0</v>
      </c>
      <c r="I16" s="7">
        <v>0</v>
      </c>
      <c r="K16" s="7">
        <v>77000000</v>
      </c>
      <c r="M16" s="7">
        <v>172468669326</v>
      </c>
      <c r="O16" s="7">
        <v>173786304693</v>
      </c>
      <c r="Q16" s="49">
        <v>-1317635367</v>
      </c>
      <c r="R16" s="49"/>
    </row>
    <row r="17" spans="1:18" ht="18.75">
      <c r="A17" s="6" t="s">
        <v>43</v>
      </c>
      <c r="C17" s="7">
        <v>0</v>
      </c>
      <c r="E17" s="7">
        <v>0</v>
      </c>
      <c r="G17" s="7">
        <v>0</v>
      </c>
      <c r="I17" s="7">
        <v>0</v>
      </c>
      <c r="K17" s="7">
        <v>71775000</v>
      </c>
      <c r="M17" s="7">
        <v>296743955991</v>
      </c>
      <c r="O17" s="7">
        <v>290093814320</v>
      </c>
      <c r="Q17" s="49">
        <v>6650141671</v>
      </c>
      <c r="R17" s="49"/>
    </row>
    <row r="18" spans="1:18" ht="18.75">
      <c r="A18" s="6" t="s">
        <v>631</v>
      </c>
      <c r="C18" s="7">
        <v>0</v>
      </c>
      <c r="E18" s="7">
        <v>0</v>
      </c>
      <c r="G18" s="7">
        <v>0</v>
      </c>
      <c r="I18" s="7">
        <v>0</v>
      </c>
      <c r="K18" s="7">
        <v>6000000</v>
      </c>
      <c r="M18" s="7">
        <v>60316274311</v>
      </c>
      <c r="O18" s="7">
        <v>60359940476</v>
      </c>
      <c r="Q18" s="49">
        <v>-43666165</v>
      </c>
      <c r="R18" s="49"/>
    </row>
    <row r="19" spans="1:18" ht="18.75">
      <c r="A19" s="6" t="s">
        <v>34</v>
      </c>
      <c r="C19" s="7">
        <v>0</v>
      </c>
      <c r="E19" s="7">
        <v>0</v>
      </c>
      <c r="G19" s="7">
        <v>0</v>
      </c>
      <c r="I19" s="7">
        <v>0</v>
      </c>
      <c r="K19" s="7">
        <v>11500000</v>
      </c>
      <c r="M19" s="7">
        <v>102887835000</v>
      </c>
      <c r="O19" s="7">
        <v>102827320187</v>
      </c>
      <c r="Q19" s="49">
        <v>60514813</v>
      </c>
      <c r="R19" s="49"/>
    </row>
    <row r="20" spans="1:18" ht="18.75">
      <c r="A20" s="6" t="s">
        <v>48</v>
      </c>
      <c r="C20" s="7">
        <v>0</v>
      </c>
      <c r="E20" s="7">
        <v>0</v>
      </c>
      <c r="G20" s="7">
        <v>0</v>
      </c>
      <c r="I20" s="7">
        <v>0</v>
      </c>
      <c r="K20" s="7">
        <v>537301</v>
      </c>
      <c r="M20" s="7">
        <v>12402259245</v>
      </c>
      <c r="O20" s="7">
        <v>12626082051</v>
      </c>
      <c r="Q20" s="49">
        <v>-223822806</v>
      </c>
      <c r="R20" s="49"/>
    </row>
    <row r="21" spans="1:18" ht="18.75">
      <c r="A21" s="6" t="s">
        <v>88</v>
      </c>
      <c r="C21" s="7">
        <v>0</v>
      </c>
      <c r="E21" s="7">
        <v>0</v>
      </c>
      <c r="G21" s="7">
        <v>0</v>
      </c>
      <c r="I21" s="7">
        <v>0</v>
      </c>
      <c r="K21" s="7">
        <v>1596598</v>
      </c>
      <c r="M21" s="7">
        <v>61938911816</v>
      </c>
      <c r="O21" s="7">
        <v>59587379011</v>
      </c>
      <c r="Q21" s="49">
        <v>2351532805</v>
      </c>
      <c r="R21" s="49"/>
    </row>
    <row r="22" spans="1:18" ht="18.75">
      <c r="A22" s="6" t="s">
        <v>632</v>
      </c>
      <c r="C22" s="7">
        <v>0</v>
      </c>
      <c r="E22" s="7">
        <v>0</v>
      </c>
      <c r="G22" s="7">
        <v>0</v>
      </c>
      <c r="I22" s="7">
        <v>0</v>
      </c>
      <c r="K22" s="7">
        <v>24400000</v>
      </c>
      <c r="M22" s="7">
        <v>301820433919</v>
      </c>
      <c r="O22" s="7">
        <v>302455510732</v>
      </c>
      <c r="Q22" s="49">
        <v>-635076813</v>
      </c>
      <c r="R22" s="49"/>
    </row>
    <row r="23" spans="1:18" ht="18.75">
      <c r="A23" s="6" t="s">
        <v>92</v>
      </c>
      <c r="C23" s="7">
        <v>0</v>
      </c>
      <c r="E23" s="7">
        <v>0</v>
      </c>
      <c r="G23" s="7">
        <v>0</v>
      </c>
      <c r="I23" s="7">
        <v>0</v>
      </c>
      <c r="K23" s="7">
        <v>239437</v>
      </c>
      <c r="M23" s="7">
        <v>169711269541</v>
      </c>
      <c r="O23" s="7">
        <v>170342509156</v>
      </c>
      <c r="Q23" s="49">
        <v>-631239615</v>
      </c>
      <c r="R23" s="49"/>
    </row>
    <row r="24" spans="1:18" ht="18.75">
      <c r="A24" s="6" t="s">
        <v>633</v>
      </c>
      <c r="C24" s="7">
        <v>0</v>
      </c>
      <c r="E24" s="7">
        <v>0</v>
      </c>
      <c r="G24" s="7">
        <v>0</v>
      </c>
      <c r="I24" s="7">
        <v>0</v>
      </c>
      <c r="K24" s="7">
        <v>5000000</v>
      </c>
      <c r="M24" s="7">
        <v>49719673856</v>
      </c>
      <c r="O24" s="7">
        <v>50002621779</v>
      </c>
      <c r="Q24" s="49">
        <v>-282947923</v>
      </c>
      <c r="R24" s="49"/>
    </row>
    <row r="25" spans="1:18" ht="18.75">
      <c r="A25" s="6" t="s">
        <v>626</v>
      </c>
      <c r="C25" s="7">
        <v>0</v>
      </c>
      <c r="E25" s="7">
        <v>0</v>
      </c>
      <c r="G25" s="7">
        <v>0</v>
      </c>
      <c r="I25" s="7">
        <v>0</v>
      </c>
      <c r="K25" s="7">
        <v>1574960</v>
      </c>
      <c r="M25" s="7">
        <v>3405382215</v>
      </c>
      <c r="O25" s="7">
        <v>3382169356</v>
      </c>
      <c r="Q25" s="49">
        <v>23212859</v>
      </c>
      <c r="R25" s="49"/>
    </row>
    <row r="26" spans="1:18" ht="18.75">
      <c r="A26" s="6" t="s">
        <v>107</v>
      </c>
      <c r="C26" s="7">
        <v>200000</v>
      </c>
      <c r="E26" s="7">
        <v>559743992000</v>
      </c>
      <c r="G26" s="7">
        <v>524268429620</v>
      </c>
      <c r="I26" s="7">
        <v>35475562380</v>
      </c>
      <c r="K26" s="7">
        <v>200000</v>
      </c>
      <c r="M26" s="7">
        <v>559743992000</v>
      </c>
      <c r="O26" s="7">
        <v>524268429620</v>
      </c>
      <c r="Q26" s="49">
        <v>35475562380</v>
      </c>
      <c r="R26" s="49"/>
    </row>
    <row r="27" spans="1:18" ht="18.75">
      <c r="A27" s="6" t="s">
        <v>292</v>
      </c>
      <c r="C27" s="7">
        <v>2999990</v>
      </c>
      <c r="E27" s="7">
        <v>2999519751816</v>
      </c>
      <c r="G27" s="7">
        <v>3000050904437</v>
      </c>
      <c r="I27" s="7">
        <v>-531152621</v>
      </c>
      <c r="K27" s="7">
        <v>2999990</v>
      </c>
      <c r="M27" s="7">
        <v>2999519751816</v>
      </c>
      <c r="O27" s="7">
        <v>3000050904437</v>
      </c>
      <c r="Q27" s="49">
        <v>-531152621</v>
      </c>
      <c r="R27" s="49"/>
    </row>
    <row r="28" spans="1:18" ht="18.75">
      <c r="A28" s="6" t="s">
        <v>171</v>
      </c>
      <c r="C28" s="7">
        <v>241100</v>
      </c>
      <c r="E28" s="7">
        <v>241100000000</v>
      </c>
      <c r="G28" s="7">
        <v>233149653964</v>
      </c>
      <c r="I28" s="7">
        <v>7950346036</v>
      </c>
      <c r="K28" s="7">
        <v>241100</v>
      </c>
      <c r="M28" s="7">
        <v>241100000000</v>
      </c>
      <c r="O28" s="7">
        <v>233149653964</v>
      </c>
      <c r="Q28" s="49">
        <v>7950346036</v>
      </c>
      <c r="R28" s="49"/>
    </row>
    <row r="29" spans="1:18" ht="18.75">
      <c r="A29" s="6" t="s">
        <v>191</v>
      </c>
      <c r="C29" s="7">
        <v>1000</v>
      </c>
      <c r="E29" s="7">
        <v>999818750</v>
      </c>
      <c r="G29" s="7">
        <v>999818750</v>
      </c>
      <c r="I29" s="7">
        <v>0</v>
      </c>
      <c r="K29" s="7">
        <v>1000</v>
      </c>
      <c r="M29" s="7">
        <v>999818750</v>
      </c>
      <c r="O29" s="7">
        <v>999818750</v>
      </c>
      <c r="Q29" s="49">
        <v>0</v>
      </c>
      <c r="R29" s="49"/>
    </row>
    <row r="30" spans="1:18" ht="18.75">
      <c r="A30" s="6" t="s">
        <v>158</v>
      </c>
      <c r="C30" s="7">
        <v>247200</v>
      </c>
      <c r="E30" s="7">
        <v>247200000000</v>
      </c>
      <c r="G30" s="7">
        <v>238106843311</v>
      </c>
      <c r="I30" s="7">
        <v>9093156689</v>
      </c>
      <c r="K30" s="7">
        <v>247200</v>
      </c>
      <c r="M30" s="7">
        <v>247200000000</v>
      </c>
      <c r="O30" s="7">
        <v>238106843311</v>
      </c>
      <c r="Q30" s="49">
        <v>9093156689</v>
      </c>
      <c r="R30" s="49"/>
    </row>
    <row r="31" spans="1:18" ht="18.75">
      <c r="A31" s="6" t="s">
        <v>295</v>
      </c>
      <c r="C31" s="7">
        <v>4509310</v>
      </c>
      <c r="E31" s="7">
        <v>4509310000000</v>
      </c>
      <c r="G31" s="7">
        <v>4509095129431</v>
      </c>
      <c r="I31" s="7">
        <v>214870569</v>
      </c>
      <c r="K31" s="7">
        <v>4509310</v>
      </c>
      <c r="M31" s="7">
        <v>4509310000000</v>
      </c>
      <c r="O31" s="7">
        <v>4509095129431</v>
      </c>
      <c r="Q31" s="49">
        <v>214870569</v>
      </c>
      <c r="R31" s="49"/>
    </row>
    <row r="32" spans="1:18" ht="18.75">
      <c r="A32" s="6" t="s">
        <v>185</v>
      </c>
      <c r="C32" s="7">
        <v>1800000</v>
      </c>
      <c r="E32" s="7">
        <v>1709721562500</v>
      </c>
      <c r="G32" s="7">
        <v>1799673750000</v>
      </c>
      <c r="I32" s="7">
        <v>-89952187500</v>
      </c>
      <c r="K32" s="7">
        <v>1800000</v>
      </c>
      <c r="M32" s="7">
        <v>1709721562500</v>
      </c>
      <c r="O32" s="7">
        <v>1799673750000</v>
      </c>
      <c r="Q32" s="49">
        <v>-89952187500</v>
      </c>
      <c r="R32" s="49"/>
    </row>
    <row r="33" spans="1:18" ht="18.75">
      <c r="A33" s="6" t="s">
        <v>259</v>
      </c>
      <c r="C33" s="7">
        <v>1520000</v>
      </c>
      <c r="E33" s="7">
        <v>1462656000000</v>
      </c>
      <c r="G33" s="7">
        <v>1424735639851</v>
      </c>
      <c r="I33" s="7">
        <v>37920360149</v>
      </c>
      <c r="K33" s="7">
        <v>1520000</v>
      </c>
      <c r="M33" s="7">
        <v>1462656000000</v>
      </c>
      <c r="O33" s="7">
        <v>1424735639851</v>
      </c>
      <c r="Q33" s="49">
        <v>37920360149</v>
      </c>
      <c r="R33" s="49"/>
    </row>
    <row r="34" spans="1:18" ht="18.75">
      <c r="A34" s="6" t="s">
        <v>283</v>
      </c>
      <c r="C34" s="7">
        <v>1000</v>
      </c>
      <c r="E34" s="7">
        <v>999818750</v>
      </c>
      <c r="G34" s="7">
        <v>999826667</v>
      </c>
      <c r="I34" s="7">
        <v>-7917</v>
      </c>
      <c r="K34" s="7">
        <v>3000</v>
      </c>
      <c r="M34" s="7">
        <v>2851982986</v>
      </c>
      <c r="O34" s="7">
        <v>2951980693</v>
      </c>
      <c r="Q34" s="49">
        <v>-99997707</v>
      </c>
      <c r="R34" s="49"/>
    </row>
    <row r="35" spans="1:18" ht="18.75">
      <c r="A35" s="6" t="s">
        <v>228</v>
      </c>
      <c r="C35" s="7">
        <v>0</v>
      </c>
      <c r="E35" s="7">
        <v>0</v>
      </c>
      <c r="G35" s="7">
        <v>0</v>
      </c>
      <c r="I35" s="7">
        <v>0</v>
      </c>
      <c r="K35" s="7">
        <v>5000</v>
      </c>
      <c r="M35" s="7">
        <v>4557273846</v>
      </c>
      <c r="O35" s="7">
        <v>4317417327</v>
      </c>
      <c r="Q35" s="49">
        <v>239856519</v>
      </c>
      <c r="R35" s="49"/>
    </row>
    <row r="36" spans="1:18" ht="18.75">
      <c r="A36" s="6" t="s">
        <v>103</v>
      </c>
      <c r="C36" s="7">
        <v>0</v>
      </c>
      <c r="E36" s="7">
        <v>0</v>
      </c>
      <c r="G36" s="7">
        <v>0</v>
      </c>
      <c r="I36" s="7">
        <v>0</v>
      </c>
      <c r="K36" s="7">
        <v>8581</v>
      </c>
      <c r="M36" s="7">
        <v>32687056692</v>
      </c>
      <c r="O36" s="7">
        <v>32212674204</v>
      </c>
      <c r="Q36" s="49">
        <v>474382488</v>
      </c>
      <c r="R36" s="49"/>
    </row>
    <row r="37" spans="1:18" ht="18.75">
      <c r="A37" s="6" t="s">
        <v>638</v>
      </c>
      <c r="C37" s="7">
        <v>0</v>
      </c>
      <c r="E37" s="7">
        <v>0</v>
      </c>
      <c r="G37" s="7">
        <v>0</v>
      </c>
      <c r="I37" s="7">
        <v>0</v>
      </c>
      <c r="K37" s="7">
        <v>997998</v>
      </c>
      <c r="M37" s="7">
        <v>842642020384</v>
      </c>
      <c r="O37" s="7">
        <v>900529944358</v>
      </c>
      <c r="Q37" s="49">
        <v>-57887923974</v>
      </c>
      <c r="R37" s="49"/>
    </row>
    <row r="38" spans="1:18" ht="18.75">
      <c r="A38" s="6" t="s">
        <v>639</v>
      </c>
      <c r="C38" s="7">
        <v>0</v>
      </c>
      <c r="E38" s="7">
        <v>0</v>
      </c>
      <c r="G38" s="7">
        <v>0</v>
      </c>
      <c r="I38" s="7">
        <v>0</v>
      </c>
      <c r="K38" s="7">
        <v>3997800</v>
      </c>
      <c r="M38" s="7">
        <v>3366040379350</v>
      </c>
      <c r="O38" s="7">
        <v>3607360547371</v>
      </c>
      <c r="Q38" s="49">
        <v>-241320168021</v>
      </c>
      <c r="R38" s="49"/>
    </row>
    <row r="39" spans="1:18" ht="18.75">
      <c r="A39" s="6" t="s">
        <v>640</v>
      </c>
      <c r="C39" s="7">
        <v>0</v>
      </c>
      <c r="E39" s="7">
        <v>0</v>
      </c>
      <c r="G39" s="7">
        <v>0</v>
      </c>
      <c r="I39" s="7">
        <v>0</v>
      </c>
      <c r="K39" s="7">
        <v>996800</v>
      </c>
      <c r="M39" s="7">
        <v>839275063458</v>
      </c>
      <c r="O39" s="7">
        <v>863470987512</v>
      </c>
      <c r="Q39" s="49">
        <v>-24195924054</v>
      </c>
      <c r="R39" s="49"/>
    </row>
    <row r="40" spans="1:18" ht="18.75">
      <c r="A40" s="6" t="s">
        <v>641</v>
      </c>
      <c r="C40" s="7">
        <v>0</v>
      </c>
      <c r="E40" s="7">
        <v>0</v>
      </c>
      <c r="G40" s="7">
        <v>0</v>
      </c>
      <c r="I40" s="7">
        <v>0</v>
      </c>
      <c r="K40" s="7">
        <v>19600</v>
      </c>
      <c r="M40" s="7">
        <v>19600000000</v>
      </c>
      <c r="O40" s="7">
        <v>19247826698</v>
      </c>
      <c r="Q40" s="49">
        <v>352173302</v>
      </c>
      <c r="R40" s="49"/>
    </row>
    <row r="41" spans="1:18" ht="18.75">
      <c r="A41" s="6" t="s">
        <v>642</v>
      </c>
      <c r="C41" s="7">
        <v>0</v>
      </c>
      <c r="E41" s="7">
        <v>0</v>
      </c>
      <c r="G41" s="7">
        <v>0</v>
      </c>
      <c r="I41" s="7">
        <v>0</v>
      </c>
      <c r="K41" s="7">
        <v>4799000</v>
      </c>
      <c r="M41" s="7">
        <v>4515780367917</v>
      </c>
      <c r="O41" s="7">
        <v>4798130181250</v>
      </c>
      <c r="Q41" s="49">
        <v>-282349813333</v>
      </c>
      <c r="R41" s="49"/>
    </row>
    <row r="42" spans="1:18" ht="18.75">
      <c r="A42" s="6" t="s">
        <v>643</v>
      </c>
      <c r="C42" s="7">
        <v>0</v>
      </c>
      <c r="E42" s="7">
        <v>0</v>
      </c>
      <c r="G42" s="7">
        <v>0</v>
      </c>
      <c r="I42" s="7">
        <v>0</v>
      </c>
      <c r="K42" s="7">
        <v>1992059</v>
      </c>
      <c r="M42" s="7">
        <v>1880842329234</v>
      </c>
      <c r="O42" s="7">
        <v>1892113042340</v>
      </c>
      <c r="Q42" s="49">
        <v>-11270713106</v>
      </c>
      <c r="R42" s="49"/>
    </row>
    <row r="43" spans="1:18" ht="18.75">
      <c r="A43" s="6" t="s">
        <v>644</v>
      </c>
      <c r="C43" s="7">
        <v>0</v>
      </c>
      <c r="E43" s="7">
        <v>0</v>
      </c>
      <c r="G43" s="7">
        <v>0</v>
      </c>
      <c r="I43" s="7">
        <v>0</v>
      </c>
      <c r="K43" s="7">
        <v>17396400</v>
      </c>
      <c r="M43" s="7">
        <v>17396400000000</v>
      </c>
      <c r="O43" s="7">
        <v>17311916079983</v>
      </c>
      <c r="Q43" s="49">
        <v>84483920017</v>
      </c>
      <c r="R43" s="49"/>
    </row>
    <row r="44" spans="1:18" ht="18.75">
      <c r="A44" s="8" t="s">
        <v>280</v>
      </c>
      <c r="C44" s="36">
        <v>0</v>
      </c>
      <c r="E44" s="9">
        <v>0</v>
      </c>
      <c r="G44" s="9">
        <v>0</v>
      </c>
      <c r="I44" s="9">
        <v>0</v>
      </c>
      <c r="K44" s="36">
        <v>3000</v>
      </c>
      <c r="M44" s="9">
        <v>2709383838</v>
      </c>
      <c r="O44" s="9">
        <v>2954348456</v>
      </c>
      <c r="Q44" s="50">
        <v>-244964618</v>
      </c>
      <c r="R44" s="50"/>
    </row>
    <row r="45" spans="1:18" ht="21.75" thickBot="1">
      <c r="A45" s="10" t="s">
        <v>52</v>
      </c>
      <c r="C45" s="36"/>
      <c r="E45" s="11">
        <v>12527905696118</v>
      </c>
      <c r="G45" s="11">
        <v>12519020949561</v>
      </c>
      <c r="I45" s="11">
        <v>8884746557</v>
      </c>
      <c r="K45" s="36"/>
      <c r="M45" s="11">
        <v>43651967680247</v>
      </c>
      <c r="O45" s="11">
        <v>44139199815746</v>
      </c>
      <c r="Q45" s="62">
        <f>SUM(Q8:R44)</f>
        <v>-487232135499</v>
      </c>
      <c r="R45" s="62"/>
    </row>
    <row r="46" spans="1:18" ht="16.5" thickTop="1">
      <c r="Q46" s="21"/>
    </row>
    <row r="47" spans="1:18">
      <c r="Q47" s="21"/>
    </row>
    <row r="48" spans="1:18">
      <c r="Q48" s="21"/>
    </row>
    <row r="49" spans="17:17">
      <c r="Q49" s="21"/>
    </row>
  </sheetData>
  <mergeCells count="4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45:R45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2"/>
  <sheetViews>
    <sheetView rightToLeft="1" view="pageBreakPreview" zoomScale="115" zoomScaleNormal="100" zoomScaleSheetLayoutView="115" workbookViewId="0">
      <selection activeCell="N26" sqref="N26"/>
    </sheetView>
  </sheetViews>
  <sheetFormatPr defaultRowHeight="15.75"/>
  <cols>
    <col min="1" max="1" width="6.42578125" style="18" bestFit="1" customWidth="1"/>
    <col min="2" max="2" width="24.42578125" style="18" customWidth="1"/>
    <col min="3" max="3" width="1.28515625" style="18" customWidth="1"/>
    <col min="4" max="4" width="16.28515625" style="18" bestFit="1" customWidth="1"/>
    <col min="5" max="5" width="1.28515625" style="18" customWidth="1"/>
    <col min="6" max="6" width="15.42578125" style="18" bestFit="1" customWidth="1"/>
    <col min="7" max="7" width="1.28515625" style="18" customWidth="1"/>
    <col min="8" max="8" width="13.7109375" style="18" bestFit="1" customWidth="1"/>
    <col min="9" max="9" width="1.28515625" style="18" customWidth="1"/>
    <col min="10" max="10" width="15" style="18" bestFit="1" customWidth="1"/>
    <col min="11" max="11" width="1.28515625" style="18" customWidth="1"/>
    <col min="12" max="12" width="17.28515625" style="18" bestFit="1" customWidth="1"/>
    <col min="13" max="13" width="1.28515625" style="18" customWidth="1"/>
    <col min="14" max="14" width="16.28515625" style="18" bestFit="1" customWidth="1"/>
    <col min="15" max="16" width="1.28515625" style="18" customWidth="1"/>
    <col min="17" max="17" width="14.42578125" style="18" bestFit="1" customWidth="1"/>
    <col min="18" max="18" width="1.28515625" style="18" customWidth="1"/>
    <col min="19" max="19" width="13.85546875" style="18" bestFit="1" customWidth="1"/>
    <col min="20" max="20" width="1.28515625" style="18" customWidth="1"/>
    <col min="21" max="21" width="14.85546875" style="18" bestFit="1" customWidth="1"/>
    <col min="22" max="22" width="1.28515625" style="18" customWidth="1"/>
    <col min="23" max="23" width="17.28515625" style="18" bestFit="1" customWidth="1"/>
    <col min="24" max="24" width="0.28515625" style="18" customWidth="1"/>
    <col min="25" max="16384" width="9.140625" style="18"/>
  </cols>
  <sheetData>
    <row r="1" spans="1:23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25.5">
      <c r="A2" s="57" t="s">
        <v>603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5" spans="1:23" ht="24">
      <c r="A5" s="1" t="s">
        <v>627</v>
      </c>
      <c r="B5" s="58" t="s">
        <v>628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21">
      <c r="D6" s="53" t="s">
        <v>620</v>
      </c>
      <c r="E6" s="53"/>
      <c r="F6" s="53"/>
      <c r="G6" s="53"/>
      <c r="H6" s="53"/>
      <c r="I6" s="53"/>
      <c r="J6" s="53"/>
      <c r="K6" s="53"/>
      <c r="L6" s="53"/>
      <c r="N6" s="53" t="s">
        <v>621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1">
      <c r="A7" s="53" t="s">
        <v>83</v>
      </c>
      <c r="B7" s="53"/>
      <c r="D7" s="2" t="s">
        <v>629</v>
      </c>
      <c r="F7" s="2" t="s">
        <v>624</v>
      </c>
      <c r="H7" s="2" t="s">
        <v>625</v>
      </c>
      <c r="J7" s="3" t="s">
        <v>332</v>
      </c>
      <c r="K7" s="19"/>
      <c r="L7" s="3" t="s">
        <v>608</v>
      </c>
      <c r="N7" s="2" t="s">
        <v>629</v>
      </c>
      <c r="P7" s="53" t="s">
        <v>624</v>
      </c>
      <c r="Q7" s="53"/>
      <c r="S7" s="2" t="s">
        <v>625</v>
      </c>
      <c r="U7" s="3" t="s">
        <v>332</v>
      </c>
      <c r="V7" s="19"/>
      <c r="W7" s="3" t="s">
        <v>608</v>
      </c>
    </row>
    <row r="8" spans="1:23" ht="18.75">
      <c r="A8" s="54" t="s">
        <v>89</v>
      </c>
      <c r="B8" s="54"/>
      <c r="D8" s="5">
        <v>0</v>
      </c>
      <c r="F8" s="5">
        <v>0</v>
      </c>
      <c r="H8" s="5">
        <v>2010009605</v>
      </c>
      <c r="J8" s="5">
        <v>2010009605</v>
      </c>
      <c r="L8" s="15">
        <v>0.02</v>
      </c>
      <c r="N8" s="5">
        <v>0</v>
      </c>
      <c r="P8" s="55">
        <v>0</v>
      </c>
      <c r="Q8" s="55"/>
      <c r="S8" s="5">
        <v>2006720835</v>
      </c>
      <c r="U8" s="5">
        <v>2006720835</v>
      </c>
      <c r="W8" s="15">
        <v>0.01</v>
      </c>
    </row>
    <row r="9" spans="1:23" ht="18.75">
      <c r="A9" s="52" t="s">
        <v>91</v>
      </c>
      <c r="B9" s="52"/>
      <c r="D9" s="7">
        <v>0</v>
      </c>
      <c r="F9" s="7">
        <v>218310344</v>
      </c>
      <c r="H9" s="7">
        <v>0</v>
      </c>
      <c r="J9" s="7">
        <v>218310344</v>
      </c>
      <c r="L9" s="16">
        <v>0</v>
      </c>
      <c r="N9" s="7">
        <v>0</v>
      </c>
      <c r="P9" s="49">
        <v>418700974</v>
      </c>
      <c r="Q9" s="49"/>
      <c r="S9" s="7">
        <v>-493651500</v>
      </c>
      <c r="U9" s="7">
        <v>-74950525</v>
      </c>
      <c r="W9" s="16">
        <v>0</v>
      </c>
    </row>
    <row r="10" spans="1:23" ht="18.75">
      <c r="A10" s="52" t="s">
        <v>630</v>
      </c>
      <c r="B10" s="52"/>
      <c r="D10" s="7">
        <v>0</v>
      </c>
      <c r="F10" s="7">
        <v>0</v>
      </c>
      <c r="H10" s="7">
        <v>0</v>
      </c>
      <c r="J10" s="7">
        <v>0</v>
      </c>
      <c r="L10" s="16">
        <v>0</v>
      </c>
      <c r="N10" s="7">
        <v>0</v>
      </c>
      <c r="P10" s="49">
        <v>0</v>
      </c>
      <c r="Q10" s="49"/>
      <c r="S10" s="7">
        <v>81571032</v>
      </c>
      <c r="U10" s="7">
        <v>81571032</v>
      </c>
      <c r="W10" s="16">
        <v>0</v>
      </c>
    </row>
    <row r="11" spans="1:23" ht="18.75">
      <c r="A11" s="52" t="s">
        <v>631</v>
      </c>
      <c r="B11" s="52"/>
      <c r="D11" s="7">
        <v>0</v>
      </c>
      <c r="F11" s="7">
        <v>0</v>
      </c>
      <c r="H11" s="7">
        <v>0</v>
      </c>
      <c r="J11" s="7">
        <v>0</v>
      </c>
      <c r="L11" s="16">
        <v>0</v>
      </c>
      <c r="N11" s="7">
        <v>0</v>
      </c>
      <c r="P11" s="49">
        <v>0</v>
      </c>
      <c r="Q11" s="49"/>
      <c r="S11" s="7">
        <v>-43666165</v>
      </c>
      <c r="U11" s="7">
        <v>-43666165</v>
      </c>
      <c r="W11" s="16">
        <v>0</v>
      </c>
    </row>
    <row r="12" spans="1:23" ht="18.75">
      <c r="A12" s="52" t="s">
        <v>88</v>
      </c>
      <c r="B12" s="52"/>
      <c r="D12" s="7">
        <v>0</v>
      </c>
      <c r="F12" s="7">
        <v>15200389089</v>
      </c>
      <c r="H12" s="7">
        <v>0</v>
      </c>
      <c r="J12" s="7">
        <v>15200389089</v>
      </c>
      <c r="L12" s="16">
        <v>0.17</v>
      </c>
      <c r="N12" s="7">
        <v>0</v>
      </c>
      <c r="P12" s="66">
        <v>31030395762</v>
      </c>
      <c r="Q12" s="66"/>
      <c r="S12" s="7">
        <v>2351532805</v>
      </c>
      <c r="U12" s="7">
        <v>33381928567</v>
      </c>
      <c r="W12" s="16">
        <v>0.18</v>
      </c>
    </row>
    <row r="13" spans="1:23" ht="18.75">
      <c r="A13" s="52" t="s">
        <v>632</v>
      </c>
      <c r="B13" s="52"/>
      <c r="D13" s="7">
        <v>0</v>
      </c>
      <c r="F13" s="7">
        <v>0</v>
      </c>
      <c r="H13" s="7">
        <v>0</v>
      </c>
      <c r="J13" s="7">
        <v>0</v>
      </c>
      <c r="L13" s="16">
        <v>0</v>
      </c>
      <c r="N13" s="7">
        <v>0</v>
      </c>
      <c r="P13" s="66">
        <v>0</v>
      </c>
      <c r="Q13" s="66"/>
      <c r="S13" s="7">
        <v>-635076813</v>
      </c>
      <c r="U13" s="7">
        <v>-635076813</v>
      </c>
      <c r="W13" s="16">
        <v>0</v>
      </c>
    </row>
    <row r="14" spans="1:23" ht="18.75">
      <c r="A14" s="52" t="s">
        <v>92</v>
      </c>
      <c r="B14" s="52"/>
      <c r="D14" s="7">
        <v>0</v>
      </c>
      <c r="F14" s="7">
        <v>-994667456</v>
      </c>
      <c r="H14" s="7">
        <v>0</v>
      </c>
      <c r="J14" s="7">
        <v>-994667456</v>
      </c>
      <c r="L14" s="16">
        <v>-0.01</v>
      </c>
      <c r="N14" s="7">
        <v>0</v>
      </c>
      <c r="P14" s="66">
        <v>-2472503829</v>
      </c>
      <c r="Q14" s="66"/>
      <c r="S14" s="7">
        <v>-631239615</v>
      </c>
      <c r="U14" s="7">
        <v>-3103743444</v>
      </c>
      <c r="W14" s="16">
        <v>-0.02</v>
      </c>
    </row>
    <row r="15" spans="1:23" ht="18.75">
      <c r="A15" s="52" t="s">
        <v>633</v>
      </c>
      <c r="B15" s="52"/>
      <c r="D15" s="7">
        <v>0</v>
      </c>
      <c r="F15" s="7">
        <v>0</v>
      </c>
      <c r="H15" s="7">
        <v>0</v>
      </c>
      <c r="J15" s="7">
        <v>0</v>
      </c>
      <c r="L15" s="16">
        <v>0</v>
      </c>
      <c r="N15" s="7">
        <v>0</v>
      </c>
      <c r="P15" s="66">
        <v>0</v>
      </c>
      <c r="Q15" s="66"/>
      <c r="S15" s="7">
        <v>-282947923</v>
      </c>
      <c r="U15" s="7">
        <v>-282947923</v>
      </c>
      <c r="W15" s="16">
        <v>0</v>
      </c>
    </row>
    <row r="16" spans="1:23" ht="18.75">
      <c r="A16" s="52" t="s">
        <v>86</v>
      </c>
      <c r="B16" s="52"/>
      <c r="D16" s="7">
        <v>0</v>
      </c>
      <c r="F16" s="7">
        <v>-937708589</v>
      </c>
      <c r="H16" s="7">
        <v>0</v>
      </c>
      <c r="J16" s="7">
        <v>-937708589</v>
      </c>
      <c r="L16" s="16">
        <v>-0.01</v>
      </c>
      <c r="N16" s="7">
        <v>0</v>
      </c>
      <c r="P16" s="66">
        <v>-1469597933</v>
      </c>
      <c r="Q16" s="66"/>
      <c r="S16" s="7">
        <v>0</v>
      </c>
      <c r="U16" s="7">
        <v>-1469597933</v>
      </c>
      <c r="W16" s="16">
        <v>-0.01</v>
      </c>
    </row>
    <row r="17" spans="1:23" ht="18.75">
      <c r="A17" s="52" t="s">
        <v>90</v>
      </c>
      <c r="B17" s="52"/>
      <c r="D17" s="7">
        <v>0</v>
      </c>
      <c r="F17" s="7">
        <v>-2197715718</v>
      </c>
      <c r="H17" s="7">
        <v>0</v>
      </c>
      <c r="J17" s="7">
        <v>-2197715718</v>
      </c>
      <c r="L17" s="16">
        <v>-0.02</v>
      </c>
      <c r="N17" s="7">
        <v>0</v>
      </c>
      <c r="P17" s="66">
        <v>-5156796351</v>
      </c>
      <c r="Q17" s="66"/>
      <c r="S17" s="7">
        <v>0</v>
      </c>
      <c r="U17" s="7">
        <v>-5156796351</v>
      </c>
      <c r="W17" s="16">
        <v>-0.03</v>
      </c>
    </row>
    <row r="18" spans="1:23" ht="18.75">
      <c r="A18" s="52" t="s">
        <v>93</v>
      </c>
      <c r="B18" s="52"/>
      <c r="D18" s="7">
        <v>0</v>
      </c>
      <c r="F18" s="7">
        <v>925979799</v>
      </c>
      <c r="H18" s="7">
        <v>0</v>
      </c>
      <c r="J18" s="7">
        <v>925979799</v>
      </c>
      <c r="L18" s="16">
        <v>0.01</v>
      </c>
      <c r="N18" s="7">
        <v>0</v>
      </c>
      <c r="P18" s="66">
        <v>13576722208</v>
      </c>
      <c r="Q18" s="66"/>
      <c r="S18" s="7">
        <v>0</v>
      </c>
      <c r="U18" s="7">
        <v>13576722208</v>
      </c>
      <c r="W18" s="16">
        <v>0.05</v>
      </c>
    </row>
    <row r="19" spans="1:23" ht="18.75">
      <c r="A19" s="48" t="s">
        <v>87</v>
      </c>
      <c r="B19" s="48"/>
      <c r="D19" s="9">
        <v>0</v>
      </c>
      <c r="F19" s="9">
        <v>-4679524926</v>
      </c>
      <c r="H19" s="9">
        <v>0</v>
      </c>
      <c r="J19" s="9">
        <v>-4679524926</v>
      </c>
      <c r="L19" s="17">
        <v>-0.05</v>
      </c>
      <c r="N19" s="9">
        <v>0</v>
      </c>
      <c r="P19" s="66">
        <v>-4856805316</v>
      </c>
      <c r="Q19" s="67"/>
      <c r="S19" s="9">
        <v>0</v>
      </c>
      <c r="U19" s="9">
        <v>-4856805316</v>
      </c>
      <c r="W19" s="17">
        <v>-0.03</v>
      </c>
    </row>
    <row r="20" spans="1:23" ht="21.75" thickBot="1">
      <c r="A20" s="51" t="s">
        <v>52</v>
      </c>
      <c r="B20" s="51"/>
      <c r="D20" s="11">
        <v>0</v>
      </c>
      <c r="F20" s="11">
        <v>7535062543</v>
      </c>
      <c r="H20" s="11">
        <v>2010009605</v>
      </c>
      <c r="J20" s="11">
        <v>9545072148</v>
      </c>
      <c r="L20" s="12">
        <v>0.11</v>
      </c>
      <c r="N20" s="11">
        <v>0</v>
      </c>
      <c r="P20" s="71">
        <f>SUM(P8:Q19)</f>
        <v>31070115515</v>
      </c>
      <c r="Q20" s="71"/>
      <c r="S20" s="11">
        <v>2353242656</v>
      </c>
      <c r="U20" s="11">
        <v>29010606825</v>
      </c>
      <c r="W20" s="12">
        <v>0.15</v>
      </c>
    </row>
    <row r="21" spans="1:23" ht="16.5" thickTop="1">
      <c r="P21" s="26"/>
      <c r="Q21" s="26"/>
      <c r="U21" s="21"/>
    </row>
    <row r="22" spans="1:23">
      <c r="P22" s="26"/>
      <c r="Q22" s="26"/>
    </row>
  </sheetData>
  <mergeCells count="34"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</mergeCells>
  <pageMargins left="0.39" right="0.39" top="0.39" bottom="0.39" header="0" footer="0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5"/>
  <sheetViews>
    <sheetView rightToLeft="1" workbookViewId="0">
      <selection activeCell="U42" sqref="U42"/>
    </sheetView>
  </sheetViews>
  <sheetFormatPr defaultRowHeight="15.75"/>
  <cols>
    <col min="1" max="1" width="6.7109375" style="18" bestFit="1" customWidth="1"/>
    <col min="2" max="2" width="24.5703125" style="18" customWidth="1"/>
    <col min="3" max="3" width="1.28515625" style="18" customWidth="1"/>
    <col min="4" max="4" width="17.5703125" style="18" bestFit="1" customWidth="1"/>
    <col min="5" max="5" width="1.28515625" style="18" customWidth="1"/>
    <col min="6" max="6" width="17" style="18" bestFit="1" customWidth="1"/>
    <col min="7" max="7" width="1.28515625" style="18" customWidth="1"/>
    <col min="8" max="8" width="15.85546875" style="18" bestFit="1" customWidth="1"/>
    <col min="9" max="9" width="1.28515625" style="18" customWidth="1"/>
    <col min="10" max="10" width="17.85546875" style="18" bestFit="1" customWidth="1"/>
    <col min="11" max="11" width="1.28515625" style="18" customWidth="1"/>
    <col min="12" max="12" width="18.85546875" style="18" bestFit="1" customWidth="1"/>
    <col min="13" max="13" width="1.28515625" style="18" customWidth="1"/>
    <col min="14" max="14" width="17" style="18" bestFit="1" customWidth="1"/>
    <col min="15" max="15" width="1.28515625" style="18" customWidth="1"/>
    <col min="16" max="16" width="17" style="18" bestFit="1" customWidth="1"/>
    <col min="17" max="17" width="1.28515625" style="18" customWidth="1"/>
    <col min="18" max="18" width="17.85546875" style="18" bestFit="1" customWidth="1"/>
    <col min="19" max="19" width="0.28515625" style="18" customWidth="1"/>
    <col min="20" max="16384" width="9.140625" style="18"/>
  </cols>
  <sheetData>
    <row r="1" spans="1:18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25.5">
      <c r="A2" s="57" t="s">
        <v>603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5" spans="1:18" ht="24">
      <c r="A5" s="1" t="s">
        <v>634</v>
      </c>
      <c r="B5" s="58" t="s">
        <v>635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21">
      <c r="D6" s="53" t="s">
        <v>620</v>
      </c>
      <c r="E6" s="53"/>
      <c r="F6" s="53"/>
      <c r="G6" s="53"/>
      <c r="H6" s="53"/>
      <c r="I6" s="53"/>
      <c r="J6" s="53"/>
      <c r="L6" s="53" t="s">
        <v>621</v>
      </c>
      <c r="M6" s="53"/>
      <c r="N6" s="53"/>
      <c r="O6" s="53"/>
      <c r="P6" s="53"/>
      <c r="Q6" s="53"/>
      <c r="R6" s="53"/>
    </row>
    <row r="7" spans="1:18" ht="21">
      <c r="A7" s="53" t="s">
        <v>636</v>
      </c>
      <c r="B7" s="53"/>
      <c r="D7" s="2" t="s">
        <v>637</v>
      </c>
      <c r="F7" s="2" t="s">
        <v>624</v>
      </c>
      <c r="H7" s="2" t="s">
        <v>625</v>
      </c>
      <c r="J7" s="2" t="s">
        <v>52</v>
      </c>
      <c r="L7" s="2" t="s">
        <v>637</v>
      </c>
      <c r="N7" s="2" t="s">
        <v>624</v>
      </c>
      <c r="P7" s="2" t="s">
        <v>625</v>
      </c>
      <c r="R7" s="2" t="s">
        <v>52</v>
      </c>
    </row>
    <row r="8" spans="1:18" ht="18.75">
      <c r="A8" s="54" t="s">
        <v>107</v>
      </c>
      <c r="B8" s="54"/>
      <c r="D8" s="7">
        <v>0</v>
      </c>
      <c r="F8" s="5">
        <v>30641745817</v>
      </c>
      <c r="H8" s="5">
        <v>35475562380</v>
      </c>
      <c r="J8" s="5">
        <f>D8+F8+H8</f>
        <v>66117308197</v>
      </c>
      <c r="L8" s="22">
        <v>253590916273</v>
      </c>
      <c r="N8" s="5">
        <v>73897511634</v>
      </c>
      <c r="P8" s="5">
        <v>35475562380</v>
      </c>
      <c r="R8" s="5">
        <v>109373074014</v>
      </c>
    </row>
    <row r="9" spans="1:18" ht="18.75">
      <c r="A9" s="52" t="s">
        <v>103</v>
      </c>
      <c r="B9" s="52"/>
      <c r="D9" s="22">
        <v>0</v>
      </c>
      <c r="F9" s="22">
        <v>0</v>
      </c>
      <c r="H9" s="22">
        <v>0</v>
      </c>
      <c r="J9" s="22">
        <f t="shared" ref="J9:J72" si="0">D9+F9+H9</f>
        <v>0</v>
      </c>
      <c r="L9" s="22">
        <v>75698364554</v>
      </c>
      <c r="N9" s="18">
        <v>0</v>
      </c>
      <c r="P9" s="22">
        <v>0</v>
      </c>
      <c r="R9" s="22">
        <f>L9+N9+P9</f>
        <v>75698364554</v>
      </c>
    </row>
    <row r="10" spans="1:18" ht="18.75">
      <c r="A10" s="52" t="s">
        <v>742</v>
      </c>
      <c r="B10" s="52"/>
      <c r="D10" s="22">
        <v>0</v>
      </c>
      <c r="F10" s="22">
        <v>0</v>
      </c>
      <c r="H10" s="22">
        <v>0</v>
      </c>
      <c r="J10" s="22">
        <f t="shared" si="0"/>
        <v>0</v>
      </c>
      <c r="L10" s="22">
        <v>1883310975</v>
      </c>
      <c r="N10" s="18">
        <v>0</v>
      </c>
      <c r="P10" s="22">
        <v>0</v>
      </c>
      <c r="R10" s="22">
        <f t="shared" ref="R10:R17" si="1">L10+N10+P10</f>
        <v>1883310975</v>
      </c>
    </row>
    <row r="11" spans="1:18" ht="18.75">
      <c r="A11" s="52" t="s">
        <v>110</v>
      </c>
      <c r="B11" s="52"/>
      <c r="D11" s="22">
        <v>71581967220</v>
      </c>
      <c r="F11" s="22">
        <v>0</v>
      </c>
      <c r="H11" s="22">
        <v>0</v>
      </c>
      <c r="J11" s="22">
        <f t="shared" si="0"/>
        <v>71581967220</v>
      </c>
      <c r="L11" s="22">
        <v>145549999995</v>
      </c>
      <c r="N11" s="18">
        <v>0</v>
      </c>
      <c r="P11" s="22">
        <v>0</v>
      </c>
      <c r="R11" s="22">
        <f t="shared" si="1"/>
        <v>145549999995</v>
      </c>
    </row>
    <row r="12" spans="1:18" ht="18.75">
      <c r="A12" s="52" t="s">
        <v>113</v>
      </c>
      <c r="B12" s="52"/>
      <c r="D12" s="22">
        <v>0</v>
      </c>
      <c r="F12" s="22">
        <v>0</v>
      </c>
      <c r="H12" s="22">
        <v>0</v>
      </c>
      <c r="J12" s="22">
        <f t="shared" si="0"/>
        <v>0</v>
      </c>
      <c r="L12" s="22">
        <v>15782035007</v>
      </c>
      <c r="N12" s="18">
        <v>0</v>
      </c>
      <c r="P12" s="22">
        <v>0</v>
      </c>
      <c r="R12" s="22">
        <f t="shared" si="1"/>
        <v>15782035007</v>
      </c>
    </row>
    <row r="13" spans="1:18" ht="18.75">
      <c r="A13" s="52" t="s">
        <v>292</v>
      </c>
      <c r="B13" s="52"/>
      <c r="D13" s="7">
        <v>14882747636</v>
      </c>
      <c r="F13" s="7">
        <v>0</v>
      </c>
      <c r="H13" s="7">
        <v>-531152621</v>
      </c>
      <c r="J13" s="22">
        <f t="shared" si="0"/>
        <v>14351595015</v>
      </c>
      <c r="L13" s="7">
        <v>14882747636</v>
      </c>
      <c r="N13" s="7">
        <v>0</v>
      </c>
      <c r="P13" s="7">
        <v>-531152621</v>
      </c>
      <c r="R13" s="22">
        <f t="shared" si="1"/>
        <v>14351595015</v>
      </c>
    </row>
    <row r="14" spans="1:18" ht="18.75">
      <c r="A14" s="52" t="s">
        <v>171</v>
      </c>
      <c r="B14" s="52"/>
      <c r="D14" s="7">
        <v>0</v>
      </c>
      <c r="F14" s="7">
        <v>0</v>
      </c>
      <c r="H14" s="7">
        <v>7950346036</v>
      </c>
      <c r="J14" s="22">
        <f t="shared" si="0"/>
        <v>7950346036</v>
      </c>
      <c r="L14" s="7">
        <v>0</v>
      </c>
      <c r="N14" s="7">
        <v>0</v>
      </c>
      <c r="P14" s="7">
        <v>7950346036</v>
      </c>
      <c r="R14" s="22">
        <f t="shared" si="1"/>
        <v>7950346036</v>
      </c>
    </row>
    <row r="15" spans="1:18" ht="18.75">
      <c r="A15" s="52" t="s">
        <v>191</v>
      </c>
      <c r="B15" s="52"/>
      <c r="D15" s="7">
        <v>112595288469</v>
      </c>
      <c r="F15" s="7">
        <v>-578048251288</v>
      </c>
      <c r="H15" s="7">
        <v>0</v>
      </c>
      <c r="J15" s="22">
        <f t="shared" si="0"/>
        <v>-465452962819</v>
      </c>
      <c r="L15" s="7">
        <v>150322767433</v>
      </c>
      <c r="N15" s="7">
        <v>-578048251288</v>
      </c>
      <c r="P15" s="7">
        <v>0</v>
      </c>
      <c r="R15" s="22">
        <f t="shared" si="1"/>
        <v>-427725483855</v>
      </c>
    </row>
    <row r="16" spans="1:18" ht="18.75">
      <c r="A16" s="52" t="s">
        <v>158</v>
      </c>
      <c r="B16" s="52"/>
      <c r="D16" s="7">
        <v>0</v>
      </c>
      <c r="F16" s="7">
        <v>0</v>
      </c>
      <c r="H16" s="7">
        <v>9093156689</v>
      </c>
      <c r="J16" s="22">
        <f t="shared" si="0"/>
        <v>9093156689</v>
      </c>
      <c r="L16" s="7">
        <v>0</v>
      </c>
      <c r="N16" s="7">
        <v>0</v>
      </c>
      <c r="P16" s="7">
        <v>9093156689</v>
      </c>
      <c r="R16" s="22">
        <f t="shared" si="1"/>
        <v>9093156689</v>
      </c>
    </row>
    <row r="17" spans="1:18" ht="18.75">
      <c r="A17" s="52" t="s">
        <v>295</v>
      </c>
      <c r="B17" s="52"/>
      <c r="D17" s="7">
        <v>2249018363</v>
      </c>
      <c r="F17" s="7">
        <v>0</v>
      </c>
      <c r="H17" s="7">
        <v>214870569</v>
      </c>
      <c r="J17" s="22">
        <f t="shared" si="0"/>
        <v>2463888932</v>
      </c>
      <c r="L17" s="7">
        <v>2249018363</v>
      </c>
      <c r="N17" s="7">
        <v>0</v>
      </c>
      <c r="P17" s="7">
        <v>214870569</v>
      </c>
      <c r="R17" s="22">
        <f t="shared" si="1"/>
        <v>2463888932</v>
      </c>
    </row>
    <row r="18" spans="1:18" ht="18.75">
      <c r="A18" s="52" t="s">
        <v>185</v>
      </c>
      <c r="B18" s="52"/>
      <c r="D18" s="7">
        <v>24815735650</v>
      </c>
      <c r="F18" s="7">
        <v>0</v>
      </c>
      <c r="H18" s="7">
        <v>-89952187500</v>
      </c>
      <c r="J18" s="22">
        <f t="shared" si="0"/>
        <v>-65136451850</v>
      </c>
      <c r="L18" s="7">
        <v>61614413892</v>
      </c>
      <c r="N18" s="7">
        <v>0</v>
      </c>
      <c r="P18" s="7">
        <v>-89952187500</v>
      </c>
      <c r="R18" s="7">
        <v>-28337773608</v>
      </c>
    </row>
    <row r="19" spans="1:18" ht="18.75">
      <c r="A19" s="52" t="s">
        <v>259</v>
      </c>
      <c r="B19" s="52"/>
      <c r="D19" s="7">
        <v>66728686640</v>
      </c>
      <c r="F19" s="7">
        <v>9604508866</v>
      </c>
      <c r="H19" s="7">
        <v>37920360149</v>
      </c>
      <c r="J19" s="22">
        <f t="shared" si="0"/>
        <v>114253555655</v>
      </c>
      <c r="L19" s="7">
        <v>145092513639</v>
      </c>
      <c r="N19" s="7">
        <v>42567183298</v>
      </c>
      <c r="P19" s="7">
        <v>37920360149</v>
      </c>
      <c r="R19" s="7">
        <v>225580057086</v>
      </c>
    </row>
    <row r="20" spans="1:18" ht="18.75">
      <c r="A20" s="52" t="s">
        <v>283</v>
      </c>
      <c r="B20" s="52"/>
      <c r="D20" s="7">
        <v>88951264397</v>
      </c>
      <c r="F20" s="7">
        <v>584698037187</v>
      </c>
      <c r="H20" s="7">
        <v>-7917</v>
      </c>
      <c r="J20" s="22">
        <f t="shared" si="0"/>
        <v>673649293667</v>
      </c>
      <c r="L20" s="7">
        <v>302543800860</v>
      </c>
      <c r="N20" s="7">
        <v>-47475556</v>
      </c>
      <c r="P20" s="7">
        <v>-99997707</v>
      </c>
      <c r="R20" s="7">
        <v>302396327597</v>
      </c>
    </row>
    <row r="21" spans="1:18" ht="18.75">
      <c r="A21" s="52" t="s">
        <v>228</v>
      </c>
      <c r="B21" s="52"/>
      <c r="D21" s="7">
        <v>67605108596</v>
      </c>
      <c r="F21" s="7">
        <v>0</v>
      </c>
      <c r="H21" s="7">
        <v>0</v>
      </c>
      <c r="J21" s="22">
        <f t="shared" si="0"/>
        <v>67605108596</v>
      </c>
      <c r="L21" s="7">
        <v>160776685310</v>
      </c>
      <c r="N21" s="7">
        <v>-197953584407</v>
      </c>
      <c r="P21" s="7">
        <v>239856519</v>
      </c>
      <c r="R21" s="7">
        <v>-36937042578</v>
      </c>
    </row>
    <row r="22" spans="1:18" ht="18.75">
      <c r="A22" s="52" t="s">
        <v>103</v>
      </c>
      <c r="B22" s="52"/>
      <c r="D22" s="7">
        <v>0</v>
      </c>
      <c r="F22" s="7">
        <v>14666284153</v>
      </c>
      <c r="H22" s="7">
        <v>0</v>
      </c>
      <c r="J22" s="22">
        <f t="shared" si="0"/>
        <v>14666284153</v>
      </c>
      <c r="L22" s="7">
        <v>0</v>
      </c>
      <c r="N22" s="7">
        <v>29332568306</v>
      </c>
      <c r="P22" s="7">
        <v>474382488</v>
      </c>
      <c r="R22" s="7">
        <v>29806950794</v>
      </c>
    </row>
    <row r="23" spans="1:18" ht="18.75">
      <c r="A23" s="52" t="s">
        <v>638</v>
      </c>
      <c r="B23" s="52"/>
      <c r="D23" s="7">
        <v>0</v>
      </c>
      <c r="F23" s="7">
        <v>0</v>
      </c>
      <c r="H23" s="7">
        <v>0</v>
      </c>
      <c r="J23" s="22">
        <f t="shared" si="0"/>
        <v>0</v>
      </c>
      <c r="L23" s="7">
        <v>13842136665</v>
      </c>
      <c r="N23" s="7">
        <v>0</v>
      </c>
      <c r="P23" s="7">
        <v>-57887923974</v>
      </c>
      <c r="R23" s="7">
        <v>-44045787309</v>
      </c>
    </row>
    <row r="24" spans="1:18" ht="18.75">
      <c r="A24" s="52" t="s">
        <v>639</v>
      </c>
      <c r="B24" s="52"/>
      <c r="D24" s="7">
        <v>0</v>
      </c>
      <c r="F24" s="7">
        <v>0</v>
      </c>
      <c r="H24" s="7">
        <v>0</v>
      </c>
      <c r="J24" s="22">
        <f t="shared" si="0"/>
        <v>0</v>
      </c>
      <c r="L24" s="7">
        <v>31413064776</v>
      </c>
      <c r="N24" s="7">
        <v>0</v>
      </c>
      <c r="P24" s="7">
        <v>-241320168021</v>
      </c>
      <c r="R24" s="7">
        <v>-209907103245</v>
      </c>
    </row>
    <row r="25" spans="1:18" ht="18.75">
      <c r="A25" s="52" t="s">
        <v>640</v>
      </c>
      <c r="B25" s="52"/>
      <c r="D25" s="7">
        <v>0</v>
      </c>
      <c r="F25" s="7">
        <v>0</v>
      </c>
      <c r="H25" s="7">
        <v>0</v>
      </c>
      <c r="J25" s="22">
        <f t="shared" si="0"/>
        <v>0</v>
      </c>
      <c r="L25" s="7">
        <v>8491928214</v>
      </c>
      <c r="N25" s="7">
        <v>0</v>
      </c>
      <c r="P25" s="7">
        <v>-24195924054</v>
      </c>
      <c r="R25" s="7">
        <v>-15703995840</v>
      </c>
    </row>
    <row r="26" spans="1:18" ht="18.75">
      <c r="A26" s="52" t="s">
        <v>641</v>
      </c>
      <c r="B26" s="52"/>
      <c r="D26" s="7">
        <v>0</v>
      </c>
      <c r="F26" s="7">
        <v>0</v>
      </c>
      <c r="H26" s="7">
        <v>0</v>
      </c>
      <c r="J26" s="22">
        <f t="shared" si="0"/>
        <v>0</v>
      </c>
      <c r="L26" s="7">
        <v>0</v>
      </c>
      <c r="N26" s="7">
        <v>0</v>
      </c>
      <c r="P26" s="7">
        <v>352173302</v>
      </c>
      <c r="R26" s="7">
        <v>352173302</v>
      </c>
    </row>
    <row r="27" spans="1:18" ht="18.75">
      <c r="A27" s="52" t="s">
        <v>642</v>
      </c>
      <c r="B27" s="52"/>
      <c r="D27" s="7">
        <v>0</v>
      </c>
      <c r="F27" s="7">
        <v>0</v>
      </c>
      <c r="H27" s="7">
        <v>0</v>
      </c>
      <c r="J27" s="22">
        <f t="shared" si="0"/>
        <v>0</v>
      </c>
      <c r="L27" s="7">
        <v>9082167084</v>
      </c>
      <c r="N27" s="7">
        <v>0</v>
      </c>
      <c r="P27" s="7">
        <v>-282349813333</v>
      </c>
      <c r="R27" s="7">
        <v>-273267646249</v>
      </c>
    </row>
    <row r="28" spans="1:18" ht="18.75">
      <c r="A28" s="52" t="s">
        <v>643</v>
      </c>
      <c r="B28" s="52"/>
      <c r="D28" s="7">
        <v>0</v>
      </c>
      <c r="F28" s="7">
        <v>0</v>
      </c>
      <c r="H28" s="7">
        <v>0</v>
      </c>
      <c r="J28" s="22">
        <f t="shared" si="0"/>
        <v>0</v>
      </c>
      <c r="L28" s="7">
        <v>43743683351</v>
      </c>
      <c r="N28" s="7">
        <v>0</v>
      </c>
      <c r="P28" s="7">
        <v>-11270713106</v>
      </c>
      <c r="R28" s="7">
        <v>32472970245</v>
      </c>
    </row>
    <row r="29" spans="1:18" ht="18.75">
      <c r="A29" s="52" t="s">
        <v>644</v>
      </c>
      <c r="B29" s="52"/>
      <c r="D29" s="7">
        <v>0</v>
      </c>
      <c r="F29" s="7">
        <v>0</v>
      </c>
      <c r="H29" s="7">
        <v>0</v>
      </c>
      <c r="J29" s="22">
        <f t="shared" si="0"/>
        <v>0</v>
      </c>
      <c r="L29" s="7">
        <v>215940842969</v>
      </c>
      <c r="N29" s="7">
        <v>0</v>
      </c>
      <c r="P29" s="7">
        <v>84483920017</v>
      </c>
      <c r="R29" s="7">
        <v>300424762986</v>
      </c>
    </row>
    <row r="30" spans="1:18" ht="18.75">
      <c r="A30" s="52" t="s">
        <v>280</v>
      </c>
      <c r="B30" s="52"/>
      <c r="D30" s="7">
        <v>74113024895</v>
      </c>
      <c r="F30" s="7">
        <v>675182039928</v>
      </c>
      <c r="H30" s="7">
        <v>0</v>
      </c>
      <c r="J30" s="22">
        <f t="shared" si="0"/>
        <v>749295064823</v>
      </c>
      <c r="L30" s="7">
        <v>199207000371</v>
      </c>
      <c r="N30" s="7">
        <v>-37430873912</v>
      </c>
      <c r="P30" s="7">
        <v>-244964618</v>
      </c>
      <c r="R30" s="7">
        <v>161531161841</v>
      </c>
    </row>
    <row r="31" spans="1:18" ht="18.75">
      <c r="A31" s="52" t="s">
        <v>234</v>
      </c>
      <c r="B31" s="52"/>
      <c r="D31" s="7">
        <v>91798183128</v>
      </c>
      <c r="F31" s="7">
        <v>6232702118</v>
      </c>
      <c r="H31" s="7">
        <v>0</v>
      </c>
      <c r="J31" s="22">
        <f t="shared" si="0"/>
        <v>98030885246</v>
      </c>
      <c r="L31" s="7">
        <v>180931250288</v>
      </c>
      <c r="N31" s="7">
        <v>12458673456</v>
      </c>
      <c r="P31" s="7">
        <v>0</v>
      </c>
      <c r="R31" s="7">
        <v>193389923744</v>
      </c>
    </row>
    <row r="32" spans="1:18" ht="18.75">
      <c r="A32" s="52" t="s">
        <v>218</v>
      </c>
      <c r="B32" s="52"/>
      <c r="D32" s="7">
        <v>44672054796</v>
      </c>
      <c r="F32" s="7">
        <v>0</v>
      </c>
      <c r="H32" s="7">
        <v>0</v>
      </c>
      <c r="J32" s="22">
        <f t="shared" si="0"/>
        <v>44672054796</v>
      </c>
      <c r="L32" s="7">
        <v>93918814531</v>
      </c>
      <c r="N32" s="7">
        <v>-76562500</v>
      </c>
      <c r="P32" s="7">
        <v>0</v>
      </c>
      <c r="R32" s="7">
        <v>93842252031</v>
      </c>
    </row>
    <row r="33" spans="1:18" ht="18.75">
      <c r="A33" s="52" t="s">
        <v>286</v>
      </c>
      <c r="B33" s="52"/>
      <c r="D33" s="7">
        <v>37194878270</v>
      </c>
      <c r="F33" s="7">
        <v>-996875000</v>
      </c>
      <c r="H33" s="7">
        <v>0</v>
      </c>
      <c r="J33" s="22">
        <f t="shared" si="0"/>
        <v>36198003270</v>
      </c>
      <c r="L33" s="7">
        <v>37194878270</v>
      </c>
      <c r="N33" s="7">
        <v>-996875000</v>
      </c>
      <c r="P33" s="7">
        <v>0</v>
      </c>
      <c r="R33" s="7">
        <v>36198003270</v>
      </c>
    </row>
    <row r="34" spans="1:18" ht="18.75">
      <c r="A34" s="52" t="s">
        <v>303</v>
      </c>
      <c r="B34" s="52"/>
      <c r="D34" s="7">
        <v>773170116717</v>
      </c>
      <c r="F34" s="7">
        <v>0</v>
      </c>
      <c r="H34" s="7">
        <v>0</v>
      </c>
      <c r="J34" s="22">
        <f t="shared" si="0"/>
        <v>773170116717</v>
      </c>
      <c r="L34" s="7">
        <v>1297430005343</v>
      </c>
      <c r="N34" s="7">
        <v>0</v>
      </c>
      <c r="P34" s="7">
        <v>0</v>
      </c>
      <c r="R34" s="7">
        <v>1297430005343</v>
      </c>
    </row>
    <row r="35" spans="1:18" ht="18.75">
      <c r="A35" s="52" t="s">
        <v>268</v>
      </c>
      <c r="B35" s="52"/>
      <c r="D35" s="7">
        <v>470576127569</v>
      </c>
      <c r="F35" s="7">
        <v>-72473396814</v>
      </c>
      <c r="H35" s="7">
        <v>0</v>
      </c>
      <c r="J35" s="22">
        <f t="shared" si="0"/>
        <v>398102730755</v>
      </c>
      <c r="L35" s="7">
        <v>748198118999</v>
      </c>
      <c r="N35" s="7">
        <v>420448759023</v>
      </c>
      <c r="P35" s="7">
        <v>0</v>
      </c>
      <c r="R35" s="7">
        <v>1168646878022</v>
      </c>
    </row>
    <row r="36" spans="1:18" ht="18.75">
      <c r="A36" s="52" t="s">
        <v>289</v>
      </c>
      <c r="B36" s="52"/>
      <c r="D36" s="7">
        <v>13903728884</v>
      </c>
      <c r="F36" s="7">
        <v>-395848793</v>
      </c>
      <c r="H36" s="7">
        <v>0</v>
      </c>
      <c r="J36" s="22">
        <f t="shared" si="0"/>
        <v>13507880091</v>
      </c>
      <c r="L36" s="7">
        <v>13903728884</v>
      </c>
      <c r="N36" s="7">
        <v>-395848793</v>
      </c>
      <c r="P36" s="7">
        <v>0</v>
      </c>
      <c r="R36" s="7">
        <v>13507880091</v>
      </c>
    </row>
    <row r="37" spans="1:18" ht="18.75">
      <c r="A37" s="52" t="s">
        <v>300</v>
      </c>
      <c r="B37" s="52"/>
      <c r="D37" s="7">
        <v>55510775096</v>
      </c>
      <c r="F37" s="7">
        <v>148333675894</v>
      </c>
      <c r="H37" s="7">
        <v>0</v>
      </c>
      <c r="J37" s="22">
        <f t="shared" si="0"/>
        <v>203844450990</v>
      </c>
      <c r="L37" s="7">
        <v>55510775096</v>
      </c>
      <c r="N37" s="7">
        <v>148333675894</v>
      </c>
      <c r="P37" s="7">
        <v>0</v>
      </c>
      <c r="R37" s="7">
        <v>203844450990</v>
      </c>
    </row>
    <row r="38" spans="1:18" ht="18.75">
      <c r="A38" s="52" t="s">
        <v>212</v>
      </c>
      <c r="B38" s="52"/>
      <c r="D38" s="7">
        <v>265721113594</v>
      </c>
      <c r="F38" s="7">
        <v>0</v>
      </c>
      <c r="H38" s="7">
        <v>0</v>
      </c>
      <c r="J38" s="22">
        <f t="shared" si="0"/>
        <v>265721113594</v>
      </c>
      <c r="L38" s="7">
        <v>540327262246</v>
      </c>
      <c r="N38" s="7">
        <v>999818750000</v>
      </c>
      <c r="P38" s="7">
        <v>0</v>
      </c>
      <c r="R38" s="7">
        <v>1540146012246</v>
      </c>
    </row>
    <row r="39" spans="1:18" ht="18.75">
      <c r="A39" s="52" t="s">
        <v>265</v>
      </c>
      <c r="B39" s="52"/>
      <c r="D39" s="7">
        <v>353423306214</v>
      </c>
      <c r="F39" s="7">
        <v>206770723012</v>
      </c>
      <c r="H39" s="7">
        <v>0</v>
      </c>
      <c r="J39" s="22">
        <f t="shared" si="0"/>
        <v>560194029226</v>
      </c>
      <c r="L39" s="7">
        <v>695607654857</v>
      </c>
      <c r="N39" s="7">
        <v>-34145623983</v>
      </c>
      <c r="P39" s="7">
        <v>0</v>
      </c>
      <c r="R39" s="7">
        <v>661462030874</v>
      </c>
    </row>
    <row r="40" spans="1:18" ht="18.75">
      <c r="A40" s="52" t="s">
        <v>188</v>
      </c>
      <c r="B40" s="52"/>
      <c r="D40" s="7">
        <v>216395784152</v>
      </c>
      <c r="F40" s="7">
        <v>-799855000000</v>
      </c>
      <c r="H40" s="7">
        <v>0</v>
      </c>
      <c r="J40" s="22">
        <f t="shared" si="0"/>
        <v>-583459215848</v>
      </c>
      <c r="L40" s="7">
        <v>427010147538</v>
      </c>
      <c r="N40" s="7">
        <v>-799855000000</v>
      </c>
      <c r="P40" s="7">
        <v>0</v>
      </c>
      <c r="R40" s="7">
        <v>-372844852462</v>
      </c>
    </row>
    <row r="41" spans="1:18" ht="18.75">
      <c r="A41" s="52" t="s">
        <v>277</v>
      </c>
      <c r="B41" s="52"/>
      <c r="D41" s="7">
        <v>27328678455</v>
      </c>
      <c r="F41" s="7">
        <v>0</v>
      </c>
      <c r="H41" s="7">
        <v>0</v>
      </c>
      <c r="J41" s="22">
        <f t="shared" si="0"/>
        <v>27328678455</v>
      </c>
      <c r="L41" s="7">
        <v>56643734301</v>
      </c>
      <c r="N41" s="7">
        <v>0</v>
      </c>
      <c r="P41" s="7">
        <v>0</v>
      </c>
      <c r="R41" s="7">
        <v>56643734301</v>
      </c>
    </row>
    <row r="42" spans="1:18" ht="18.75">
      <c r="A42" s="52" t="s">
        <v>225</v>
      </c>
      <c r="B42" s="52"/>
      <c r="D42" s="7">
        <v>18611633905</v>
      </c>
      <c r="F42" s="7">
        <v>0</v>
      </c>
      <c r="H42" s="7">
        <v>0</v>
      </c>
      <c r="J42" s="22">
        <f t="shared" si="0"/>
        <v>18611633905</v>
      </c>
      <c r="L42" s="7">
        <v>38041319287</v>
      </c>
      <c r="N42" s="7">
        <v>0</v>
      </c>
      <c r="P42" s="7">
        <v>0</v>
      </c>
      <c r="R42" s="7">
        <v>38041319287</v>
      </c>
    </row>
    <row r="43" spans="1:18" ht="18.75">
      <c r="A43" s="52" t="s">
        <v>209</v>
      </c>
      <c r="B43" s="52"/>
      <c r="D43" s="7">
        <v>11683054792</v>
      </c>
      <c r="F43" s="7">
        <v>0</v>
      </c>
      <c r="H43" s="7">
        <v>0</v>
      </c>
      <c r="J43" s="22">
        <f t="shared" si="0"/>
        <v>11683054792</v>
      </c>
      <c r="L43" s="7">
        <v>29394290270</v>
      </c>
      <c r="N43" s="7">
        <v>0</v>
      </c>
      <c r="P43" s="7">
        <v>0</v>
      </c>
      <c r="R43" s="7">
        <v>29394290270</v>
      </c>
    </row>
    <row r="44" spans="1:18" ht="18.75">
      <c r="A44" s="52" t="s">
        <v>262</v>
      </c>
      <c r="B44" s="52"/>
      <c r="D44" s="7">
        <v>147182758</v>
      </c>
      <c r="F44" s="7">
        <v>40910847</v>
      </c>
      <c r="H44" s="7">
        <v>0</v>
      </c>
      <c r="J44" s="22">
        <f t="shared" si="0"/>
        <v>188093605</v>
      </c>
      <c r="L44" s="7">
        <v>303472088</v>
      </c>
      <c r="N44" s="7">
        <v>81821695</v>
      </c>
      <c r="P44" s="7">
        <v>0</v>
      </c>
      <c r="R44" s="7">
        <v>385293783</v>
      </c>
    </row>
    <row r="45" spans="1:18" ht="18.75">
      <c r="A45" s="52" t="s">
        <v>222</v>
      </c>
      <c r="B45" s="52"/>
      <c r="D45" s="7">
        <v>3415444223</v>
      </c>
      <c r="F45" s="7">
        <v>0</v>
      </c>
      <c r="H45" s="7">
        <v>0</v>
      </c>
      <c r="J45" s="22">
        <f t="shared" si="0"/>
        <v>3415444223</v>
      </c>
      <c r="L45" s="7">
        <v>6921830249</v>
      </c>
      <c r="N45" s="7">
        <v>0</v>
      </c>
      <c r="P45" s="7">
        <v>0</v>
      </c>
      <c r="R45" s="7">
        <v>6921830249</v>
      </c>
    </row>
    <row r="46" spans="1:18" ht="18.75">
      <c r="A46" s="52" t="s">
        <v>257</v>
      </c>
      <c r="B46" s="52"/>
      <c r="D46" s="7">
        <v>3092763130</v>
      </c>
      <c r="F46" s="7">
        <v>-1507076792</v>
      </c>
      <c r="H46" s="7">
        <v>0</v>
      </c>
      <c r="J46" s="22">
        <f t="shared" si="0"/>
        <v>1585686338</v>
      </c>
      <c r="L46" s="7">
        <v>6164352792</v>
      </c>
      <c r="N46" s="7">
        <v>3581500735</v>
      </c>
      <c r="P46" s="7">
        <v>0</v>
      </c>
      <c r="R46" s="7">
        <v>9745853527</v>
      </c>
    </row>
    <row r="47" spans="1:18" ht="18.75">
      <c r="A47" s="52" t="s">
        <v>254</v>
      </c>
      <c r="B47" s="52"/>
      <c r="D47" s="7">
        <v>8900020671</v>
      </c>
      <c r="F47" s="7">
        <v>0</v>
      </c>
      <c r="H47" s="7">
        <v>0</v>
      </c>
      <c r="J47" s="22">
        <f t="shared" si="0"/>
        <v>8900020671</v>
      </c>
      <c r="L47" s="7">
        <v>17739110608</v>
      </c>
      <c r="N47" s="7">
        <v>-3983442869</v>
      </c>
      <c r="P47" s="7">
        <v>0</v>
      </c>
      <c r="R47" s="7">
        <v>13755667739</v>
      </c>
    </row>
    <row r="48" spans="1:18" ht="18.75">
      <c r="A48" s="52" t="s">
        <v>251</v>
      </c>
      <c r="B48" s="52"/>
      <c r="D48" s="7">
        <v>79694373121</v>
      </c>
      <c r="F48" s="7">
        <v>0</v>
      </c>
      <c r="H48" s="7">
        <v>0</v>
      </c>
      <c r="J48" s="22">
        <f t="shared" si="0"/>
        <v>79694373121</v>
      </c>
      <c r="L48" s="7">
        <v>156523927254</v>
      </c>
      <c r="N48" s="7">
        <v>0</v>
      </c>
      <c r="P48" s="7">
        <v>0</v>
      </c>
      <c r="R48" s="7">
        <v>156523927254</v>
      </c>
    </row>
    <row r="49" spans="1:18" ht="18.75">
      <c r="A49" s="52" t="s">
        <v>249</v>
      </c>
      <c r="B49" s="52"/>
      <c r="D49" s="7">
        <v>30197681720</v>
      </c>
      <c r="F49" s="7">
        <v>34123014083</v>
      </c>
      <c r="H49" s="7">
        <v>0</v>
      </c>
      <c r="J49" s="22">
        <f t="shared" si="0"/>
        <v>64320695803</v>
      </c>
      <c r="L49" s="7">
        <v>59376229542</v>
      </c>
      <c r="N49" s="7">
        <v>24093132328</v>
      </c>
      <c r="P49" s="7">
        <v>0</v>
      </c>
      <c r="R49" s="7">
        <v>83469361870</v>
      </c>
    </row>
    <row r="50" spans="1:18" ht="18.75">
      <c r="A50" s="52" t="s">
        <v>246</v>
      </c>
      <c r="B50" s="52"/>
      <c r="D50" s="7">
        <v>100151415000</v>
      </c>
      <c r="F50" s="7">
        <v>32080584340</v>
      </c>
      <c r="H50" s="7">
        <v>0</v>
      </c>
      <c r="J50" s="22">
        <f t="shared" si="0"/>
        <v>132231999340</v>
      </c>
      <c r="L50" s="7">
        <v>196922845313</v>
      </c>
      <c r="N50" s="7">
        <v>64167087607</v>
      </c>
      <c r="P50" s="7">
        <v>0</v>
      </c>
      <c r="R50" s="7">
        <v>261089932920</v>
      </c>
    </row>
    <row r="51" spans="1:18" ht="18.75">
      <c r="A51" s="52" t="s">
        <v>243</v>
      </c>
      <c r="B51" s="52"/>
      <c r="D51" s="7">
        <v>30084412705</v>
      </c>
      <c r="F51" s="7">
        <v>13804057411</v>
      </c>
      <c r="H51" s="7">
        <v>0</v>
      </c>
      <c r="J51" s="22">
        <f t="shared" si="0"/>
        <v>43888470116</v>
      </c>
      <c r="L51" s="7">
        <v>59231128786</v>
      </c>
      <c r="N51" s="7">
        <v>27608114822</v>
      </c>
      <c r="P51" s="7">
        <v>0</v>
      </c>
      <c r="R51" s="7">
        <v>86839243608</v>
      </c>
    </row>
    <row r="52" spans="1:18" ht="18.75">
      <c r="A52" s="52" t="s">
        <v>194</v>
      </c>
      <c r="B52" s="52"/>
      <c r="D52" s="7">
        <v>164407369464</v>
      </c>
      <c r="F52" s="7">
        <v>-23629466382</v>
      </c>
      <c r="H52" s="7">
        <v>0</v>
      </c>
      <c r="J52" s="22">
        <f t="shared" si="0"/>
        <v>140777903082</v>
      </c>
      <c r="L52" s="7">
        <v>323103790953</v>
      </c>
      <c r="N52" s="7">
        <v>-23629466382</v>
      </c>
      <c r="P52" s="7">
        <v>0</v>
      </c>
      <c r="R52" s="7">
        <v>299474324571</v>
      </c>
    </row>
    <row r="53" spans="1:18" ht="18.75">
      <c r="A53" s="52" t="s">
        <v>645</v>
      </c>
      <c r="B53" s="52"/>
      <c r="D53" s="7">
        <v>0</v>
      </c>
      <c r="F53" s="7">
        <v>0</v>
      </c>
      <c r="H53" s="7">
        <v>0</v>
      </c>
      <c r="J53" s="22">
        <f t="shared" si="0"/>
        <v>0</v>
      </c>
      <c r="L53" s="7">
        <v>18954874765</v>
      </c>
      <c r="N53" s="7">
        <v>0</v>
      </c>
      <c r="P53" s="7">
        <v>0</v>
      </c>
      <c r="R53" s="7">
        <v>18954874765</v>
      </c>
    </row>
    <row r="54" spans="1:18" ht="18.75">
      <c r="A54" s="52" t="s">
        <v>274</v>
      </c>
      <c r="B54" s="52"/>
      <c r="D54" s="7">
        <v>73972602741</v>
      </c>
      <c r="F54" s="7">
        <v>0</v>
      </c>
      <c r="H54" s="7">
        <v>0</v>
      </c>
      <c r="J54" s="22">
        <f t="shared" si="0"/>
        <v>73972602741</v>
      </c>
      <c r="L54" s="7">
        <v>195795626800</v>
      </c>
      <c r="N54" s="7">
        <v>0</v>
      </c>
      <c r="P54" s="7">
        <v>0</v>
      </c>
      <c r="R54" s="7">
        <v>195795626800</v>
      </c>
    </row>
    <row r="55" spans="1:18" ht="18.75">
      <c r="A55" s="52" t="s">
        <v>203</v>
      </c>
      <c r="B55" s="52"/>
      <c r="D55" s="7">
        <v>26740540724</v>
      </c>
      <c r="F55" s="7">
        <v>0</v>
      </c>
      <c r="H55" s="7">
        <v>0</v>
      </c>
      <c r="J55" s="22">
        <f t="shared" si="0"/>
        <v>26740540724</v>
      </c>
      <c r="L55" s="7">
        <v>70979328379</v>
      </c>
      <c r="N55" s="7">
        <v>0</v>
      </c>
      <c r="P55" s="7">
        <v>0</v>
      </c>
      <c r="R55" s="7">
        <v>70979328379</v>
      </c>
    </row>
    <row r="56" spans="1:18" ht="18.75">
      <c r="A56" s="52" t="s">
        <v>134</v>
      </c>
      <c r="B56" s="52"/>
      <c r="D56" s="7">
        <v>100259814043</v>
      </c>
      <c r="F56" s="7">
        <v>-12984649698</v>
      </c>
      <c r="H56" s="7">
        <v>0</v>
      </c>
      <c r="J56" s="22">
        <f t="shared" si="0"/>
        <v>87275164345</v>
      </c>
      <c r="L56" s="7">
        <v>253547619920</v>
      </c>
      <c r="N56" s="7">
        <v>-12984649698</v>
      </c>
      <c r="P56" s="7">
        <v>0</v>
      </c>
      <c r="R56" s="7">
        <v>240562970222</v>
      </c>
    </row>
    <row r="57" spans="1:18" ht="18.75">
      <c r="A57" s="52" t="s">
        <v>131</v>
      </c>
      <c r="B57" s="52"/>
      <c r="D57" s="7">
        <v>51622052571</v>
      </c>
      <c r="F57" s="7">
        <v>-305768108049</v>
      </c>
      <c r="H57" s="7">
        <v>0</v>
      </c>
      <c r="J57" s="22">
        <f t="shared" si="0"/>
        <v>-254146055478</v>
      </c>
      <c r="L57" s="7">
        <v>126734418316</v>
      </c>
      <c r="N57" s="7">
        <v>-305768108049</v>
      </c>
      <c r="P57" s="7">
        <v>0</v>
      </c>
      <c r="R57" s="7">
        <v>-179033689733</v>
      </c>
    </row>
    <row r="58" spans="1:18" ht="18.75">
      <c r="A58" s="52" t="s">
        <v>197</v>
      </c>
      <c r="B58" s="52"/>
      <c r="D58" s="7">
        <v>156319354905</v>
      </c>
      <c r="F58" s="7">
        <v>-200330945333</v>
      </c>
      <c r="H58" s="7">
        <v>0</v>
      </c>
      <c r="J58" s="22">
        <f t="shared" si="0"/>
        <v>-44011590428</v>
      </c>
      <c r="L58" s="7">
        <v>307956033105</v>
      </c>
      <c r="N58" s="7">
        <v>0</v>
      </c>
      <c r="P58" s="7">
        <v>0</v>
      </c>
      <c r="R58" s="7">
        <v>307956033105</v>
      </c>
    </row>
    <row r="59" spans="1:18" ht="18.75">
      <c r="A59" s="52" t="s">
        <v>116</v>
      </c>
      <c r="B59" s="52"/>
      <c r="D59" s="7">
        <v>214996126160</v>
      </c>
      <c r="F59" s="7">
        <v>225924593744</v>
      </c>
      <c r="H59" s="7">
        <v>0</v>
      </c>
      <c r="J59" s="22">
        <f t="shared" si="0"/>
        <v>440920719904</v>
      </c>
      <c r="L59" s="7">
        <v>441995024615</v>
      </c>
      <c r="N59" s="7">
        <v>105461331668</v>
      </c>
      <c r="P59" s="7">
        <v>0</v>
      </c>
      <c r="R59" s="7">
        <v>547456356283</v>
      </c>
    </row>
    <row r="60" spans="1:18" ht="18.75">
      <c r="A60" s="52" t="s">
        <v>271</v>
      </c>
      <c r="B60" s="52"/>
      <c r="D60" s="7">
        <v>7010186038</v>
      </c>
      <c r="F60" s="7">
        <v>0</v>
      </c>
      <c r="H60" s="7">
        <v>0</v>
      </c>
      <c r="J60" s="22">
        <f t="shared" si="0"/>
        <v>7010186038</v>
      </c>
      <c r="L60" s="7">
        <v>17755199181</v>
      </c>
      <c r="N60" s="7">
        <v>0</v>
      </c>
      <c r="P60" s="7">
        <v>0</v>
      </c>
      <c r="R60" s="7">
        <v>17755199181</v>
      </c>
    </row>
    <row r="61" spans="1:18" ht="18.75">
      <c r="A61" s="52" t="s">
        <v>237</v>
      </c>
      <c r="B61" s="52"/>
      <c r="D61" s="7">
        <v>68440554541</v>
      </c>
      <c r="F61" s="7">
        <v>0</v>
      </c>
      <c r="H61" s="7">
        <v>0</v>
      </c>
      <c r="J61" s="22">
        <f t="shared" si="0"/>
        <v>68440554541</v>
      </c>
      <c r="L61" s="7">
        <v>145970506159</v>
      </c>
      <c r="N61" s="7">
        <v>0</v>
      </c>
      <c r="P61" s="7">
        <v>0</v>
      </c>
      <c r="R61" s="7">
        <v>145970506159</v>
      </c>
    </row>
    <row r="62" spans="1:18" ht="18.75">
      <c r="A62" s="52" t="s">
        <v>231</v>
      </c>
      <c r="B62" s="52"/>
      <c r="D62" s="7">
        <v>72429800147</v>
      </c>
      <c r="F62" s="7">
        <v>-388805251273</v>
      </c>
      <c r="H62" s="7">
        <v>0</v>
      </c>
      <c r="J62" s="22">
        <f t="shared" si="0"/>
        <v>-316375451126</v>
      </c>
      <c r="L62" s="7">
        <v>146554305516</v>
      </c>
      <c r="N62" s="7">
        <v>-388805251273</v>
      </c>
      <c r="P62" s="7">
        <v>0</v>
      </c>
      <c r="R62" s="7">
        <v>-242250945757</v>
      </c>
    </row>
    <row r="63" spans="1:18" ht="18.75">
      <c r="A63" s="52" t="s">
        <v>200</v>
      </c>
      <c r="B63" s="52"/>
      <c r="D63" s="7">
        <v>104240514175</v>
      </c>
      <c r="F63" s="7">
        <v>-699743448507</v>
      </c>
      <c r="H63" s="7">
        <v>0</v>
      </c>
      <c r="J63" s="22">
        <f t="shared" si="0"/>
        <v>-595502934332</v>
      </c>
      <c r="L63" s="7">
        <v>240299249547</v>
      </c>
      <c r="N63" s="7">
        <v>-699743448507</v>
      </c>
      <c r="P63" s="7">
        <v>0</v>
      </c>
      <c r="R63" s="7">
        <v>-459444198960</v>
      </c>
    </row>
    <row r="64" spans="1:18" ht="18.75">
      <c r="A64" s="52" t="s">
        <v>125</v>
      </c>
      <c r="B64" s="52"/>
      <c r="D64" s="7">
        <v>22739753906</v>
      </c>
      <c r="F64" s="7">
        <v>0</v>
      </c>
      <c r="H64" s="7">
        <v>0</v>
      </c>
      <c r="J64" s="22">
        <f t="shared" si="0"/>
        <v>22739753906</v>
      </c>
      <c r="L64" s="7">
        <v>191113051696</v>
      </c>
      <c r="N64" s="7">
        <v>0</v>
      </c>
      <c r="P64" s="7">
        <v>0</v>
      </c>
      <c r="R64" s="7">
        <v>191113051696</v>
      </c>
    </row>
    <row r="65" spans="1:18" ht="18.75">
      <c r="A65" s="52" t="s">
        <v>646</v>
      </c>
      <c r="B65" s="52"/>
      <c r="D65" s="7">
        <v>0</v>
      </c>
      <c r="F65" s="7">
        <v>0</v>
      </c>
      <c r="H65" s="7">
        <v>0</v>
      </c>
      <c r="J65" s="22">
        <f t="shared" si="0"/>
        <v>0</v>
      </c>
      <c r="L65" s="7">
        <v>457857429446</v>
      </c>
      <c r="N65" s="7">
        <v>0</v>
      </c>
      <c r="P65" s="7">
        <v>0</v>
      </c>
      <c r="R65" s="7">
        <v>457857429446</v>
      </c>
    </row>
    <row r="66" spans="1:18" ht="18.75">
      <c r="A66" s="52" t="s">
        <v>206</v>
      </c>
      <c r="B66" s="52"/>
      <c r="D66" s="7">
        <v>12104616333</v>
      </c>
      <c r="F66" s="7">
        <v>0</v>
      </c>
      <c r="H66" s="7">
        <v>0</v>
      </c>
      <c r="J66" s="22">
        <f t="shared" si="0"/>
        <v>12104616333</v>
      </c>
      <c r="L66" s="7">
        <v>75725634928</v>
      </c>
      <c r="N66" s="7">
        <v>0</v>
      </c>
      <c r="P66" s="7">
        <v>0</v>
      </c>
      <c r="R66" s="7">
        <v>75725634928</v>
      </c>
    </row>
    <row r="67" spans="1:18" ht="18.75">
      <c r="A67" s="52" t="s">
        <v>119</v>
      </c>
      <c r="B67" s="52"/>
      <c r="D67" s="7">
        <v>108911567577</v>
      </c>
      <c r="F67" s="7">
        <v>689817447922</v>
      </c>
      <c r="H67" s="7">
        <v>0</v>
      </c>
      <c r="J67" s="22">
        <f t="shared" si="0"/>
        <v>798729015499</v>
      </c>
      <c r="L67" s="7">
        <v>219513390331</v>
      </c>
      <c r="N67" s="7">
        <v>678973188800</v>
      </c>
      <c r="P67" s="7">
        <v>0</v>
      </c>
      <c r="R67" s="7">
        <v>898486579131</v>
      </c>
    </row>
    <row r="68" spans="1:18" ht="18.75">
      <c r="A68" s="52" t="s">
        <v>215</v>
      </c>
      <c r="B68" s="52"/>
      <c r="D68" s="7">
        <v>74451938666</v>
      </c>
      <c r="F68" s="7">
        <v>0</v>
      </c>
      <c r="H68" s="7">
        <v>0</v>
      </c>
      <c r="J68" s="22">
        <f t="shared" si="0"/>
        <v>74451938666</v>
      </c>
      <c r="L68" s="7">
        <v>151249844876</v>
      </c>
      <c r="N68" s="7">
        <v>-499924371781</v>
      </c>
      <c r="P68" s="7">
        <v>0</v>
      </c>
      <c r="R68" s="7">
        <v>-348674526905</v>
      </c>
    </row>
    <row r="69" spans="1:18" ht="18.75">
      <c r="A69" s="52" t="s">
        <v>219</v>
      </c>
      <c r="B69" s="52"/>
      <c r="D69" s="7">
        <v>59302005297</v>
      </c>
      <c r="F69" s="7">
        <v>0</v>
      </c>
      <c r="H69" s="7">
        <v>0</v>
      </c>
      <c r="J69" s="22">
        <f t="shared" si="0"/>
        <v>59302005297</v>
      </c>
      <c r="L69" s="7">
        <v>412094387674</v>
      </c>
      <c r="N69" s="7">
        <v>0</v>
      </c>
      <c r="P69" s="7">
        <v>0</v>
      </c>
      <c r="R69" s="7">
        <v>412094387674</v>
      </c>
    </row>
    <row r="70" spans="1:18" ht="18.75">
      <c r="A70" s="52" t="s">
        <v>182</v>
      </c>
      <c r="B70" s="52"/>
      <c r="D70" s="7">
        <v>18308509369</v>
      </c>
      <c r="F70" s="7">
        <v>0</v>
      </c>
      <c r="H70" s="7">
        <v>0</v>
      </c>
      <c r="J70" s="22">
        <f t="shared" si="0"/>
        <v>18308509369</v>
      </c>
      <c r="L70" s="7">
        <v>43774193549</v>
      </c>
      <c r="N70" s="7">
        <v>0</v>
      </c>
      <c r="P70" s="7">
        <v>0</v>
      </c>
      <c r="R70" s="7">
        <v>43774193549</v>
      </c>
    </row>
    <row r="71" spans="1:18" ht="18.75">
      <c r="A71" s="52" t="s">
        <v>122</v>
      </c>
      <c r="B71" s="52"/>
      <c r="D71" s="7">
        <v>74962922049</v>
      </c>
      <c r="F71" s="7">
        <v>0</v>
      </c>
      <c r="H71" s="7">
        <v>0</v>
      </c>
      <c r="J71" s="22">
        <f t="shared" si="0"/>
        <v>74962922049</v>
      </c>
      <c r="L71" s="7">
        <v>147711294922</v>
      </c>
      <c r="N71" s="7">
        <v>0</v>
      </c>
      <c r="P71" s="7">
        <v>0</v>
      </c>
      <c r="R71" s="7">
        <v>147711294922</v>
      </c>
    </row>
    <row r="72" spans="1:18" ht="18.75">
      <c r="A72" s="52" t="s">
        <v>240</v>
      </c>
      <c r="B72" s="52"/>
      <c r="D72" s="7">
        <v>44786586913</v>
      </c>
      <c r="F72" s="7">
        <v>6490823325</v>
      </c>
      <c r="H72" s="7">
        <v>0</v>
      </c>
      <c r="J72" s="22">
        <f t="shared" si="0"/>
        <v>51277410238</v>
      </c>
      <c r="L72" s="7">
        <v>91796985349</v>
      </c>
      <c r="N72" s="7">
        <v>12978647194</v>
      </c>
      <c r="P72" s="7">
        <v>0</v>
      </c>
      <c r="R72" s="7">
        <v>104775632543</v>
      </c>
    </row>
    <row r="73" spans="1:18" ht="18.75">
      <c r="A73" s="52" t="s">
        <v>128</v>
      </c>
      <c r="B73" s="52"/>
      <c r="D73" s="7">
        <v>28747785361</v>
      </c>
      <c r="F73" s="7">
        <v>0</v>
      </c>
      <c r="H73" s="7">
        <v>0</v>
      </c>
      <c r="J73" s="22">
        <f t="shared" ref="J73:J92" si="2">D73+F73+H73</f>
        <v>28747785361</v>
      </c>
      <c r="L73" s="7">
        <v>72164048014</v>
      </c>
      <c r="N73" s="7">
        <v>-196813821027</v>
      </c>
      <c r="P73" s="7">
        <v>0</v>
      </c>
      <c r="R73" s="7">
        <v>-124649773013</v>
      </c>
    </row>
    <row r="74" spans="1:18" ht="18.75">
      <c r="A74" s="52" t="s">
        <v>164</v>
      </c>
      <c r="B74" s="52"/>
      <c r="D74" s="7">
        <v>0</v>
      </c>
      <c r="F74" s="7">
        <v>462004246</v>
      </c>
      <c r="H74" s="7">
        <v>0</v>
      </c>
      <c r="J74" s="22">
        <f t="shared" si="2"/>
        <v>462004246</v>
      </c>
      <c r="L74" s="7">
        <v>0</v>
      </c>
      <c r="N74" s="7">
        <v>798185302</v>
      </c>
      <c r="P74" s="7">
        <v>0</v>
      </c>
      <c r="R74" s="7">
        <v>798185302</v>
      </c>
    </row>
    <row r="75" spans="1:18" ht="18.75">
      <c r="A75" s="52" t="s">
        <v>176</v>
      </c>
      <c r="B75" s="52"/>
      <c r="D75" s="7">
        <v>0</v>
      </c>
      <c r="F75" s="7">
        <v>4637329332</v>
      </c>
      <c r="H75" s="7">
        <v>0</v>
      </c>
      <c r="J75" s="22">
        <f t="shared" si="2"/>
        <v>4637329332</v>
      </c>
      <c r="L75" s="7">
        <v>0</v>
      </c>
      <c r="N75" s="7">
        <v>8828483548</v>
      </c>
      <c r="P75" s="7">
        <v>0</v>
      </c>
      <c r="R75" s="7">
        <v>8828483548</v>
      </c>
    </row>
    <row r="76" spans="1:18" ht="18.75">
      <c r="A76" s="52" t="s">
        <v>144</v>
      </c>
      <c r="B76" s="52"/>
      <c r="D76" s="7">
        <v>0</v>
      </c>
      <c r="F76" s="7">
        <v>10055287149</v>
      </c>
      <c r="H76" s="7">
        <v>0</v>
      </c>
      <c r="J76" s="22">
        <f t="shared" si="2"/>
        <v>10055287149</v>
      </c>
      <c r="L76" s="7">
        <v>0</v>
      </c>
      <c r="N76" s="7">
        <v>14892978158</v>
      </c>
      <c r="P76" s="7">
        <v>0</v>
      </c>
      <c r="R76" s="7">
        <v>14892978158</v>
      </c>
    </row>
    <row r="77" spans="1:18" ht="18.75">
      <c r="A77" s="52" t="s">
        <v>147</v>
      </c>
      <c r="B77" s="52"/>
      <c r="D77" s="7">
        <v>0</v>
      </c>
      <c r="F77" s="7">
        <v>4285491114</v>
      </c>
      <c r="H77" s="7">
        <v>0</v>
      </c>
      <c r="J77" s="22">
        <f t="shared" si="2"/>
        <v>4285491114</v>
      </c>
      <c r="L77" s="7">
        <v>0</v>
      </c>
      <c r="N77" s="7">
        <v>6150085095</v>
      </c>
      <c r="P77" s="7">
        <v>0</v>
      </c>
      <c r="R77" s="7">
        <v>6150085095</v>
      </c>
    </row>
    <row r="78" spans="1:18" ht="18.75">
      <c r="A78" s="52" t="s">
        <v>113</v>
      </c>
      <c r="B78" s="52"/>
      <c r="D78" s="7">
        <v>0</v>
      </c>
      <c r="F78" s="7">
        <v>5625363575</v>
      </c>
      <c r="H78" s="7">
        <v>0</v>
      </c>
      <c r="J78" s="22">
        <f t="shared" si="2"/>
        <v>5625363575</v>
      </c>
      <c r="L78" s="7">
        <v>0</v>
      </c>
      <c r="N78" s="7">
        <v>11250727151</v>
      </c>
      <c r="P78" s="7">
        <v>0</v>
      </c>
      <c r="R78" s="7">
        <v>11250727151</v>
      </c>
    </row>
    <row r="79" spans="1:18" ht="18.75">
      <c r="A79" s="52" t="s">
        <v>284</v>
      </c>
      <c r="B79" s="52"/>
      <c r="D79" s="7">
        <v>0</v>
      </c>
      <c r="F79" s="7">
        <v>-2047748436</v>
      </c>
      <c r="H79" s="7">
        <v>0</v>
      </c>
      <c r="J79" s="22">
        <f t="shared" si="2"/>
        <v>-2047748436</v>
      </c>
      <c r="L79" s="7">
        <v>0</v>
      </c>
      <c r="N79" s="7">
        <v>-2047748436</v>
      </c>
      <c r="P79" s="7">
        <v>0</v>
      </c>
      <c r="R79" s="7">
        <v>-2047748436</v>
      </c>
    </row>
    <row r="80" spans="1:18" ht="18.75">
      <c r="A80" s="52" t="s">
        <v>174</v>
      </c>
      <c r="B80" s="52"/>
      <c r="D80" s="7">
        <v>0</v>
      </c>
      <c r="F80" s="7">
        <v>26914354889</v>
      </c>
      <c r="H80" s="7">
        <v>0</v>
      </c>
      <c r="J80" s="22">
        <f t="shared" si="2"/>
        <v>26914354889</v>
      </c>
      <c r="L80" s="7">
        <v>0</v>
      </c>
      <c r="N80" s="7">
        <v>35695138084</v>
      </c>
      <c r="P80" s="7">
        <v>0</v>
      </c>
      <c r="R80" s="7">
        <v>35695138084</v>
      </c>
    </row>
    <row r="81" spans="1:18" ht="18.75">
      <c r="A81" s="52" t="s">
        <v>168</v>
      </c>
      <c r="B81" s="52"/>
      <c r="D81" s="7">
        <v>0</v>
      </c>
      <c r="F81" s="7">
        <v>31916245132</v>
      </c>
      <c r="H81" s="7">
        <v>0</v>
      </c>
      <c r="J81" s="22">
        <f t="shared" si="2"/>
        <v>31916245132</v>
      </c>
      <c r="L81" s="7">
        <v>0</v>
      </c>
      <c r="N81" s="7">
        <v>35221228995</v>
      </c>
      <c r="P81" s="7">
        <v>0</v>
      </c>
      <c r="R81" s="7">
        <v>35221228995</v>
      </c>
    </row>
    <row r="82" spans="1:18" ht="18.75">
      <c r="A82" s="52" t="s">
        <v>179</v>
      </c>
      <c r="B82" s="52"/>
      <c r="D82" s="7">
        <v>0</v>
      </c>
      <c r="F82" s="7">
        <v>903856147</v>
      </c>
      <c r="H82" s="7">
        <v>0</v>
      </c>
      <c r="J82" s="22">
        <f t="shared" si="2"/>
        <v>903856147</v>
      </c>
      <c r="L82" s="7">
        <v>0</v>
      </c>
      <c r="N82" s="7">
        <v>1091397149</v>
      </c>
      <c r="P82" s="7">
        <v>0</v>
      </c>
      <c r="R82" s="7">
        <v>1091397149</v>
      </c>
    </row>
    <row r="83" spans="1:18" ht="18.75">
      <c r="A83" s="52" t="s">
        <v>161</v>
      </c>
      <c r="B83" s="52"/>
      <c r="D83" s="7">
        <v>0</v>
      </c>
      <c r="F83" s="7">
        <v>67418633678</v>
      </c>
      <c r="H83" s="7">
        <v>0</v>
      </c>
      <c r="J83" s="22">
        <f t="shared" si="2"/>
        <v>67418633678</v>
      </c>
      <c r="L83" s="7">
        <v>0</v>
      </c>
      <c r="N83" s="7">
        <v>72147251980</v>
      </c>
      <c r="P83" s="7">
        <v>0</v>
      </c>
      <c r="R83" s="7">
        <v>72147251980</v>
      </c>
    </row>
    <row r="84" spans="1:18" ht="18.75">
      <c r="A84" s="52" t="s">
        <v>166</v>
      </c>
      <c r="B84" s="52"/>
      <c r="D84" s="7">
        <v>0</v>
      </c>
      <c r="F84" s="7">
        <v>2490370538</v>
      </c>
      <c r="H84" s="7">
        <v>0</v>
      </c>
      <c r="J84" s="22">
        <f t="shared" si="2"/>
        <v>2490370538</v>
      </c>
      <c r="L84" s="7">
        <v>0</v>
      </c>
      <c r="N84" s="7">
        <v>2430954309</v>
      </c>
      <c r="P84" s="7">
        <v>0</v>
      </c>
      <c r="R84" s="7">
        <v>2430954309</v>
      </c>
    </row>
    <row r="85" spans="1:18" ht="18.75">
      <c r="A85" s="52" t="s">
        <v>298</v>
      </c>
      <c r="B85" s="52"/>
      <c r="D85" s="7">
        <v>0</v>
      </c>
      <c r="F85" s="7">
        <v>109502628181</v>
      </c>
      <c r="H85" s="7">
        <v>0</v>
      </c>
      <c r="J85" s="22">
        <f t="shared" si="2"/>
        <v>109502628181</v>
      </c>
      <c r="L85" s="7">
        <v>0</v>
      </c>
      <c r="N85" s="7">
        <v>109502628181</v>
      </c>
      <c r="P85" s="7">
        <v>0</v>
      </c>
      <c r="R85" s="7">
        <v>109502628181</v>
      </c>
    </row>
    <row r="86" spans="1:18" ht="18.75">
      <c r="A86" s="52" t="s">
        <v>140</v>
      </c>
      <c r="B86" s="52"/>
      <c r="D86" s="7">
        <v>0</v>
      </c>
      <c r="F86" s="7">
        <v>1201198123</v>
      </c>
      <c r="H86" s="7">
        <v>0</v>
      </c>
      <c r="J86" s="22">
        <f t="shared" si="2"/>
        <v>1201198123</v>
      </c>
      <c r="L86" s="7">
        <v>0</v>
      </c>
      <c r="N86" s="7">
        <v>1191766223</v>
      </c>
      <c r="P86" s="7">
        <v>0</v>
      </c>
      <c r="R86" s="7">
        <v>1191766223</v>
      </c>
    </row>
    <row r="87" spans="1:18" ht="18.75">
      <c r="A87" s="52" t="s">
        <v>142</v>
      </c>
      <c r="B87" s="52"/>
      <c r="D87" s="7">
        <v>0</v>
      </c>
      <c r="F87" s="7">
        <v>1333873192</v>
      </c>
      <c r="H87" s="7">
        <v>0</v>
      </c>
      <c r="J87" s="22">
        <f t="shared" si="2"/>
        <v>1333873192</v>
      </c>
      <c r="L87" s="7">
        <v>0</v>
      </c>
      <c r="N87" s="7">
        <v>1304208569</v>
      </c>
      <c r="P87" s="7">
        <v>0</v>
      </c>
      <c r="R87" s="7">
        <v>1304208569</v>
      </c>
    </row>
    <row r="88" spans="1:18" ht="18.75">
      <c r="A88" s="52" t="s">
        <v>137</v>
      </c>
      <c r="B88" s="52"/>
      <c r="D88" s="7">
        <v>0</v>
      </c>
      <c r="F88" s="7">
        <v>4556893513</v>
      </c>
      <c r="H88" s="7">
        <v>0</v>
      </c>
      <c r="J88" s="22">
        <f t="shared" si="2"/>
        <v>4556893513</v>
      </c>
      <c r="L88" s="7">
        <v>0</v>
      </c>
      <c r="N88" s="7">
        <v>4654373452</v>
      </c>
      <c r="P88" s="7">
        <v>0</v>
      </c>
      <c r="R88" s="7">
        <v>4654373452</v>
      </c>
    </row>
    <row r="89" spans="1:18" ht="18.75">
      <c r="A89" s="52" t="s">
        <v>150</v>
      </c>
      <c r="B89" s="52"/>
      <c r="D89" s="7">
        <v>0</v>
      </c>
      <c r="F89" s="7">
        <v>111511349904</v>
      </c>
      <c r="H89" s="7">
        <v>0</v>
      </c>
      <c r="J89" s="22">
        <f t="shared" si="2"/>
        <v>111511349904</v>
      </c>
      <c r="L89" s="7">
        <v>0</v>
      </c>
      <c r="N89" s="7">
        <v>146018119419</v>
      </c>
      <c r="P89" s="7">
        <v>0</v>
      </c>
      <c r="R89" s="7">
        <v>146018119419</v>
      </c>
    </row>
    <row r="90" spans="1:18" ht="18.75">
      <c r="A90" s="52" t="s">
        <v>153</v>
      </c>
      <c r="B90" s="52"/>
      <c r="D90" s="7">
        <v>0</v>
      </c>
      <c r="F90" s="7">
        <v>16276060429</v>
      </c>
      <c r="H90" s="7">
        <v>0</v>
      </c>
      <c r="J90" s="22">
        <f t="shared" si="2"/>
        <v>16276060429</v>
      </c>
      <c r="L90" s="7">
        <v>0</v>
      </c>
      <c r="N90" s="7">
        <v>16677213707</v>
      </c>
      <c r="P90" s="7">
        <v>0</v>
      </c>
      <c r="R90" s="7">
        <v>16677213707</v>
      </c>
    </row>
    <row r="91" spans="1:18" ht="18.75">
      <c r="A91" s="52" t="s">
        <v>155</v>
      </c>
      <c r="B91" s="52"/>
      <c r="D91" s="7">
        <v>0</v>
      </c>
      <c r="F91" s="7">
        <v>511457282</v>
      </c>
      <c r="H91" s="7">
        <v>0</v>
      </c>
      <c r="J91" s="22">
        <f t="shared" si="2"/>
        <v>511457282</v>
      </c>
      <c r="L91" s="7">
        <v>0</v>
      </c>
      <c r="N91" s="7">
        <v>502488908</v>
      </c>
      <c r="P91" s="7">
        <v>0</v>
      </c>
      <c r="R91" s="7">
        <v>502488908</v>
      </c>
    </row>
    <row r="92" spans="1:18" ht="18.75">
      <c r="A92" s="48" t="s">
        <v>110</v>
      </c>
      <c r="B92" s="48"/>
      <c r="D92" s="9">
        <v>0</v>
      </c>
      <c r="F92" s="9">
        <v>169548186364</v>
      </c>
      <c r="H92" s="9">
        <v>0</v>
      </c>
      <c r="J92" s="22">
        <f t="shared" si="2"/>
        <v>169548186364</v>
      </c>
      <c r="L92" s="9">
        <v>0</v>
      </c>
      <c r="N92" s="9">
        <v>339096372728</v>
      </c>
      <c r="P92" s="9">
        <v>0</v>
      </c>
      <c r="R92" s="9">
        <v>339096372728</v>
      </c>
    </row>
    <row r="93" spans="1:18" ht="21.75" thickBot="1">
      <c r="A93" s="51" t="s">
        <v>52</v>
      </c>
      <c r="B93" s="51"/>
      <c r="D93" s="11">
        <f>SUM(D8:D92)</f>
        <v>4643950171746</v>
      </c>
      <c r="F93" s="11">
        <f>SUM(F8:F92)</f>
        <v>160975665070</v>
      </c>
      <c r="H93" s="11">
        <f>SUM(H8:H92)</f>
        <v>170947785</v>
      </c>
      <c r="J93" s="5">
        <f>SUM(J8:J92)</f>
        <v>4805096784601</v>
      </c>
      <c r="L93" s="11">
        <f>SUM(L8:L92)</f>
        <v>10721648511950</v>
      </c>
      <c r="N93" s="11">
        <f>SUM(N8:N92)</f>
        <v>-331394856043</v>
      </c>
      <c r="P93" s="11">
        <f>SUM(P8:P92)</f>
        <v>-531648216785</v>
      </c>
      <c r="R93" s="11">
        <f>SUM(R8:R92)</f>
        <v>9605014522849</v>
      </c>
    </row>
    <row r="94" spans="1:18" ht="16.5" thickTop="1">
      <c r="D94" s="21"/>
      <c r="F94" s="21"/>
      <c r="H94" s="21"/>
      <c r="L94" s="21"/>
      <c r="N94" s="21"/>
      <c r="P94" s="21"/>
    </row>
    <row r="95" spans="1:18">
      <c r="D95" s="21"/>
      <c r="F95" s="21"/>
      <c r="H95" s="21"/>
      <c r="J95" s="21"/>
      <c r="L95" s="21"/>
      <c r="N95" s="21"/>
      <c r="P95" s="21"/>
      <c r="R95" s="21"/>
    </row>
  </sheetData>
  <mergeCells count="93">
    <mergeCell ref="A1:R1"/>
    <mergeCell ref="A2:R2"/>
    <mergeCell ref="A3:R3"/>
    <mergeCell ref="B5:R5"/>
    <mergeCell ref="D6:J6"/>
    <mergeCell ref="L6:R6"/>
    <mergeCell ref="A7:B7"/>
    <mergeCell ref="A8:B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5:B85"/>
    <mergeCell ref="A76:B76"/>
    <mergeCell ref="A77:B77"/>
    <mergeCell ref="A78:B78"/>
    <mergeCell ref="A79:B79"/>
    <mergeCell ref="A80:B80"/>
    <mergeCell ref="A91:B91"/>
    <mergeCell ref="A92:B92"/>
    <mergeCell ref="A93:B93"/>
    <mergeCell ref="A9:B9"/>
    <mergeCell ref="A10:B10"/>
    <mergeCell ref="A11:B11"/>
    <mergeCell ref="A12:B12"/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</mergeCells>
  <phoneticPr fontId="21" type="noConversion"/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71"/>
  <sheetViews>
    <sheetView rightToLeft="1" view="pageBreakPreview" zoomScaleNormal="100" zoomScaleSheetLayoutView="100" workbookViewId="0">
      <selection activeCell="U42" sqref="U42"/>
    </sheetView>
  </sheetViews>
  <sheetFormatPr defaultRowHeight="15.75"/>
  <cols>
    <col min="1" max="1" width="6.5703125" style="18" bestFit="1" customWidth="1"/>
    <col min="2" max="2" width="40.28515625" style="18" customWidth="1"/>
    <col min="3" max="3" width="1.28515625" style="18" customWidth="1"/>
    <col min="4" max="4" width="27.7109375" style="18" bestFit="1" customWidth="1"/>
    <col min="5" max="5" width="1.28515625" style="18" customWidth="1"/>
    <col min="6" max="6" width="27.7109375" style="18" bestFit="1" customWidth="1"/>
    <col min="7" max="16384" width="9.140625" style="18"/>
  </cols>
  <sheetData>
    <row r="1" spans="1:6" ht="25.5">
      <c r="A1" s="57" t="s">
        <v>0</v>
      </c>
      <c r="B1" s="57"/>
      <c r="C1" s="57"/>
      <c r="D1" s="57"/>
      <c r="E1" s="57"/>
      <c r="F1" s="57"/>
    </row>
    <row r="2" spans="1:6" ht="25.5">
      <c r="A2" s="57" t="s">
        <v>603</v>
      </c>
      <c r="B2" s="57"/>
      <c r="C2" s="57"/>
      <c r="D2" s="57"/>
      <c r="E2" s="57"/>
      <c r="F2" s="57"/>
    </row>
    <row r="3" spans="1:6" ht="25.5">
      <c r="A3" s="57" t="s">
        <v>2</v>
      </c>
      <c r="B3" s="57"/>
      <c r="C3" s="57"/>
      <c r="D3" s="57"/>
      <c r="E3" s="57"/>
      <c r="F3" s="57"/>
    </row>
    <row r="5" spans="1:6" ht="24">
      <c r="A5" s="1" t="s">
        <v>652</v>
      </c>
      <c r="B5" s="58" t="s">
        <v>653</v>
      </c>
      <c r="C5" s="58"/>
      <c r="D5" s="58"/>
      <c r="E5" s="58"/>
      <c r="F5" s="58"/>
    </row>
    <row r="6" spans="1:6" ht="21">
      <c r="D6" s="53" t="s">
        <v>620</v>
      </c>
      <c r="E6" s="53"/>
      <c r="F6" s="2" t="s">
        <v>621</v>
      </c>
    </row>
    <row r="7" spans="1:6" ht="21">
      <c r="A7" s="53" t="s">
        <v>654</v>
      </c>
      <c r="B7" s="53"/>
      <c r="D7" s="14" t="s">
        <v>655</v>
      </c>
      <c r="E7" s="19"/>
      <c r="F7" s="14" t="s">
        <v>655</v>
      </c>
    </row>
    <row r="8" spans="1:6" ht="18.75">
      <c r="A8" s="54" t="s">
        <v>656</v>
      </c>
      <c r="B8" s="54"/>
      <c r="D8" s="5">
        <v>0</v>
      </c>
      <c r="F8" s="5">
        <v>107835607440</v>
      </c>
    </row>
    <row r="9" spans="1:6" ht="18.75">
      <c r="A9" s="52" t="s">
        <v>335</v>
      </c>
      <c r="B9" s="52"/>
      <c r="D9" s="7">
        <v>1116582</v>
      </c>
      <c r="F9" s="7">
        <v>1129838</v>
      </c>
    </row>
    <row r="10" spans="1:6" ht="18.75">
      <c r="A10" s="52" t="s">
        <v>337</v>
      </c>
      <c r="B10" s="52"/>
      <c r="D10" s="7">
        <v>35714345</v>
      </c>
      <c r="F10" s="7">
        <v>35714345</v>
      </c>
    </row>
    <row r="11" spans="1:6" ht="18.75">
      <c r="A11" s="52" t="s">
        <v>339</v>
      </c>
      <c r="B11" s="52"/>
      <c r="D11" s="7">
        <v>14054</v>
      </c>
      <c r="F11" s="7">
        <v>389528</v>
      </c>
    </row>
    <row r="12" spans="1:6" ht="18.75">
      <c r="A12" s="52" t="s">
        <v>340</v>
      </c>
      <c r="B12" s="52"/>
      <c r="D12" s="7">
        <v>813791</v>
      </c>
      <c r="F12" s="7">
        <v>1651153</v>
      </c>
    </row>
    <row r="13" spans="1:6" ht="18.75">
      <c r="A13" s="52" t="s">
        <v>341</v>
      </c>
      <c r="B13" s="52"/>
      <c r="D13" s="7">
        <v>1022460</v>
      </c>
      <c r="F13" s="7">
        <v>2046918</v>
      </c>
    </row>
    <row r="14" spans="1:6" ht="18.75">
      <c r="A14" s="52" t="s">
        <v>345</v>
      </c>
      <c r="B14" s="52"/>
      <c r="D14" s="7">
        <v>1837146</v>
      </c>
      <c r="F14" s="7">
        <v>3732859</v>
      </c>
    </row>
    <row r="15" spans="1:6" ht="18.75">
      <c r="A15" s="52" t="s">
        <v>347</v>
      </c>
      <c r="B15" s="52"/>
      <c r="D15" s="7">
        <v>443424</v>
      </c>
      <c r="F15" s="7">
        <v>899696</v>
      </c>
    </row>
    <row r="16" spans="1:6" ht="18.75">
      <c r="A16" s="52" t="s">
        <v>348</v>
      </c>
      <c r="B16" s="52"/>
      <c r="D16" s="7">
        <v>33858261</v>
      </c>
      <c r="F16" s="7">
        <v>35683651</v>
      </c>
    </row>
    <row r="17" spans="1:6" ht="18.75">
      <c r="A17" s="52" t="s">
        <v>349</v>
      </c>
      <c r="B17" s="52"/>
      <c r="D17" s="7">
        <v>492354</v>
      </c>
      <c r="F17" s="7">
        <v>492354</v>
      </c>
    </row>
    <row r="18" spans="1:6" ht="18.75">
      <c r="A18" s="52" t="s">
        <v>357</v>
      </c>
      <c r="B18" s="52"/>
      <c r="D18" s="7">
        <v>3981</v>
      </c>
      <c r="F18" s="7">
        <v>8078</v>
      </c>
    </row>
    <row r="19" spans="1:6" ht="18.75">
      <c r="A19" s="52" t="s">
        <v>359</v>
      </c>
      <c r="B19" s="52"/>
      <c r="D19" s="7">
        <v>3849</v>
      </c>
      <c r="F19" s="7">
        <v>7682</v>
      </c>
    </row>
    <row r="20" spans="1:6" ht="18.75">
      <c r="A20" s="52" t="s">
        <v>364</v>
      </c>
      <c r="B20" s="52"/>
      <c r="D20" s="7">
        <v>11065573770</v>
      </c>
      <c r="F20" s="7">
        <v>22131147540</v>
      </c>
    </row>
    <row r="21" spans="1:6" ht="18.75">
      <c r="A21" s="52" t="s">
        <v>657</v>
      </c>
      <c r="B21" s="52"/>
      <c r="D21" s="7">
        <v>0</v>
      </c>
      <c r="F21" s="7">
        <v>2950819672</v>
      </c>
    </row>
    <row r="22" spans="1:6" ht="18.75">
      <c r="A22" s="52" t="s">
        <v>658</v>
      </c>
      <c r="B22" s="52"/>
      <c r="D22" s="7">
        <v>0</v>
      </c>
      <c r="F22" s="7">
        <v>1475409830</v>
      </c>
    </row>
    <row r="23" spans="1:6" ht="18.75">
      <c r="A23" s="52" t="s">
        <v>365</v>
      </c>
      <c r="B23" s="52"/>
      <c r="D23" s="7">
        <v>5532786870</v>
      </c>
      <c r="F23" s="7">
        <v>11065573740</v>
      </c>
    </row>
    <row r="24" spans="1:6" ht="18.75">
      <c r="A24" s="52" t="s">
        <v>367</v>
      </c>
      <c r="B24" s="52"/>
      <c r="D24" s="7">
        <v>11065573770</v>
      </c>
      <c r="F24" s="7">
        <v>22131147540</v>
      </c>
    </row>
    <row r="25" spans="1:6" ht="18.75">
      <c r="A25" s="52" t="s">
        <v>368</v>
      </c>
      <c r="B25" s="52"/>
      <c r="D25" s="7">
        <v>2744262270</v>
      </c>
      <c r="F25" s="7">
        <v>5061639312</v>
      </c>
    </row>
    <row r="26" spans="1:6" ht="18.75">
      <c r="A26" s="52" t="s">
        <v>370</v>
      </c>
      <c r="B26" s="52"/>
      <c r="D26" s="7">
        <v>11065573770</v>
      </c>
      <c r="F26" s="7">
        <v>22131147540</v>
      </c>
    </row>
    <row r="27" spans="1:6" ht="18.75">
      <c r="A27" s="52" t="s">
        <v>371</v>
      </c>
      <c r="B27" s="52"/>
      <c r="D27" s="7">
        <v>4426229490</v>
      </c>
      <c r="F27" s="7">
        <v>8852458980</v>
      </c>
    </row>
    <row r="28" spans="1:6" ht="18.75">
      <c r="A28" s="52" t="s">
        <v>373</v>
      </c>
      <c r="B28" s="52"/>
      <c r="D28" s="7">
        <v>4426229508</v>
      </c>
      <c r="F28" s="7">
        <v>15491803278</v>
      </c>
    </row>
    <row r="29" spans="1:6" ht="18.75">
      <c r="A29" s="52" t="s">
        <v>659</v>
      </c>
      <c r="B29" s="52"/>
      <c r="D29" s="7">
        <v>0</v>
      </c>
      <c r="F29" s="7">
        <v>1401639340</v>
      </c>
    </row>
    <row r="30" spans="1:6" ht="18.75">
      <c r="A30" s="52" t="s">
        <v>374</v>
      </c>
      <c r="B30" s="52"/>
      <c r="D30" s="7">
        <v>24344262270</v>
      </c>
      <c r="F30" s="7">
        <v>44901639312</v>
      </c>
    </row>
    <row r="31" spans="1:6" ht="18.75">
      <c r="A31" s="52" t="s">
        <v>376</v>
      </c>
      <c r="B31" s="52"/>
      <c r="D31" s="7">
        <v>2213114730</v>
      </c>
      <c r="F31" s="7">
        <v>4426229460</v>
      </c>
    </row>
    <row r="32" spans="1:6" ht="18.75">
      <c r="A32" s="52" t="s">
        <v>377</v>
      </c>
      <c r="B32" s="52"/>
      <c r="D32" s="7">
        <v>8852459010</v>
      </c>
      <c r="F32" s="7">
        <v>17704918020</v>
      </c>
    </row>
    <row r="33" spans="1:6" ht="18.75">
      <c r="A33" s="52" t="s">
        <v>379</v>
      </c>
      <c r="B33" s="52"/>
      <c r="D33" s="7">
        <v>6639344250</v>
      </c>
      <c r="F33" s="7">
        <v>13278688500</v>
      </c>
    </row>
    <row r="34" spans="1:6" ht="18.75">
      <c r="A34" s="52" t="s">
        <v>381</v>
      </c>
      <c r="B34" s="52"/>
      <c r="D34" s="7">
        <v>11065573770</v>
      </c>
      <c r="F34" s="7">
        <v>22131147540</v>
      </c>
    </row>
    <row r="35" spans="1:6" ht="18.75">
      <c r="A35" s="52" t="s">
        <v>382</v>
      </c>
      <c r="B35" s="52"/>
      <c r="D35" s="7">
        <v>6639344250</v>
      </c>
      <c r="F35" s="7">
        <v>13278688500</v>
      </c>
    </row>
    <row r="36" spans="1:6" ht="18.75">
      <c r="A36" s="52" t="s">
        <v>383</v>
      </c>
      <c r="B36" s="52"/>
      <c r="D36" s="7">
        <v>4426229490</v>
      </c>
      <c r="F36" s="7">
        <v>8852458980</v>
      </c>
    </row>
    <row r="37" spans="1:6" ht="18.75">
      <c r="A37" s="52" t="s">
        <v>384</v>
      </c>
      <c r="B37" s="52"/>
      <c r="D37" s="7">
        <v>2213114730</v>
      </c>
      <c r="F37" s="7">
        <v>4426229460</v>
      </c>
    </row>
    <row r="38" spans="1:6" ht="18.75">
      <c r="A38" s="52" t="s">
        <v>385</v>
      </c>
      <c r="B38" s="52"/>
      <c r="D38" s="7">
        <v>4426229490</v>
      </c>
      <c r="F38" s="7">
        <v>8852458980</v>
      </c>
    </row>
    <row r="39" spans="1:6" ht="18.75">
      <c r="A39" s="52" t="s">
        <v>386</v>
      </c>
      <c r="B39" s="52"/>
      <c r="D39" s="7">
        <v>15916721311</v>
      </c>
      <c r="F39" s="7">
        <v>32382295081</v>
      </c>
    </row>
    <row r="40" spans="1:6" ht="18.75">
      <c r="A40" s="52" t="s">
        <v>387</v>
      </c>
      <c r="B40" s="52"/>
      <c r="D40" s="7">
        <v>11065573770</v>
      </c>
      <c r="F40" s="7">
        <v>22131147540</v>
      </c>
    </row>
    <row r="41" spans="1:6" ht="18.75">
      <c r="A41" s="52" t="s">
        <v>660</v>
      </c>
      <c r="B41" s="52"/>
      <c r="D41" s="7">
        <v>0</v>
      </c>
      <c r="F41" s="7">
        <v>2360655728</v>
      </c>
    </row>
    <row r="42" spans="1:6" ht="18.75">
      <c r="A42" s="52" t="s">
        <v>388</v>
      </c>
      <c r="B42" s="52"/>
      <c r="D42" s="7">
        <v>12540983580</v>
      </c>
      <c r="F42" s="7">
        <v>25081967160</v>
      </c>
    </row>
    <row r="43" spans="1:6" ht="18.75">
      <c r="A43" s="52" t="s">
        <v>389</v>
      </c>
      <c r="B43" s="52"/>
      <c r="D43" s="7">
        <v>6196721304</v>
      </c>
      <c r="F43" s="7">
        <v>21688524564</v>
      </c>
    </row>
    <row r="44" spans="1:6" ht="18.75">
      <c r="A44" s="52" t="s">
        <v>661</v>
      </c>
      <c r="B44" s="52"/>
      <c r="D44" s="7">
        <v>0</v>
      </c>
      <c r="F44" s="7">
        <v>1549180325</v>
      </c>
    </row>
    <row r="45" spans="1:6" ht="18.75">
      <c r="A45" s="52" t="s">
        <v>390</v>
      </c>
      <c r="B45" s="52"/>
      <c r="D45" s="7">
        <v>1844262295</v>
      </c>
      <c r="F45" s="7">
        <v>12909836065</v>
      </c>
    </row>
    <row r="46" spans="1:6" ht="18.75">
      <c r="A46" s="52" t="s">
        <v>391</v>
      </c>
      <c r="B46" s="52"/>
      <c r="D46" s="7">
        <v>177049180320</v>
      </c>
      <c r="F46" s="7">
        <v>354098360640</v>
      </c>
    </row>
    <row r="47" spans="1:6" ht="18.75">
      <c r="A47" s="52" t="s">
        <v>662</v>
      </c>
      <c r="B47" s="52"/>
      <c r="D47" s="7">
        <v>0</v>
      </c>
      <c r="F47" s="7">
        <v>2213114750</v>
      </c>
    </row>
    <row r="48" spans="1:6" ht="18.75">
      <c r="A48" s="52" t="s">
        <v>393</v>
      </c>
      <c r="B48" s="52"/>
      <c r="D48" s="7">
        <v>11065573770</v>
      </c>
      <c r="F48" s="7">
        <v>22131147540</v>
      </c>
    </row>
    <row r="49" spans="1:6" ht="18.75">
      <c r="A49" s="52" t="s">
        <v>395</v>
      </c>
      <c r="B49" s="52"/>
      <c r="D49" s="7">
        <v>870247</v>
      </c>
      <c r="F49" s="7">
        <v>1837363</v>
      </c>
    </row>
    <row r="50" spans="1:6" ht="18.75">
      <c r="A50" s="52" t="s">
        <v>396</v>
      </c>
      <c r="B50" s="52"/>
      <c r="D50" s="7">
        <v>23833333326</v>
      </c>
      <c r="F50" s="7">
        <v>56333333316</v>
      </c>
    </row>
    <row r="51" spans="1:6" ht="18.75">
      <c r="A51" s="52" t="s">
        <v>663</v>
      </c>
      <c r="B51" s="52"/>
      <c r="D51" s="7">
        <v>0</v>
      </c>
      <c r="F51" s="7">
        <v>1032786881</v>
      </c>
    </row>
    <row r="52" spans="1:6" ht="18.75">
      <c r="A52" s="52" t="s">
        <v>397</v>
      </c>
      <c r="B52" s="52"/>
      <c r="D52" s="7">
        <v>2213114730</v>
      </c>
      <c r="F52" s="7">
        <v>4426229460</v>
      </c>
    </row>
    <row r="53" spans="1:6" ht="18.75">
      <c r="A53" s="52" t="s">
        <v>398</v>
      </c>
      <c r="B53" s="52"/>
      <c r="D53" s="7">
        <v>24344262270</v>
      </c>
      <c r="F53" s="7">
        <v>48688524540</v>
      </c>
    </row>
    <row r="54" spans="1:6" ht="18.75">
      <c r="A54" s="52" t="s">
        <v>399</v>
      </c>
      <c r="B54" s="52"/>
      <c r="D54" s="7">
        <v>11065573770</v>
      </c>
      <c r="F54" s="7">
        <v>22131147540</v>
      </c>
    </row>
    <row r="55" spans="1:6" ht="18.75">
      <c r="A55" s="52" t="s">
        <v>400</v>
      </c>
      <c r="B55" s="52"/>
      <c r="D55" s="7">
        <v>23360655724</v>
      </c>
      <c r="F55" s="7">
        <v>60245901604</v>
      </c>
    </row>
    <row r="56" spans="1:6" ht="18.75">
      <c r="A56" s="52" t="s">
        <v>401</v>
      </c>
      <c r="B56" s="52"/>
      <c r="D56" s="7">
        <v>8852459010</v>
      </c>
      <c r="F56" s="7">
        <v>17704918020</v>
      </c>
    </row>
    <row r="57" spans="1:6" ht="18.75">
      <c r="A57" s="52" t="s">
        <v>402</v>
      </c>
      <c r="B57" s="52"/>
      <c r="D57" s="7">
        <v>11065573770</v>
      </c>
      <c r="F57" s="7">
        <v>22131147540</v>
      </c>
    </row>
    <row r="58" spans="1:6" ht="18.75">
      <c r="A58" s="52" t="s">
        <v>403</v>
      </c>
      <c r="B58" s="52"/>
      <c r="D58" s="7">
        <v>11065573770</v>
      </c>
      <c r="F58" s="7">
        <v>22131147540</v>
      </c>
    </row>
    <row r="59" spans="1:6" ht="18.75">
      <c r="A59" s="52" t="s">
        <v>404</v>
      </c>
      <c r="B59" s="52"/>
      <c r="D59" s="7">
        <v>3319672110</v>
      </c>
      <c r="F59" s="7">
        <v>6639344220</v>
      </c>
    </row>
    <row r="60" spans="1:6" ht="18.75">
      <c r="A60" s="52" t="s">
        <v>405</v>
      </c>
      <c r="B60" s="52"/>
      <c r="D60" s="7">
        <v>68622950790</v>
      </c>
      <c r="F60" s="7">
        <v>171720764976</v>
      </c>
    </row>
    <row r="61" spans="1:6" ht="18.75">
      <c r="A61" s="52" t="s">
        <v>664</v>
      </c>
      <c r="B61" s="52"/>
      <c r="D61" s="7">
        <v>0</v>
      </c>
      <c r="F61" s="7">
        <v>11600546445</v>
      </c>
    </row>
    <row r="62" spans="1:6" ht="18.75">
      <c r="A62" s="52" t="s">
        <v>665</v>
      </c>
      <c r="B62" s="52"/>
      <c r="D62" s="7">
        <v>0</v>
      </c>
      <c r="F62" s="7">
        <v>3540983600</v>
      </c>
    </row>
    <row r="63" spans="1:6" ht="18.75">
      <c r="A63" s="52" t="s">
        <v>407</v>
      </c>
      <c r="B63" s="52"/>
      <c r="D63" s="7">
        <v>50901639330</v>
      </c>
      <c r="F63" s="7">
        <v>101803278660</v>
      </c>
    </row>
    <row r="64" spans="1:6" ht="18.75">
      <c r="A64" s="52" t="s">
        <v>666</v>
      </c>
      <c r="B64" s="52"/>
      <c r="D64" s="7">
        <v>0</v>
      </c>
      <c r="F64" s="7">
        <v>3540983600</v>
      </c>
    </row>
    <row r="65" spans="1:6" ht="18.75">
      <c r="A65" s="52" t="s">
        <v>667</v>
      </c>
      <c r="B65" s="52"/>
      <c r="D65" s="7">
        <v>0</v>
      </c>
      <c r="F65" s="7">
        <v>1770491792</v>
      </c>
    </row>
    <row r="66" spans="1:6" ht="18.75">
      <c r="A66" s="52" t="s">
        <v>668</v>
      </c>
      <c r="B66" s="52"/>
      <c r="D66" s="7">
        <v>0</v>
      </c>
      <c r="F66" s="7">
        <v>6270491800</v>
      </c>
    </row>
    <row r="67" spans="1:6" ht="18.75">
      <c r="A67" s="52" t="s">
        <v>669</v>
      </c>
      <c r="B67" s="52"/>
      <c r="D67" s="7">
        <v>0</v>
      </c>
      <c r="F67" s="7">
        <v>1549180325</v>
      </c>
    </row>
    <row r="68" spans="1:6" ht="18.75">
      <c r="A68" s="52" t="s">
        <v>670</v>
      </c>
      <c r="B68" s="52"/>
      <c r="D68" s="7">
        <v>0</v>
      </c>
      <c r="F68" s="7">
        <v>2490491792</v>
      </c>
    </row>
    <row r="69" spans="1:6" ht="18.75">
      <c r="A69" s="52" t="s">
        <v>409</v>
      </c>
      <c r="B69" s="52"/>
      <c r="D69" s="7">
        <v>3614754094</v>
      </c>
      <c r="F69" s="7">
        <v>11360655724</v>
      </c>
    </row>
    <row r="70" spans="1:6" ht="18.75">
      <c r="A70" s="52" t="s">
        <v>410</v>
      </c>
      <c r="B70" s="52"/>
      <c r="D70" s="7">
        <v>5532786868</v>
      </c>
      <c r="F70" s="7">
        <v>12954098320</v>
      </c>
    </row>
    <row r="71" spans="1:6" ht="18.75">
      <c r="A71" s="52" t="s">
        <v>671</v>
      </c>
      <c r="B71" s="52"/>
      <c r="D71" s="7">
        <v>0</v>
      </c>
      <c r="F71" s="7">
        <v>1180327864</v>
      </c>
    </row>
    <row r="72" spans="1:6" ht="18.75">
      <c r="A72" s="52" t="s">
        <v>411</v>
      </c>
      <c r="B72" s="52"/>
      <c r="D72" s="7">
        <v>11065573770</v>
      </c>
      <c r="F72" s="7">
        <v>22131147540</v>
      </c>
    </row>
    <row r="73" spans="1:6" ht="18.75">
      <c r="A73" s="52" t="s">
        <v>412</v>
      </c>
      <c r="B73" s="52"/>
      <c r="D73" s="7">
        <v>9000000000</v>
      </c>
      <c r="F73" s="7">
        <v>24000000000</v>
      </c>
    </row>
    <row r="74" spans="1:6" ht="18.75">
      <c r="A74" s="52" t="s">
        <v>414</v>
      </c>
      <c r="B74" s="52"/>
      <c r="D74" s="7">
        <v>44262295080</v>
      </c>
      <c r="F74" s="7">
        <v>88524590160</v>
      </c>
    </row>
    <row r="75" spans="1:6" ht="18.75">
      <c r="A75" s="52" t="s">
        <v>416</v>
      </c>
      <c r="B75" s="52"/>
      <c r="D75" s="7">
        <v>29508196716</v>
      </c>
      <c r="F75" s="7">
        <v>78688524576</v>
      </c>
    </row>
    <row r="76" spans="1:6" ht="18.75">
      <c r="A76" s="52" t="s">
        <v>417</v>
      </c>
      <c r="B76" s="52"/>
      <c r="D76" s="7">
        <v>59016393440</v>
      </c>
      <c r="F76" s="7">
        <v>280327868840</v>
      </c>
    </row>
    <row r="77" spans="1:6" ht="18.75">
      <c r="A77" s="52" t="s">
        <v>418</v>
      </c>
      <c r="B77" s="52"/>
      <c r="D77" s="7">
        <v>42900000000</v>
      </c>
      <c r="F77" s="7">
        <v>101400000000</v>
      </c>
    </row>
    <row r="78" spans="1:6" ht="18.75">
      <c r="A78" s="52" t="s">
        <v>419</v>
      </c>
      <c r="B78" s="52"/>
      <c r="D78" s="7">
        <v>22131147540</v>
      </c>
      <c r="F78" s="7">
        <v>44262295080</v>
      </c>
    </row>
    <row r="79" spans="1:6" ht="18.75">
      <c r="A79" s="52" t="s">
        <v>421</v>
      </c>
      <c r="B79" s="52"/>
      <c r="D79" s="7">
        <v>2263514</v>
      </c>
      <c r="F79" s="7">
        <v>2268517</v>
      </c>
    </row>
    <row r="80" spans="1:6" ht="18.75">
      <c r="A80" s="52" t="s">
        <v>423</v>
      </c>
      <c r="B80" s="52"/>
      <c r="D80" s="7">
        <v>42049180320</v>
      </c>
      <c r="F80" s="7">
        <v>84098360640</v>
      </c>
    </row>
    <row r="81" spans="1:6" ht="18.75">
      <c r="A81" s="52" t="s">
        <v>425</v>
      </c>
      <c r="B81" s="52"/>
      <c r="D81" s="7">
        <v>13831967205</v>
      </c>
      <c r="F81" s="7">
        <v>35963114745</v>
      </c>
    </row>
    <row r="82" spans="1:6" ht="18.75">
      <c r="A82" s="52" t="s">
        <v>426</v>
      </c>
      <c r="B82" s="52"/>
      <c r="D82" s="7">
        <v>2655737700</v>
      </c>
      <c r="F82" s="7">
        <v>9295081950</v>
      </c>
    </row>
    <row r="83" spans="1:6" ht="18.75">
      <c r="A83" s="52" t="s">
        <v>427</v>
      </c>
      <c r="B83" s="52"/>
      <c r="D83" s="7">
        <v>57830409810</v>
      </c>
      <c r="F83" s="7">
        <v>115660819620</v>
      </c>
    </row>
    <row r="84" spans="1:6" ht="18.75">
      <c r="A84" s="52" t="s">
        <v>429</v>
      </c>
      <c r="B84" s="52"/>
      <c r="D84" s="7">
        <v>11065573770</v>
      </c>
      <c r="F84" s="7">
        <v>22131147540</v>
      </c>
    </row>
    <row r="85" spans="1:6" ht="18.75">
      <c r="A85" s="52" t="s">
        <v>430</v>
      </c>
      <c r="B85" s="52"/>
      <c r="D85" s="7">
        <v>2213114730</v>
      </c>
      <c r="F85" s="7">
        <v>10967213068</v>
      </c>
    </row>
    <row r="86" spans="1:6" ht="18.75">
      <c r="A86" s="52" t="s">
        <v>431</v>
      </c>
      <c r="B86" s="52"/>
      <c r="D86" s="7">
        <v>2213114730</v>
      </c>
      <c r="F86" s="7">
        <v>4426229460</v>
      </c>
    </row>
    <row r="87" spans="1:6" ht="18.75">
      <c r="A87" s="52" t="s">
        <v>432</v>
      </c>
      <c r="B87" s="52"/>
      <c r="D87" s="7">
        <v>4426229490</v>
      </c>
      <c r="F87" s="7">
        <v>8852458980</v>
      </c>
    </row>
    <row r="88" spans="1:6" ht="18.75">
      <c r="A88" s="52" t="s">
        <v>672</v>
      </c>
      <c r="B88" s="52"/>
      <c r="D88" s="7">
        <v>0</v>
      </c>
      <c r="F88" s="7">
        <v>1770491800</v>
      </c>
    </row>
    <row r="89" spans="1:6" ht="18.75">
      <c r="A89" s="52" t="s">
        <v>673</v>
      </c>
      <c r="B89" s="52"/>
      <c r="D89" s="7">
        <v>0</v>
      </c>
      <c r="F89" s="7">
        <v>3688524590</v>
      </c>
    </row>
    <row r="90" spans="1:6" ht="18.75">
      <c r="A90" s="52" t="s">
        <v>433</v>
      </c>
      <c r="B90" s="52"/>
      <c r="D90" s="7">
        <v>7081967190</v>
      </c>
      <c r="F90" s="7">
        <v>14163934380</v>
      </c>
    </row>
    <row r="91" spans="1:6" ht="18.75">
      <c r="A91" s="52" t="s">
        <v>674</v>
      </c>
      <c r="B91" s="52"/>
      <c r="D91" s="7">
        <v>0</v>
      </c>
      <c r="F91" s="7">
        <v>2950819672</v>
      </c>
    </row>
    <row r="92" spans="1:6" ht="18.75">
      <c r="A92" s="52" t="s">
        <v>435</v>
      </c>
      <c r="B92" s="52"/>
      <c r="D92" s="7">
        <v>11065573770</v>
      </c>
      <c r="F92" s="7">
        <v>22131147540</v>
      </c>
    </row>
    <row r="93" spans="1:6" ht="18.75">
      <c r="A93" s="52" t="s">
        <v>675</v>
      </c>
      <c r="B93" s="52"/>
      <c r="D93" s="7">
        <v>0</v>
      </c>
      <c r="F93" s="7">
        <v>2950819672</v>
      </c>
    </row>
    <row r="94" spans="1:6" ht="18.75">
      <c r="A94" s="52" t="s">
        <v>676</v>
      </c>
      <c r="B94" s="52"/>
      <c r="D94" s="7">
        <v>0</v>
      </c>
      <c r="F94" s="7">
        <v>5901639344</v>
      </c>
    </row>
    <row r="95" spans="1:6" ht="18.75">
      <c r="A95" s="52" t="s">
        <v>677</v>
      </c>
      <c r="B95" s="52"/>
      <c r="D95" s="7">
        <v>0</v>
      </c>
      <c r="F95" s="7">
        <v>2950819670</v>
      </c>
    </row>
    <row r="96" spans="1:6" ht="18.75">
      <c r="A96" s="52" t="s">
        <v>678</v>
      </c>
      <c r="B96" s="52"/>
      <c r="D96" s="7">
        <v>0</v>
      </c>
      <c r="F96" s="7">
        <v>2065573769</v>
      </c>
    </row>
    <row r="97" spans="1:6" ht="18.75">
      <c r="A97" s="52" t="s">
        <v>679</v>
      </c>
      <c r="B97" s="52"/>
      <c r="D97" s="7">
        <v>0</v>
      </c>
      <c r="F97" s="7">
        <v>2950819672</v>
      </c>
    </row>
    <row r="98" spans="1:6" ht="18.75">
      <c r="A98" s="52" t="s">
        <v>436</v>
      </c>
      <c r="B98" s="52"/>
      <c r="D98" s="7">
        <v>5355737695</v>
      </c>
      <c r="F98" s="7">
        <v>19962295045</v>
      </c>
    </row>
    <row r="99" spans="1:6" ht="18.75">
      <c r="A99" s="52" t="s">
        <v>680</v>
      </c>
      <c r="B99" s="52"/>
      <c r="D99" s="7">
        <v>0</v>
      </c>
      <c r="F99" s="7">
        <v>11475409834</v>
      </c>
    </row>
    <row r="100" spans="1:6" ht="18.75">
      <c r="A100" s="52" t="s">
        <v>437</v>
      </c>
      <c r="B100" s="52"/>
      <c r="D100" s="7">
        <v>17622950795</v>
      </c>
      <c r="F100" s="7">
        <v>104180327825</v>
      </c>
    </row>
    <row r="101" spans="1:6" ht="18.75">
      <c r="A101" s="52" t="s">
        <v>438</v>
      </c>
      <c r="B101" s="52"/>
      <c r="D101" s="7">
        <v>31967213100</v>
      </c>
      <c r="F101" s="7">
        <v>88524590130</v>
      </c>
    </row>
    <row r="102" spans="1:6" ht="18.75">
      <c r="A102" s="52" t="s">
        <v>681</v>
      </c>
      <c r="B102" s="52"/>
      <c r="D102" s="7">
        <v>0</v>
      </c>
      <c r="F102" s="7">
        <v>17704918032</v>
      </c>
    </row>
    <row r="103" spans="1:6" ht="18.75">
      <c r="A103" s="52" t="s">
        <v>439</v>
      </c>
      <c r="B103" s="52"/>
      <c r="D103" s="7">
        <v>33196721310</v>
      </c>
      <c r="F103" s="7">
        <v>66393442620</v>
      </c>
    </row>
    <row r="104" spans="1:6" ht="18.75">
      <c r="A104" s="52" t="s">
        <v>682</v>
      </c>
      <c r="B104" s="52"/>
      <c r="D104" s="7">
        <v>0</v>
      </c>
      <c r="F104" s="7">
        <v>774590159</v>
      </c>
    </row>
    <row r="105" spans="1:6" ht="18.75">
      <c r="A105" s="52" t="s">
        <v>441</v>
      </c>
      <c r="B105" s="52"/>
      <c r="D105" s="7">
        <v>1475409836</v>
      </c>
      <c r="F105" s="7">
        <v>12540983606</v>
      </c>
    </row>
    <row r="106" spans="1:6" ht="18.75">
      <c r="A106" s="52" t="s">
        <v>442</v>
      </c>
      <c r="B106" s="52"/>
      <c r="D106" s="7">
        <v>16229508196</v>
      </c>
      <c r="F106" s="7">
        <v>38360655736</v>
      </c>
    </row>
    <row r="107" spans="1:6" ht="18.75">
      <c r="A107" s="52" t="s">
        <v>443</v>
      </c>
      <c r="B107" s="52"/>
      <c r="D107" s="7">
        <v>18764</v>
      </c>
      <c r="F107" s="7">
        <v>38152</v>
      </c>
    </row>
    <row r="108" spans="1:6" ht="18.75">
      <c r="A108" s="52" t="s">
        <v>444</v>
      </c>
      <c r="B108" s="52"/>
      <c r="D108" s="7">
        <v>71311475400</v>
      </c>
      <c r="F108" s="7">
        <v>142622950800</v>
      </c>
    </row>
    <row r="109" spans="1:6" ht="18.75">
      <c r="A109" s="52" t="s">
        <v>683</v>
      </c>
      <c r="B109" s="52"/>
      <c r="D109" s="7">
        <v>0</v>
      </c>
      <c r="F109" s="7">
        <v>2950819672</v>
      </c>
    </row>
    <row r="110" spans="1:6" ht="18.75">
      <c r="A110" s="52" t="s">
        <v>446</v>
      </c>
      <c r="B110" s="52"/>
      <c r="D110" s="7">
        <v>78688524570</v>
      </c>
      <c r="F110" s="7">
        <v>157377049140</v>
      </c>
    </row>
    <row r="111" spans="1:6" ht="18.75">
      <c r="A111" s="52" t="s">
        <v>448</v>
      </c>
      <c r="B111" s="52"/>
      <c r="D111" s="7">
        <v>4426229490</v>
      </c>
      <c r="F111" s="7">
        <v>8852458980</v>
      </c>
    </row>
    <row r="112" spans="1:6" ht="18.75">
      <c r="A112" s="52" t="s">
        <v>684</v>
      </c>
      <c r="B112" s="52"/>
      <c r="D112" s="7">
        <v>0</v>
      </c>
      <c r="F112" s="7">
        <v>2581967213</v>
      </c>
    </row>
    <row r="113" spans="1:6" ht="18.75">
      <c r="A113" s="52" t="s">
        <v>449</v>
      </c>
      <c r="B113" s="52"/>
      <c r="D113" s="7">
        <v>41803278660</v>
      </c>
      <c r="F113" s="7">
        <v>119262295033</v>
      </c>
    </row>
    <row r="114" spans="1:6" ht="18.75">
      <c r="A114" s="52" t="s">
        <v>685</v>
      </c>
      <c r="B114" s="52"/>
      <c r="D114" s="7">
        <v>0</v>
      </c>
      <c r="F114" s="7">
        <v>13071038248</v>
      </c>
    </row>
    <row r="115" spans="1:6" ht="18.75">
      <c r="A115" s="52" t="s">
        <v>452</v>
      </c>
      <c r="B115" s="52"/>
      <c r="D115" s="7">
        <v>22131147540</v>
      </c>
      <c r="F115" s="7">
        <v>44262295080</v>
      </c>
    </row>
    <row r="116" spans="1:6" ht="18.75">
      <c r="A116" s="52" t="s">
        <v>686</v>
      </c>
      <c r="B116" s="52"/>
      <c r="D116" s="7">
        <v>0</v>
      </c>
      <c r="F116" s="7">
        <v>4131147536</v>
      </c>
    </row>
    <row r="117" spans="1:6" ht="18.75">
      <c r="A117" s="52" t="s">
        <v>453</v>
      </c>
      <c r="B117" s="52"/>
      <c r="D117" s="7">
        <v>22131147540</v>
      </c>
      <c r="F117" s="7">
        <v>44262295080</v>
      </c>
    </row>
    <row r="118" spans="1:6" ht="18.75">
      <c r="A118" s="52" t="s">
        <v>687</v>
      </c>
      <c r="B118" s="52"/>
      <c r="D118" s="7">
        <v>0</v>
      </c>
      <c r="F118" s="7">
        <v>2581967213</v>
      </c>
    </row>
    <row r="119" spans="1:6" ht="18.75">
      <c r="A119" s="52" t="s">
        <v>688</v>
      </c>
      <c r="B119" s="52"/>
      <c r="D119" s="7">
        <v>0</v>
      </c>
      <c r="F119" s="7">
        <v>2950819672</v>
      </c>
    </row>
    <row r="120" spans="1:6" ht="18.75">
      <c r="A120" s="52" t="s">
        <v>689</v>
      </c>
      <c r="B120" s="52"/>
      <c r="D120" s="7">
        <v>0</v>
      </c>
      <c r="F120" s="7">
        <v>5901639344</v>
      </c>
    </row>
    <row r="121" spans="1:6" ht="18.75">
      <c r="A121" s="52" t="s">
        <v>690</v>
      </c>
      <c r="B121" s="52"/>
      <c r="D121" s="7">
        <v>0</v>
      </c>
      <c r="F121" s="7">
        <v>2581967213</v>
      </c>
    </row>
    <row r="122" spans="1:6" ht="18.75">
      <c r="A122" s="52" t="s">
        <v>454</v>
      </c>
      <c r="B122" s="52"/>
      <c r="D122" s="7">
        <v>5090163930</v>
      </c>
      <c r="F122" s="7">
        <v>9388524568</v>
      </c>
    </row>
    <row r="123" spans="1:6" ht="18.75">
      <c r="A123" s="52" t="s">
        <v>455</v>
      </c>
      <c r="B123" s="52"/>
      <c r="D123" s="7">
        <v>6196721310</v>
      </c>
      <c r="F123" s="7">
        <v>11429508180</v>
      </c>
    </row>
    <row r="124" spans="1:6" ht="18.75">
      <c r="A124" s="52" t="s">
        <v>691</v>
      </c>
      <c r="B124" s="52"/>
      <c r="D124" s="7">
        <v>0</v>
      </c>
      <c r="F124" s="7">
        <v>5901639344</v>
      </c>
    </row>
    <row r="125" spans="1:6" ht="18.75">
      <c r="A125" s="52" t="s">
        <v>456</v>
      </c>
      <c r="B125" s="52"/>
      <c r="D125" s="7">
        <v>6639344250</v>
      </c>
      <c r="F125" s="7">
        <v>13278688500</v>
      </c>
    </row>
    <row r="126" spans="1:6" ht="18.75">
      <c r="A126" s="52" t="s">
        <v>692</v>
      </c>
      <c r="B126" s="52"/>
      <c r="D126" s="7">
        <v>0</v>
      </c>
      <c r="F126" s="7">
        <v>5901639344</v>
      </c>
    </row>
    <row r="127" spans="1:6" ht="18.75">
      <c r="A127" s="52" t="s">
        <v>693</v>
      </c>
      <c r="B127" s="52"/>
      <c r="D127" s="7">
        <v>0</v>
      </c>
      <c r="F127" s="7">
        <v>5901639344</v>
      </c>
    </row>
    <row r="128" spans="1:6" ht="18.75">
      <c r="A128" s="52" t="s">
        <v>457</v>
      </c>
      <c r="B128" s="52"/>
      <c r="D128" s="7">
        <v>33196721310</v>
      </c>
      <c r="F128" s="7">
        <v>66393442620</v>
      </c>
    </row>
    <row r="129" spans="1:6" ht="18.75">
      <c r="A129" s="52" t="s">
        <v>458</v>
      </c>
      <c r="B129" s="52"/>
      <c r="D129" s="7">
        <v>36885245880</v>
      </c>
      <c r="F129" s="7">
        <v>73770491760</v>
      </c>
    </row>
    <row r="130" spans="1:6" ht="18.75">
      <c r="A130" s="52" t="s">
        <v>694</v>
      </c>
      <c r="B130" s="52"/>
      <c r="D130" s="7">
        <v>0</v>
      </c>
      <c r="F130" s="7">
        <v>14459016376</v>
      </c>
    </row>
    <row r="131" spans="1:6" ht="18.75">
      <c r="A131" s="52" t="s">
        <v>695</v>
      </c>
      <c r="B131" s="52"/>
      <c r="D131" s="7">
        <v>0</v>
      </c>
      <c r="F131" s="7">
        <v>18811475409</v>
      </c>
    </row>
    <row r="132" spans="1:6" ht="18.75">
      <c r="A132" s="52" t="s">
        <v>696</v>
      </c>
      <c r="B132" s="52"/>
      <c r="D132" s="7">
        <v>0</v>
      </c>
      <c r="F132" s="7">
        <v>6270491803</v>
      </c>
    </row>
    <row r="133" spans="1:6" ht="18.75">
      <c r="A133" s="52" t="s">
        <v>459</v>
      </c>
      <c r="B133" s="52"/>
      <c r="D133" s="7">
        <v>12254098350</v>
      </c>
      <c r="F133" s="7">
        <v>24508196700</v>
      </c>
    </row>
    <row r="134" spans="1:6" ht="18.75">
      <c r="A134" s="52" t="s">
        <v>460</v>
      </c>
      <c r="B134" s="52"/>
      <c r="D134" s="7">
        <v>11065573770</v>
      </c>
      <c r="F134" s="7">
        <v>22131147540</v>
      </c>
    </row>
    <row r="135" spans="1:6" ht="18.75">
      <c r="A135" s="52" t="s">
        <v>461</v>
      </c>
      <c r="B135" s="52"/>
      <c r="D135" s="7">
        <v>11065573770</v>
      </c>
      <c r="F135" s="7">
        <v>22131147540</v>
      </c>
    </row>
    <row r="136" spans="1:6" ht="18.75">
      <c r="A136" s="52" t="s">
        <v>462</v>
      </c>
      <c r="B136" s="52"/>
      <c r="D136" s="7">
        <v>6196721304</v>
      </c>
      <c r="F136" s="7">
        <v>21688524564</v>
      </c>
    </row>
    <row r="137" spans="1:6" ht="18.75">
      <c r="A137" s="52" t="s">
        <v>463</v>
      </c>
      <c r="B137" s="52"/>
      <c r="D137" s="7">
        <v>11065573770</v>
      </c>
      <c r="F137" s="7">
        <v>22131147540</v>
      </c>
    </row>
    <row r="138" spans="1:6" ht="18.75">
      <c r="A138" s="52" t="s">
        <v>464</v>
      </c>
      <c r="B138" s="52"/>
      <c r="D138" s="7">
        <v>11065573770</v>
      </c>
      <c r="F138" s="7">
        <v>22131147540</v>
      </c>
    </row>
    <row r="139" spans="1:6" ht="18.75">
      <c r="A139" s="52" t="s">
        <v>465</v>
      </c>
      <c r="B139" s="52"/>
      <c r="D139" s="7">
        <v>8852459016</v>
      </c>
      <c r="F139" s="7">
        <v>30983606556</v>
      </c>
    </row>
    <row r="140" spans="1:6" ht="18.75">
      <c r="A140" s="52" t="s">
        <v>466</v>
      </c>
      <c r="B140" s="52"/>
      <c r="D140" s="7">
        <v>11065573770</v>
      </c>
      <c r="F140" s="7">
        <v>22131147540</v>
      </c>
    </row>
    <row r="141" spans="1:6" ht="18.75">
      <c r="A141" s="52" t="s">
        <v>697</v>
      </c>
      <c r="B141" s="52"/>
      <c r="D141" s="7">
        <v>0</v>
      </c>
      <c r="F141" s="7">
        <v>8483606557</v>
      </c>
    </row>
    <row r="142" spans="1:6" ht="18.75">
      <c r="A142" s="52" t="s">
        <v>467</v>
      </c>
      <c r="B142" s="52"/>
      <c r="D142" s="7">
        <v>7008196721</v>
      </c>
      <c r="F142" s="7">
        <v>18073770491</v>
      </c>
    </row>
    <row r="143" spans="1:6" ht="18.75">
      <c r="A143" s="52" t="s">
        <v>698</v>
      </c>
      <c r="B143" s="52"/>
      <c r="D143" s="7">
        <v>0</v>
      </c>
      <c r="F143" s="7">
        <v>8483606557</v>
      </c>
    </row>
    <row r="144" spans="1:6" ht="18.75">
      <c r="A144" s="52" t="s">
        <v>468</v>
      </c>
      <c r="B144" s="52"/>
      <c r="D144" s="7">
        <v>0</v>
      </c>
      <c r="F144" s="7">
        <v>11065573770</v>
      </c>
    </row>
    <row r="145" spans="1:6" ht="18.75">
      <c r="A145" s="52" t="s">
        <v>699</v>
      </c>
      <c r="B145" s="52"/>
      <c r="D145" s="7">
        <v>0</v>
      </c>
      <c r="F145" s="7">
        <v>8483606557</v>
      </c>
    </row>
    <row r="146" spans="1:6" ht="18.75">
      <c r="A146" s="52" t="s">
        <v>469</v>
      </c>
      <c r="B146" s="52"/>
      <c r="D146" s="7">
        <v>49016393430</v>
      </c>
      <c r="F146" s="7">
        <v>98032786860</v>
      </c>
    </row>
    <row r="147" spans="1:6" ht="18.75">
      <c r="A147" s="52" t="s">
        <v>470</v>
      </c>
      <c r="B147" s="52"/>
      <c r="D147" s="7">
        <v>49180327860</v>
      </c>
      <c r="F147" s="7">
        <v>98360655720</v>
      </c>
    </row>
    <row r="148" spans="1:6" ht="18.75">
      <c r="A148" s="52" t="s">
        <v>471</v>
      </c>
      <c r="B148" s="52"/>
      <c r="D148" s="7">
        <v>0</v>
      </c>
      <c r="F148" s="7">
        <v>22131147540</v>
      </c>
    </row>
    <row r="149" spans="1:6" ht="18.75">
      <c r="A149" s="52" t="s">
        <v>472</v>
      </c>
      <c r="B149" s="52"/>
      <c r="D149" s="7">
        <v>49016393430</v>
      </c>
      <c r="F149" s="7">
        <v>98032786860</v>
      </c>
    </row>
    <row r="150" spans="1:6" ht="18.75">
      <c r="A150" s="52" t="s">
        <v>473</v>
      </c>
      <c r="B150" s="52"/>
      <c r="D150" s="7">
        <v>4795081967</v>
      </c>
      <c r="F150" s="7">
        <v>15860655737</v>
      </c>
    </row>
    <row r="151" spans="1:6" ht="18.75">
      <c r="A151" s="52" t="s">
        <v>700</v>
      </c>
      <c r="B151" s="52"/>
      <c r="D151" s="7">
        <v>0</v>
      </c>
      <c r="F151" s="7">
        <v>15270491798</v>
      </c>
    </row>
    <row r="152" spans="1:6" ht="18.75">
      <c r="A152" s="52" t="s">
        <v>474</v>
      </c>
      <c r="B152" s="52"/>
      <c r="D152" s="7">
        <v>0</v>
      </c>
      <c r="F152" s="7">
        <v>6639344250</v>
      </c>
    </row>
    <row r="153" spans="1:6" ht="18.75">
      <c r="A153" s="52" t="s">
        <v>475</v>
      </c>
      <c r="B153" s="52"/>
      <c r="D153" s="7">
        <v>7008196721</v>
      </c>
      <c r="F153" s="7">
        <v>18073770491</v>
      </c>
    </row>
    <row r="154" spans="1:6" ht="18.75">
      <c r="A154" s="52" t="s">
        <v>701</v>
      </c>
      <c r="B154" s="52"/>
      <c r="D154" s="7">
        <v>0</v>
      </c>
      <c r="F154" s="7">
        <v>8483606557</v>
      </c>
    </row>
    <row r="155" spans="1:6" ht="18.75">
      <c r="A155" s="52" t="s">
        <v>476</v>
      </c>
      <c r="B155" s="52"/>
      <c r="D155" s="7">
        <v>368852459</v>
      </c>
      <c r="F155" s="7">
        <v>11434426229</v>
      </c>
    </row>
    <row r="156" spans="1:6" ht="18.75">
      <c r="A156" s="52" t="s">
        <v>477</v>
      </c>
      <c r="B156" s="52"/>
      <c r="D156" s="7">
        <v>1032786884</v>
      </c>
      <c r="F156" s="7">
        <v>8778688514</v>
      </c>
    </row>
    <row r="157" spans="1:6" ht="18.75">
      <c r="A157" s="52" t="s">
        <v>478</v>
      </c>
      <c r="B157" s="52"/>
      <c r="D157" s="7">
        <v>3319672110</v>
      </c>
      <c r="F157" s="7">
        <v>6639344220</v>
      </c>
    </row>
    <row r="158" spans="1:6" ht="18.75">
      <c r="A158" s="52" t="s">
        <v>479</v>
      </c>
      <c r="B158" s="52"/>
      <c r="D158" s="7">
        <v>4426229490</v>
      </c>
      <c r="F158" s="7">
        <v>8852458980</v>
      </c>
    </row>
    <row r="159" spans="1:6" ht="18.75">
      <c r="A159" s="52" t="s">
        <v>480</v>
      </c>
      <c r="B159" s="52"/>
      <c r="D159" s="7">
        <v>5163934426</v>
      </c>
      <c r="F159" s="7">
        <v>16229508196</v>
      </c>
    </row>
    <row r="160" spans="1:6" ht="18.75">
      <c r="A160" s="52" t="s">
        <v>702</v>
      </c>
      <c r="B160" s="52"/>
      <c r="D160" s="7">
        <v>0</v>
      </c>
      <c r="F160" s="7">
        <v>4721311472</v>
      </c>
    </row>
    <row r="161" spans="1:6" ht="18.75">
      <c r="A161" s="52" t="s">
        <v>481</v>
      </c>
      <c r="B161" s="52"/>
      <c r="D161" s="7">
        <v>46565573760</v>
      </c>
      <c r="F161" s="7">
        <v>93131147520</v>
      </c>
    </row>
    <row r="162" spans="1:6" ht="18.75">
      <c r="A162" s="52" t="s">
        <v>703</v>
      </c>
      <c r="B162" s="52"/>
      <c r="D162" s="7">
        <v>0</v>
      </c>
      <c r="F162" s="7">
        <v>9442622944</v>
      </c>
    </row>
    <row r="163" spans="1:6" ht="18.75">
      <c r="A163" s="52" t="s">
        <v>482</v>
      </c>
      <c r="B163" s="52"/>
      <c r="D163" s="7">
        <v>11065573770</v>
      </c>
      <c r="F163" s="7">
        <v>22131147540</v>
      </c>
    </row>
    <row r="164" spans="1:6" ht="18.75">
      <c r="A164" s="52" t="s">
        <v>483</v>
      </c>
      <c r="B164" s="52"/>
      <c r="D164" s="7">
        <v>11065573770</v>
      </c>
      <c r="F164" s="7">
        <v>22131147540</v>
      </c>
    </row>
    <row r="165" spans="1:6" ht="18.75">
      <c r="A165" s="52" t="s">
        <v>484</v>
      </c>
      <c r="B165" s="52"/>
      <c r="D165" s="7">
        <v>11065573770</v>
      </c>
      <c r="F165" s="7">
        <v>22131147540</v>
      </c>
    </row>
    <row r="166" spans="1:6" ht="18.75">
      <c r="A166" s="52" t="s">
        <v>704</v>
      </c>
      <c r="B166" s="52"/>
      <c r="D166" s="7">
        <v>0</v>
      </c>
      <c r="F166" s="7">
        <v>2581967213</v>
      </c>
    </row>
    <row r="167" spans="1:6" ht="18.75">
      <c r="A167" s="52" t="s">
        <v>485</v>
      </c>
      <c r="B167" s="52"/>
      <c r="D167" s="7">
        <v>11065573770</v>
      </c>
      <c r="F167" s="7">
        <v>22131147540</v>
      </c>
    </row>
    <row r="168" spans="1:6" ht="18.75">
      <c r="A168" s="52" t="s">
        <v>486</v>
      </c>
      <c r="B168" s="52"/>
      <c r="D168" s="7">
        <v>61270491780</v>
      </c>
      <c r="F168" s="7">
        <v>122540983560</v>
      </c>
    </row>
    <row r="169" spans="1:6" ht="18.75">
      <c r="A169" s="52" t="s">
        <v>488</v>
      </c>
      <c r="B169" s="52"/>
      <c r="D169" s="7">
        <v>24508196700</v>
      </c>
      <c r="F169" s="7">
        <v>49016393400</v>
      </c>
    </row>
    <row r="170" spans="1:6" ht="18.75">
      <c r="A170" s="52" t="s">
        <v>489</v>
      </c>
      <c r="B170" s="52"/>
      <c r="D170" s="7">
        <v>0</v>
      </c>
      <c r="F170" s="7">
        <v>122540983590</v>
      </c>
    </row>
    <row r="171" spans="1:6" ht="18.75">
      <c r="A171" s="52" t="s">
        <v>490</v>
      </c>
      <c r="B171" s="52"/>
      <c r="D171" s="7">
        <v>75975409830</v>
      </c>
      <c r="F171" s="7">
        <v>151950819660</v>
      </c>
    </row>
    <row r="172" spans="1:6" ht="18.75">
      <c r="A172" s="52" t="s">
        <v>492</v>
      </c>
      <c r="B172" s="52"/>
      <c r="D172" s="7">
        <v>61270491780</v>
      </c>
      <c r="F172" s="7">
        <v>122540983560</v>
      </c>
    </row>
    <row r="173" spans="1:6" ht="18.75">
      <c r="A173" s="52" t="s">
        <v>493</v>
      </c>
      <c r="B173" s="52"/>
      <c r="D173" s="7">
        <v>0</v>
      </c>
      <c r="F173" s="7">
        <v>73524590160</v>
      </c>
    </row>
    <row r="174" spans="1:6" ht="18.75">
      <c r="A174" s="52" t="s">
        <v>494</v>
      </c>
      <c r="B174" s="52"/>
      <c r="D174" s="7">
        <v>0</v>
      </c>
      <c r="F174" s="7">
        <v>46565573760</v>
      </c>
    </row>
    <row r="175" spans="1:6" ht="18.75">
      <c r="A175" s="52" t="s">
        <v>705</v>
      </c>
      <c r="B175" s="52"/>
      <c r="D175" s="7">
        <v>0</v>
      </c>
      <c r="F175" s="7">
        <v>12393442600</v>
      </c>
    </row>
    <row r="176" spans="1:6" ht="18.75">
      <c r="A176" s="52" t="s">
        <v>706</v>
      </c>
      <c r="B176" s="52"/>
      <c r="D176" s="7">
        <v>0</v>
      </c>
      <c r="F176" s="7">
        <v>13426229488</v>
      </c>
    </row>
    <row r="177" spans="1:6" ht="18.75">
      <c r="A177" s="52" t="s">
        <v>707</v>
      </c>
      <c r="B177" s="52"/>
      <c r="D177" s="7">
        <v>0</v>
      </c>
      <c r="F177" s="7">
        <v>2478688520</v>
      </c>
    </row>
    <row r="178" spans="1:6" ht="18.75">
      <c r="A178" s="52" t="s">
        <v>495</v>
      </c>
      <c r="B178" s="52"/>
      <c r="D178" s="7">
        <v>7745901630</v>
      </c>
      <c r="F178" s="7">
        <v>15491803260</v>
      </c>
    </row>
    <row r="179" spans="1:6" ht="18.75">
      <c r="A179" s="52" t="s">
        <v>708</v>
      </c>
      <c r="B179" s="52"/>
      <c r="D179" s="7">
        <v>0</v>
      </c>
      <c r="F179" s="7">
        <v>14459016376</v>
      </c>
    </row>
    <row r="180" spans="1:6" ht="18.75">
      <c r="A180" s="52" t="s">
        <v>496</v>
      </c>
      <c r="B180" s="52"/>
      <c r="D180" s="7">
        <v>73770491790</v>
      </c>
      <c r="F180" s="7">
        <v>147540983580</v>
      </c>
    </row>
    <row r="181" spans="1:6" ht="18.75">
      <c r="A181" s="52" t="s">
        <v>497</v>
      </c>
      <c r="B181" s="52"/>
      <c r="D181" s="7">
        <v>29508196716</v>
      </c>
      <c r="F181" s="7">
        <v>78688524576</v>
      </c>
    </row>
    <row r="182" spans="1:6" ht="18.75">
      <c r="A182" s="52" t="s">
        <v>498</v>
      </c>
      <c r="B182" s="52"/>
      <c r="D182" s="7">
        <v>8852459016</v>
      </c>
      <c r="F182" s="7">
        <v>29508196720</v>
      </c>
    </row>
    <row r="183" spans="1:6" ht="18.75">
      <c r="A183" s="52" t="s">
        <v>499</v>
      </c>
      <c r="B183" s="52"/>
      <c r="D183" s="7">
        <v>5532786885</v>
      </c>
      <c r="F183" s="7">
        <v>36516393441</v>
      </c>
    </row>
    <row r="184" spans="1:6" ht="18.75">
      <c r="A184" s="52" t="s">
        <v>500</v>
      </c>
      <c r="B184" s="52"/>
      <c r="D184" s="7">
        <v>10327868852</v>
      </c>
      <c r="F184" s="7">
        <v>30245901638</v>
      </c>
    </row>
    <row r="185" spans="1:6" ht="18.75">
      <c r="A185" s="52" t="s">
        <v>501</v>
      </c>
      <c r="B185" s="52"/>
      <c r="D185" s="7">
        <v>22131147540</v>
      </c>
      <c r="F185" s="7">
        <v>42049180326</v>
      </c>
    </row>
    <row r="186" spans="1:6" ht="18.75">
      <c r="A186" s="52" t="s">
        <v>502</v>
      </c>
      <c r="B186" s="52"/>
      <c r="D186" s="7">
        <v>5163934426</v>
      </c>
      <c r="F186" s="7">
        <v>15122950819</v>
      </c>
    </row>
    <row r="187" spans="1:6" ht="18.75">
      <c r="A187" s="52" t="s">
        <v>503</v>
      </c>
      <c r="B187" s="52"/>
      <c r="D187" s="7">
        <v>9590163934</v>
      </c>
      <c r="F187" s="7">
        <v>29508196720</v>
      </c>
    </row>
    <row r="188" spans="1:6" ht="18.75">
      <c r="A188" s="52" t="s">
        <v>504</v>
      </c>
      <c r="B188" s="52"/>
      <c r="D188" s="7">
        <v>8852459016</v>
      </c>
      <c r="F188" s="7">
        <v>28770491802</v>
      </c>
    </row>
    <row r="189" spans="1:6" ht="18.75">
      <c r="A189" s="52" t="s">
        <v>505</v>
      </c>
      <c r="B189" s="52"/>
      <c r="D189" s="7">
        <v>6713114746</v>
      </c>
      <c r="F189" s="7">
        <v>20139344238</v>
      </c>
    </row>
    <row r="190" spans="1:6" ht="18.75">
      <c r="A190" s="52" t="s">
        <v>506</v>
      </c>
      <c r="B190" s="52"/>
      <c r="D190" s="7">
        <v>36762295080</v>
      </c>
      <c r="F190" s="7">
        <v>67397540980</v>
      </c>
    </row>
    <row r="191" spans="1:6" ht="18.75">
      <c r="A191" s="52" t="s">
        <v>507</v>
      </c>
      <c r="B191" s="52"/>
      <c r="D191" s="7">
        <v>11065573770</v>
      </c>
      <c r="F191" s="7">
        <v>20286885245</v>
      </c>
    </row>
    <row r="192" spans="1:6" ht="18.75">
      <c r="A192" s="52" t="s">
        <v>508</v>
      </c>
      <c r="B192" s="52"/>
      <c r="D192" s="7">
        <v>1475409835</v>
      </c>
      <c r="F192" s="7">
        <v>8852459010</v>
      </c>
    </row>
    <row r="193" spans="1:6" ht="18.75">
      <c r="A193" s="52" t="s">
        <v>509</v>
      </c>
      <c r="B193" s="52"/>
      <c r="D193" s="7">
        <v>4426229508</v>
      </c>
      <c r="F193" s="7">
        <v>13647540983</v>
      </c>
    </row>
    <row r="194" spans="1:6" ht="18.75">
      <c r="A194" s="52" t="s">
        <v>510</v>
      </c>
      <c r="B194" s="52"/>
      <c r="D194" s="7">
        <v>11065573770</v>
      </c>
      <c r="F194" s="7">
        <v>20286885245</v>
      </c>
    </row>
    <row r="195" spans="1:6" ht="18.75">
      <c r="A195" s="52" t="s">
        <v>511</v>
      </c>
      <c r="B195" s="52"/>
      <c r="D195" s="7">
        <v>122950819650</v>
      </c>
      <c r="F195" s="7">
        <v>217213114715</v>
      </c>
    </row>
    <row r="196" spans="1:6" ht="18.75">
      <c r="A196" s="52" t="s">
        <v>513</v>
      </c>
      <c r="B196" s="52"/>
      <c r="D196" s="7">
        <v>93131147520</v>
      </c>
      <c r="F196" s="7">
        <v>164531693952</v>
      </c>
    </row>
    <row r="197" spans="1:6" ht="18.75">
      <c r="A197" s="52" t="s">
        <v>515</v>
      </c>
      <c r="B197" s="52"/>
      <c r="D197" s="7">
        <v>122950819650</v>
      </c>
      <c r="F197" s="7">
        <v>217213114715</v>
      </c>
    </row>
    <row r="198" spans="1:6" ht="18.75">
      <c r="A198" s="52" t="s">
        <v>516</v>
      </c>
      <c r="B198" s="52"/>
      <c r="D198" s="7">
        <v>13278688524</v>
      </c>
      <c r="F198" s="7">
        <v>29508196720</v>
      </c>
    </row>
    <row r="199" spans="1:6" ht="18.75">
      <c r="A199" s="52" t="s">
        <v>517</v>
      </c>
      <c r="B199" s="52"/>
      <c r="D199" s="7">
        <v>24180327840</v>
      </c>
      <c r="F199" s="7">
        <v>41106557328</v>
      </c>
    </row>
    <row r="200" spans="1:6" ht="18.75">
      <c r="A200" s="52" t="s">
        <v>518</v>
      </c>
      <c r="B200" s="52"/>
      <c r="D200" s="7">
        <v>24590163930</v>
      </c>
      <c r="F200" s="7">
        <v>40983606550</v>
      </c>
    </row>
    <row r="201" spans="1:6" ht="18.75">
      <c r="A201" s="52" t="s">
        <v>519</v>
      </c>
      <c r="B201" s="52"/>
      <c r="D201" s="7">
        <v>18811475400</v>
      </c>
      <c r="F201" s="7">
        <v>31352459000</v>
      </c>
    </row>
    <row r="202" spans="1:6" ht="18.75">
      <c r="A202" s="52" t="s">
        <v>521</v>
      </c>
      <c r="B202" s="52"/>
      <c r="D202" s="7">
        <v>45983606548</v>
      </c>
      <c r="F202" s="7">
        <v>85696721294</v>
      </c>
    </row>
    <row r="203" spans="1:6" ht="18.75">
      <c r="A203" s="52" t="s">
        <v>522</v>
      </c>
      <c r="B203" s="52"/>
      <c r="D203" s="7">
        <v>5532786870</v>
      </c>
      <c r="F203" s="7">
        <v>9036885221</v>
      </c>
    </row>
    <row r="204" spans="1:6" ht="18.75">
      <c r="A204" s="52" t="s">
        <v>523</v>
      </c>
      <c r="B204" s="52"/>
      <c r="D204" s="7">
        <v>5532786870</v>
      </c>
      <c r="F204" s="7">
        <v>9036885221</v>
      </c>
    </row>
    <row r="205" spans="1:6" ht="18.75">
      <c r="A205" s="52" t="s">
        <v>524</v>
      </c>
      <c r="B205" s="52"/>
      <c r="D205" s="7">
        <v>23111475390</v>
      </c>
      <c r="F205" s="7">
        <v>36978360624</v>
      </c>
    </row>
    <row r="206" spans="1:6" ht="18.75">
      <c r="A206" s="52" t="s">
        <v>525</v>
      </c>
      <c r="B206" s="52"/>
      <c r="D206" s="7">
        <v>24590163930</v>
      </c>
      <c r="F206" s="7">
        <v>39344262288</v>
      </c>
    </row>
    <row r="207" spans="1:6" ht="18.75">
      <c r="A207" s="52" t="s">
        <v>526</v>
      </c>
      <c r="B207" s="52"/>
      <c r="D207" s="7">
        <v>11065573770</v>
      </c>
      <c r="F207" s="7">
        <v>16967213114</v>
      </c>
    </row>
    <row r="208" spans="1:6" ht="18.75">
      <c r="A208" s="52" t="s">
        <v>527</v>
      </c>
      <c r="B208" s="52"/>
      <c r="D208" s="7">
        <v>98360655720</v>
      </c>
      <c r="F208" s="7">
        <v>147540983580</v>
      </c>
    </row>
    <row r="209" spans="1:6" ht="18.75">
      <c r="A209" s="52" t="s">
        <v>529</v>
      </c>
      <c r="B209" s="52"/>
      <c r="D209" s="7">
        <v>11065573770</v>
      </c>
      <c r="F209" s="7">
        <v>16229508196</v>
      </c>
    </row>
    <row r="210" spans="1:6" ht="18.75">
      <c r="A210" s="52" t="s">
        <v>530</v>
      </c>
      <c r="B210" s="52"/>
      <c r="D210" s="7">
        <v>7745901630</v>
      </c>
      <c r="F210" s="7">
        <v>11360655724</v>
      </c>
    </row>
    <row r="211" spans="1:6" ht="18.75">
      <c r="A211" s="52" t="s">
        <v>531</v>
      </c>
      <c r="B211" s="52"/>
      <c r="D211" s="7">
        <v>6639344250</v>
      </c>
      <c r="F211" s="7">
        <v>9737704900</v>
      </c>
    </row>
    <row r="212" spans="1:6" ht="18.75">
      <c r="A212" s="52" t="s">
        <v>532</v>
      </c>
      <c r="B212" s="52"/>
      <c r="D212" s="7">
        <v>118032786870</v>
      </c>
      <c r="F212" s="7">
        <v>169180327847</v>
      </c>
    </row>
    <row r="213" spans="1:6" ht="18.75">
      <c r="A213" s="52" t="s">
        <v>534</v>
      </c>
      <c r="B213" s="52"/>
      <c r="D213" s="7">
        <v>17890983600</v>
      </c>
      <c r="F213" s="7">
        <v>25047377040</v>
      </c>
    </row>
    <row r="214" spans="1:6" ht="18.75">
      <c r="A214" s="52" t="s">
        <v>536</v>
      </c>
      <c r="B214" s="52"/>
      <c r="D214" s="7">
        <v>11508196710</v>
      </c>
      <c r="F214" s="7">
        <v>15727868837</v>
      </c>
    </row>
    <row r="215" spans="1:6" ht="18.75">
      <c r="A215" s="52" t="s">
        <v>538</v>
      </c>
      <c r="B215" s="52"/>
      <c r="D215" s="7">
        <v>8852459010</v>
      </c>
      <c r="F215" s="7">
        <v>12098360647</v>
      </c>
    </row>
    <row r="216" spans="1:6" ht="18.75">
      <c r="A216" s="52" t="s">
        <v>539</v>
      </c>
      <c r="B216" s="52"/>
      <c r="D216" s="7">
        <v>11065573770</v>
      </c>
      <c r="F216" s="7">
        <v>14016393442</v>
      </c>
    </row>
    <row r="217" spans="1:6" ht="18.75">
      <c r="A217" s="52" t="s">
        <v>540</v>
      </c>
      <c r="B217" s="52"/>
      <c r="D217" s="7">
        <v>8852459010</v>
      </c>
      <c r="F217" s="7">
        <v>11213114746</v>
      </c>
    </row>
    <row r="218" spans="1:6" ht="18.75">
      <c r="A218" s="52" t="s">
        <v>541</v>
      </c>
      <c r="B218" s="52"/>
      <c r="D218" s="7">
        <v>8852459010</v>
      </c>
      <c r="F218" s="7">
        <v>11213114746</v>
      </c>
    </row>
    <row r="219" spans="1:6" ht="18.75">
      <c r="A219" s="52" t="s">
        <v>542</v>
      </c>
      <c r="B219" s="52"/>
      <c r="D219" s="7">
        <v>11065573770</v>
      </c>
      <c r="F219" s="7">
        <v>13278688524</v>
      </c>
    </row>
    <row r="220" spans="1:6" ht="18.75">
      <c r="A220" s="52" t="s">
        <v>543</v>
      </c>
      <c r="B220" s="52"/>
      <c r="D220" s="7">
        <v>11065573770</v>
      </c>
      <c r="F220" s="7">
        <v>13278688524</v>
      </c>
    </row>
    <row r="221" spans="1:6" ht="18.75">
      <c r="A221" s="52" t="s">
        <v>544</v>
      </c>
      <c r="B221" s="52"/>
      <c r="D221" s="7">
        <v>11065573770</v>
      </c>
      <c r="F221" s="7">
        <v>13278688524</v>
      </c>
    </row>
    <row r="222" spans="1:6" ht="18.75">
      <c r="A222" s="52" t="s">
        <v>545</v>
      </c>
      <c r="B222" s="52"/>
      <c r="D222" s="7">
        <v>11065573770</v>
      </c>
      <c r="F222" s="7">
        <v>13278688524</v>
      </c>
    </row>
    <row r="223" spans="1:6" ht="18.75">
      <c r="A223" s="52" t="s">
        <v>546</v>
      </c>
      <c r="B223" s="52"/>
      <c r="D223" s="7">
        <v>11065573770</v>
      </c>
      <c r="F223" s="7">
        <v>13278688524</v>
      </c>
    </row>
    <row r="224" spans="1:6" ht="18.75">
      <c r="A224" s="52" t="s">
        <v>547</v>
      </c>
      <c r="B224" s="52"/>
      <c r="D224" s="7">
        <v>11065573770</v>
      </c>
      <c r="F224" s="7">
        <v>13278688524</v>
      </c>
    </row>
    <row r="225" spans="1:6" ht="18.75">
      <c r="A225" s="52" t="s">
        <v>548</v>
      </c>
      <c r="B225" s="52"/>
      <c r="D225" s="7">
        <v>221311475400</v>
      </c>
      <c r="F225" s="7">
        <v>265573770480</v>
      </c>
    </row>
    <row r="226" spans="1:6" ht="18.75">
      <c r="A226" s="52" t="s">
        <v>550</v>
      </c>
      <c r="B226" s="52"/>
      <c r="D226" s="7">
        <v>45737704914</v>
      </c>
      <c r="F226" s="7">
        <v>54590163930</v>
      </c>
    </row>
    <row r="227" spans="1:6" ht="18.75">
      <c r="A227" s="52" t="s">
        <v>551</v>
      </c>
      <c r="B227" s="52"/>
      <c r="D227" s="7">
        <v>122950819650</v>
      </c>
      <c r="F227" s="7">
        <v>147540983580</v>
      </c>
    </row>
    <row r="228" spans="1:6" ht="18.75">
      <c r="A228" s="52" t="s">
        <v>552</v>
      </c>
      <c r="B228" s="52"/>
      <c r="D228" s="7">
        <v>11065573770</v>
      </c>
      <c r="F228" s="7">
        <v>13278688524</v>
      </c>
    </row>
    <row r="229" spans="1:6" ht="18.75">
      <c r="A229" s="52" t="s">
        <v>553</v>
      </c>
      <c r="B229" s="52"/>
      <c r="D229" s="7">
        <v>24508196700</v>
      </c>
      <c r="F229" s="7">
        <v>28592896150</v>
      </c>
    </row>
    <row r="230" spans="1:6" ht="18.75">
      <c r="A230" s="52" t="s">
        <v>554</v>
      </c>
      <c r="B230" s="52"/>
      <c r="D230" s="7">
        <v>11065573770</v>
      </c>
      <c r="F230" s="7">
        <v>12540983606</v>
      </c>
    </row>
    <row r="231" spans="1:6" ht="18.75">
      <c r="A231" s="52" t="s">
        <v>555</v>
      </c>
      <c r="B231" s="52"/>
      <c r="D231" s="7">
        <v>11065573770</v>
      </c>
      <c r="F231" s="7">
        <v>12540983606</v>
      </c>
    </row>
    <row r="232" spans="1:6" ht="18.75">
      <c r="A232" s="52" t="s">
        <v>556</v>
      </c>
      <c r="B232" s="52"/>
      <c r="D232" s="7">
        <v>12254098350</v>
      </c>
      <c r="F232" s="7">
        <v>13071038240</v>
      </c>
    </row>
    <row r="233" spans="1:6" ht="18.75">
      <c r="A233" s="52" t="s">
        <v>557</v>
      </c>
      <c r="B233" s="52"/>
      <c r="D233" s="7">
        <v>24508196700</v>
      </c>
      <c r="F233" s="7">
        <v>26142076480</v>
      </c>
    </row>
    <row r="234" spans="1:6" ht="18.75">
      <c r="A234" s="52" t="s">
        <v>558</v>
      </c>
      <c r="B234" s="52"/>
      <c r="D234" s="7">
        <v>10696721311</v>
      </c>
      <c r="F234" s="7">
        <v>10696721311</v>
      </c>
    </row>
    <row r="235" spans="1:6" ht="18.75">
      <c r="A235" s="52" t="s">
        <v>559</v>
      </c>
      <c r="B235" s="52"/>
      <c r="D235" s="7">
        <v>17114754086</v>
      </c>
      <c r="F235" s="7">
        <v>17114754086</v>
      </c>
    </row>
    <row r="236" spans="1:6" ht="18.75">
      <c r="A236" s="52" t="s">
        <v>560</v>
      </c>
      <c r="B236" s="52"/>
      <c r="D236" s="7">
        <v>12393442600</v>
      </c>
      <c r="F236" s="7">
        <v>12393442600</v>
      </c>
    </row>
    <row r="237" spans="1:6" ht="18.75">
      <c r="A237" s="52" t="s">
        <v>562</v>
      </c>
      <c r="B237" s="52"/>
      <c r="D237" s="7">
        <v>8262295076</v>
      </c>
      <c r="F237" s="7">
        <v>8262295076</v>
      </c>
    </row>
    <row r="238" spans="1:6" ht="18.75">
      <c r="A238" s="52" t="s">
        <v>563</v>
      </c>
      <c r="B238" s="52"/>
      <c r="D238" s="7">
        <v>15934426218</v>
      </c>
      <c r="F238" s="7">
        <v>15934426218</v>
      </c>
    </row>
    <row r="239" spans="1:6" ht="18.75">
      <c r="A239" s="52" t="s">
        <v>564</v>
      </c>
      <c r="B239" s="52"/>
      <c r="D239" s="7">
        <v>79672131144</v>
      </c>
      <c r="F239" s="7">
        <v>79672131144</v>
      </c>
    </row>
    <row r="240" spans="1:6" ht="18.75">
      <c r="A240" s="52" t="s">
        <v>566</v>
      </c>
      <c r="B240" s="52"/>
      <c r="D240" s="7">
        <v>8852459016</v>
      </c>
      <c r="F240" s="7">
        <v>8852459016</v>
      </c>
    </row>
    <row r="241" spans="1:6" ht="18.75">
      <c r="A241" s="52" t="s">
        <v>567</v>
      </c>
      <c r="B241" s="52"/>
      <c r="D241" s="7">
        <v>11877049166</v>
      </c>
      <c r="F241" s="7">
        <v>11877049166</v>
      </c>
    </row>
    <row r="242" spans="1:6" ht="18.75">
      <c r="A242" s="52" t="s">
        <v>569</v>
      </c>
      <c r="B242" s="52"/>
      <c r="D242" s="7">
        <v>4868852450</v>
      </c>
      <c r="F242" s="7">
        <v>4868852450</v>
      </c>
    </row>
    <row r="243" spans="1:6" ht="18.75">
      <c r="A243" s="52" t="s">
        <v>570</v>
      </c>
      <c r="B243" s="52"/>
      <c r="D243" s="7">
        <v>8114754098</v>
      </c>
      <c r="F243" s="7">
        <v>8114754098</v>
      </c>
    </row>
    <row r="244" spans="1:6" ht="18.75">
      <c r="A244" s="52" t="s">
        <v>571</v>
      </c>
      <c r="B244" s="52"/>
      <c r="D244" s="7">
        <v>13471092888</v>
      </c>
      <c r="F244" s="7">
        <v>13471092888</v>
      </c>
    </row>
    <row r="245" spans="1:6" ht="18.75">
      <c r="A245" s="52" t="s">
        <v>572</v>
      </c>
      <c r="B245" s="52"/>
      <c r="D245" s="7">
        <v>18032786882</v>
      </c>
      <c r="F245" s="7">
        <v>18032786882</v>
      </c>
    </row>
    <row r="246" spans="1:6" ht="18.75">
      <c r="A246" s="52" t="s">
        <v>573</v>
      </c>
      <c r="B246" s="52"/>
      <c r="D246" s="7">
        <v>18319344246</v>
      </c>
      <c r="F246" s="7">
        <v>18319344246</v>
      </c>
    </row>
    <row r="247" spans="1:6" ht="18.75">
      <c r="A247" s="52" t="s">
        <v>574</v>
      </c>
      <c r="B247" s="52"/>
      <c r="D247" s="7">
        <v>34311475401</v>
      </c>
      <c r="F247" s="7">
        <v>34311475401</v>
      </c>
    </row>
    <row r="248" spans="1:6" ht="18.75">
      <c r="A248" s="52" t="s">
        <v>575</v>
      </c>
      <c r="B248" s="52"/>
      <c r="D248" s="7">
        <v>16229508180</v>
      </c>
      <c r="F248" s="7">
        <v>16229508180</v>
      </c>
    </row>
    <row r="249" spans="1:6" ht="18.75">
      <c r="A249" s="52" t="s">
        <v>576</v>
      </c>
      <c r="B249" s="52"/>
      <c r="D249" s="7">
        <v>12540983606</v>
      </c>
      <c r="F249" s="7">
        <v>12540983606</v>
      </c>
    </row>
    <row r="250" spans="1:6" ht="18.75">
      <c r="A250" s="52" t="s">
        <v>577</v>
      </c>
      <c r="B250" s="52"/>
      <c r="D250" s="7">
        <v>12540983606</v>
      </c>
      <c r="F250" s="7">
        <v>12540983606</v>
      </c>
    </row>
    <row r="251" spans="1:6" ht="18.75">
      <c r="A251" s="52" t="s">
        <v>578</v>
      </c>
      <c r="B251" s="52"/>
      <c r="D251" s="7">
        <v>20901639332</v>
      </c>
      <c r="F251" s="7">
        <v>20901639332</v>
      </c>
    </row>
    <row r="252" spans="1:6" ht="18.75">
      <c r="A252" s="52" t="s">
        <v>579</v>
      </c>
      <c r="B252" s="52"/>
      <c r="D252" s="7">
        <v>15737704912</v>
      </c>
      <c r="F252" s="7">
        <v>15737704912</v>
      </c>
    </row>
    <row r="253" spans="1:6" ht="18.75">
      <c r="A253" s="52" t="s">
        <v>581</v>
      </c>
      <c r="B253" s="52"/>
      <c r="D253" s="7">
        <v>36762295080</v>
      </c>
      <c r="F253" s="7">
        <v>36762295080</v>
      </c>
    </row>
    <row r="254" spans="1:6" ht="18.75">
      <c r="A254" s="52" t="s">
        <v>582</v>
      </c>
      <c r="B254" s="52"/>
      <c r="D254" s="7">
        <v>17155737704</v>
      </c>
      <c r="F254" s="7">
        <v>17155737704</v>
      </c>
    </row>
    <row r="255" spans="1:6" ht="18.75">
      <c r="A255" s="52" t="s">
        <v>583</v>
      </c>
      <c r="B255" s="52"/>
      <c r="D255" s="7">
        <v>5163934426</v>
      </c>
      <c r="F255" s="7">
        <v>5163934426</v>
      </c>
    </row>
    <row r="256" spans="1:6" ht="18.75">
      <c r="A256" s="52" t="s">
        <v>584</v>
      </c>
      <c r="B256" s="52"/>
      <c r="D256" s="7">
        <v>18585382504</v>
      </c>
      <c r="F256" s="7">
        <v>18585382504</v>
      </c>
    </row>
    <row r="257" spans="1:6" ht="18.75">
      <c r="A257" s="52" t="s">
        <v>586</v>
      </c>
      <c r="B257" s="52"/>
      <c r="D257" s="7">
        <v>11682240427</v>
      </c>
      <c r="F257" s="7">
        <v>11682240427</v>
      </c>
    </row>
    <row r="258" spans="1:6" ht="18.75">
      <c r="A258" s="52" t="s">
        <v>588</v>
      </c>
      <c r="B258" s="52"/>
      <c r="D258" s="7">
        <v>5391803274</v>
      </c>
      <c r="F258" s="7">
        <v>5391803274</v>
      </c>
    </row>
    <row r="259" spans="1:6" ht="18.75">
      <c r="A259" s="52" t="s">
        <v>589</v>
      </c>
      <c r="B259" s="52"/>
      <c r="D259" s="7">
        <v>22057377040</v>
      </c>
      <c r="F259" s="7">
        <v>22057377040</v>
      </c>
    </row>
    <row r="260" spans="1:6" ht="18.75">
      <c r="A260" s="52" t="s">
        <v>591</v>
      </c>
      <c r="B260" s="52"/>
      <c r="D260" s="7">
        <v>5901639344</v>
      </c>
      <c r="F260" s="7">
        <v>5901639344</v>
      </c>
    </row>
    <row r="261" spans="1:6" ht="18.75">
      <c r="A261" s="52" t="s">
        <v>592</v>
      </c>
      <c r="B261" s="52"/>
      <c r="D261" s="7">
        <v>13114754096</v>
      </c>
      <c r="F261" s="7">
        <v>13114754096</v>
      </c>
    </row>
    <row r="262" spans="1:6" ht="18.75">
      <c r="A262" s="52" t="s">
        <v>593</v>
      </c>
      <c r="B262" s="52"/>
      <c r="D262" s="7">
        <v>1475409832</v>
      </c>
      <c r="F262" s="7">
        <v>1475409832</v>
      </c>
    </row>
    <row r="263" spans="1:6" ht="18.75">
      <c r="A263" s="52" t="s">
        <v>594</v>
      </c>
      <c r="B263" s="52"/>
      <c r="D263" s="7">
        <v>5737704917</v>
      </c>
      <c r="F263" s="7">
        <v>5737704917</v>
      </c>
    </row>
    <row r="264" spans="1:6" ht="18.75">
      <c r="A264" s="52" t="s">
        <v>595</v>
      </c>
      <c r="B264" s="52"/>
      <c r="D264" s="7">
        <v>4918032786</v>
      </c>
      <c r="F264" s="7">
        <v>4918032786</v>
      </c>
    </row>
    <row r="265" spans="1:6" ht="18.75">
      <c r="A265" s="52" t="s">
        <v>596</v>
      </c>
      <c r="B265" s="52"/>
      <c r="D265" s="7">
        <v>2614207648</v>
      </c>
      <c r="F265" s="7">
        <v>2614207648</v>
      </c>
    </row>
    <row r="266" spans="1:6" ht="18.75">
      <c r="A266" s="52" t="s">
        <v>597</v>
      </c>
      <c r="B266" s="52"/>
      <c r="D266" s="7">
        <v>2450819670</v>
      </c>
      <c r="F266" s="7">
        <v>2450819670</v>
      </c>
    </row>
    <row r="267" spans="1:6" ht="18.75">
      <c r="A267" s="52" t="s">
        <v>598</v>
      </c>
      <c r="B267" s="52"/>
      <c r="D267" s="7">
        <v>2450819670</v>
      </c>
      <c r="F267" s="7">
        <v>2450819670</v>
      </c>
    </row>
    <row r="268" spans="1:6" ht="18.75">
      <c r="A268" s="52" t="s">
        <v>599</v>
      </c>
      <c r="B268" s="52"/>
      <c r="D268" s="7">
        <v>6147540981</v>
      </c>
      <c r="F268" s="7">
        <v>6147540981</v>
      </c>
    </row>
    <row r="269" spans="1:6" ht="18.75">
      <c r="A269" s="48" t="s">
        <v>600</v>
      </c>
      <c r="B269" s="48"/>
      <c r="D269" s="9">
        <v>6147540981</v>
      </c>
      <c r="F269" s="9">
        <v>6147540981</v>
      </c>
    </row>
    <row r="270" spans="1:6" ht="21.75" thickBot="1">
      <c r="A270" s="51" t="s">
        <v>52</v>
      </c>
      <c r="B270" s="51"/>
      <c r="D270" s="11">
        <v>4144229564141</v>
      </c>
      <c r="F270" s="11">
        <v>8335974045572</v>
      </c>
    </row>
    <row r="271" spans="1:6" ht="16.5" thickTop="1">
      <c r="F271" s="21"/>
    </row>
  </sheetData>
  <mergeCells count="269">
    <mergeCell ref="A1:F1"/>
    <mergeCell ref="A2:F2"/>
    <mergeCell ref="A3:F3"/>
    <mergeCell ref="B5:F5"/>
    <mergeCell ref="D6:E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U42" sqref="U42"/>
    </sheetView>
  </sheetViews>
  <sheetFormatPr defaultRowHeight="15.75"/>
  <cols>
    <col min="1" max="1" width="6.5703125" style="18" bestFit="1" customWidth="1"/>
    <col min="2" max="2" width="41.5703125" style="18" customWidth="1"/>
    <col min="3" max="3" width="1.28515625" style="18" customWidth="1"/>
    <col min="4" max="4" width="13.85546875" style="18" bestFit="1" customWidth="1"/>
    <col min="5" max="5" width="1.28515625" style="18" customWidth="1"/>
    <col min="6" max="6" width="15" style="18" bestFit="1" customWidth="1"/>
    <col min="7" max="7" width="0.28515625" style="18" customWidth="1"/>
    <col min="8" max="16384" width="9.140625" style="18"/>
  </cols>
  <sheetData>
    <row r="1" spans="1:6" ht="25.5">
      <c r="A1" s="57" t="s">
        <v>0</v>
      </c>
      <c r="B1" s="57"/>
      <c r="C1" s="57"/>
      <c r="D1" s="57"/>
      <c r="E1" s="57"/>
      <c r="F1" s="57"/>
    </row>
    <row r="2" spans="1:6" ht="25.5">
      <c r="A2" s="57" t="s">
        <v>603</v>
      </c>
      <c r="B2" s="57"/>
      <c r="C2" s="57"/>
      <c r="D2" s="57"/>
      <c r="E2" s="57"/>
      <c r="F2" s="57"/>
    </row>
    <row r="3" spans="1:6" ht="25.5">
      <c r="A3" s="57" t="s">
        <v>2</v>
      </c>
      <c r="B3" s="57"/>
      <c r="C3" s="57"/>
      <c r="D3" s="57"/>
      <c r="E3" s="57"/>
      <c r="F3" s="57"/>
    </row>
    <row r="5" spans="1:6" ht="24">
      <c r="A5" s="1" t="s">
        <v>709</v>
      </c>
      <c r="B5" s="58" t="s">
        <v>618</v>
      </c>
      <c r="C5" s="58"/>
      <c r="D5" s="58"/>
      <c r="E5" s="58"/>
      <c r="F5" s="58"/>
    </row>
    <row r="6" spans="1:6" ht="21">
      <c r="D6" s="2" t="s">
        <v>620</v>
      </c>
      <c r="F6" s="2" t="s">
        <v>9</v>
      </c>
    </row>
    <row r="7" spans="1:6" ht="21">
      <c r="A7" s="53" t="s">
        <v>618</v>
      </c>
      <c r="B7" s="53"/>
      <c r="D7" s="3" t="s">
        <v>332</v>
      </c>
      <c r="F7" s="3" t="s">
        <v>332</v>
      </c>
    </row>
    <row r="8" spans="1:6" ht="18.75">
      <c r="A8" s="54" t="s">
        <v>618</v>
      </c>
      <c r="B8" s="54"/>
      <c r="D8" s="5">
        <v>7799243018</v>
      </c>
      <c r="F8" s="5">
        <v>28912620761</v>
      </c>
    </row>
    <row r="9" spans="1:6" ht="18.75">
      <c r="A9" s="52" t="s">
        <v>710</v>
      </c>
      <c r="B9" s="52"/>
      <c r="D9" s="7">
        <v>0</v>
      </c>
      <c r="F9" s="7">
        <v>9771118550</v>
      </c>
    </row>
    <row r="10" spans="1:6" ht="18.75">
      <c r="A10" s="48" t="s">
        <v>711</v>
      </c>
      <c r="B10" s="48"/>
      <c r="D10" s="9">
        <v>819641266</v>
      </c>
      <c r="F10" s="9">
        <v>2024389619</v>
      </c>
    </row>
    <row r="11" spans="1:6" ht="21">
      <c r="A11" s="51" t="s">
        <v>52</v>
      </c>
      <c r="B11" s="51"/>
      <c r="D11" s="11">
        <v>8618884284</v>
      </c>
      <c r="F11" s="11">
        <v>40708128930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717C-EA35-41C7-9883-FE20B161361A}">
  <dimension ref="A1:M14"/>
  <sheetViews>
    <sheetView rightToLeft="1" view="pageBreakPreview" zoomScaleNormal="100" zoomScaleSheetLayoutView="100" workbookViewId="0">
      <selection activeCell="U42" sqref="U42"/>
    </sheetView>
  </sheetViews>
  <sheetFormatPr defaultRowHeight="15"/>
  <cols>
    <col min="1" max="1" width="23.28515625" style="37" customWidth="1"/>
    <col min="2" max="2" width="19.140625" style="37" customWidth="1"/>
    <col min="3" max="3" width="36.7109375" style="37" customWidth="1"/>
    <col min="4" max="4" width="34" style="38" customWidth="1"/>
    <col min="5" max="5" width="38.85546875" style="37" bestFit="1" customWidth="1"/>
    <col min="6" max="16384" width="9.140625" style="37"/>
  </cols>
  <sheetData>
    <row r="1" spans="1:13" ht="25.5">
      <c r="A1" s="74" t="s">
        <v>0</v>
      </c>
      <c r="B1" s="74"/>
      <c r="C1" s="74"/>
      <c r="D1" s="74"/>
      <c r="E1" s="44"/>
      <c r="F1" s="44"/>
      <c r="G1" s="44"/>
      <c r="H1" s="44"/>
      <c r="I1" s="44"/>
      <c r="J1" s="44"/>
      <c r="K1" s="44"/>
      <c r="L1" s="44"/>
      <c r="M1" s="44"/>
    </row>
    <row r="2" spans="1:13" ht="25.5">
      <c r="A2" s="74" t="s">
        <v>603</v>
      </c>
      <c r="B2" s="74"/>
      <c r="C2" s="74"/>
      <c r="D2" s="74"/>
      <c r="E2" s="44"/>
      <c r="F2" s="44"/>
      <c r="G2" s="44"/>
      <c r="H2" s="44"/>
      <c r="I2" s="44"/>
      <c r="J2" s="44"/>
      <c r="K2" s="44"/>
      <c r="L2" s="44"/>
      <c r="M2" s="44"/>
    </row>
    <row r="3" spans="1:13" ht="25.5">
      <c r="A3" s="74" t="s">
        <v>2</v>
      </c>
      <c r="B3" s="74"/>
      <c r="C3" s="74"/>
      <c r="D3" s="74"/>
      <c r="E3" s="44"/>
      <c r="F3" s="44"/>
      <c r="G3" s="44"/>
      <c r="H3" s="44"/>
      <c r="I3" s="44"/>
      <c r="J3" s="44"/>
      <c r="K3" s="44"/>
      <c r="L3" s="44"/>
      <c r="M3" s="44"/>
    </row>
    <row r="5" spans="1:13" ht="25.5">
      <c r="A5" s="75" t="s">
        <v>741</v>
      </c>
      <c r="B5" s="75"/>
      <c r="C5" s="75"/>
      <c r="D5" s="75"/>
      <c r="E5" s="43"/>
      <c r="F5" s="43"/>
      <c r="G5" s="43"/>
      <c r="H5" s="43"/>
      <c r="I5" s="43"/>
      <c r="J5" s="43"/>
      <c r="K5" s="43"/>
      <c r="L5" s="43"/>
      <c r="M5" s="43"/>
    </row>
    <row r="7" spans="1:13">
      <c r="A7" s="42" t="s">
        <v>648</v>
      </c>
      <c r="B7" s="42" t="s">
        <v>649</v>
      </c>
      <c r="C7" s="42" t="s">
        <v>650</v>
      </c>
      <c r="D7" s="41" t="s">
        <v>647</v>
      </c>
    </row>
    <row r="8" spans="1:13" ht="17.25">
      <c r="A8" s="78" t="s">
        <v>30</v>
      </c>
      <c r="B8" s="76" t="s">
        <v>651</v>
      </c>
      <c r="C8" s="40" t="s">
        <v>103</v>
      </c>
      <c r="D8" s="39">
        <v>75698364554</v>
      </c>
    </row>
    <row r="9" spans="1:13" ht="17.25">
      <c r="A9" s="79"/>
      <c r="B9" s="77"/>
      <c r="C9" s="40" t="s">
        <v>107</v>
      </c>
      <c r="D9" s="39">
        <v>253590916273</v>
      </c>
    </row>
    <row r="10" spans="1:13" ht="17.25">
      <c r="A10" s="79"/>
      <c r="B10" s="77"/>
      <c r="C10" s="40" t="s">
        <v>742</v>
      </c>
      <c r="D10" s="39">
        <v>1883310975</v>
      </c>
    </row>
    <row r="11" spans="1:13" ht="17.25">
      <c r="A11" s="79"/>
      <c r="B11" s="77"/>
      <c r="C11" s="40" t="s">
        <v>110</v>
      </c>
      <c r="D11" s="39">
        <v>145549999995</v>
      </c>
    </row>
    <row r="12" spans="1:13" ht="17.25">
      <c r="A12" s="79"/>
      <c r="B12" s="77"/>
      <c r="C12" s="40" t="s">
        <v>113</v>
      </c>
      <c r="D12" s="39">
        <v>15782035007</v>
      </c>
    </row>
    <row r="13" spans="1:13" ht="24" customHeight="1">
      <c r="A13" s="73" t="s">
        <v>740</v>
      </c>
      <c r="B13" s="73"/>
      <c r="C13" s="73"/>
      <c r="D13" s="39">
        <f>SUM(D8:D12)</f>
        <v>492504626804</v>
      </c>
    </row>
    <row r="14" spans="1:13" ht="17.25">
      <c r="A14" s="72"/>
      <c r="B14" s="72"/>
      <c r="C14" s="72"/>
      <c r="D14" s="72"/>
    </row>
  </sheetData>
  <mergeCells count="8">
    <mergeCell ref="A14:D14"/>
    <mergeCell ref="A13:C13"/>
    <mergeCell ref="A1:D1"/>
    <mergeCell ref="A2:D2"/>
    <mergeCell ref="A3:D3"/>
    <mergeCell ref="A5:D5"/>
    <mergeCell ref="B8:B12"/>
    <mergeCell ref="A8:A12"/>
  </mergeCells>
  <pageMargins left="0.17" right="0.23" top="0.42" bottom="0.23" header="0.3" footer="0.17"/>
  <pageSetup scale="7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75"/>
  <sheetViews>
    <sheetView rightToLeft="1" tabSelected="1" topLeftCell="A58" zoomScale="85" zoomScaleNormal="85" workbookViewId="0">
      <selection activeCell="U42" sqref="U42"/>
    </sheetView>
  </sheetViews>
  <sheetFormatPr defaultRowHeight="15.75"/>
  <cols>
    <col min="1" max="1" width="40" style="18" bestFit="1" customWidth="1"/>
    <col min="2" max="2" width="1.28515625" style="18" customWidth="1"/>
    <col min="3" max="3" width="11.5703125" style="18" bestFit="1" customWidth="1"/>
    <col min="4" max="4" width="1.28515625" style="18" customWidth="1"/>
    <col min="5" max="5" width="19.140625" style="18" bestFit="1" customWidth="1"/>
    <col min="6" max="6" width="1.28515625" style="18" customWidth="1"/>
    <col min="7" max="7" width="18.42578125" style="18" bestFit="1" customWidth="1"/>
    <col min="8" max="8" width="1.28515625" style="18" customWidth="1"/>
    <col min="9" max="9" width="11" style="18" bestFit="1" customWidth="1"/>
    <col min="10" max="10" width="1.28515625" style="18" customWidth="1"/>
    <col min="11" max="11" width="18.42578125" style="18" bestFit="1" customWidth="1"/>
    <col min="12" max="12" width="1.28515625" style="18" customWidth="1"/>
    <col min="13" max="13" width="19.85546875" style="18" bestFit="1" customWidth="1"/>
    <col min="14" max="14" width="1.28515625" style="18" customWidth="1"/>
    <col min="15" max="15" width="11" style="18" bestFit="1" customWidth="1"/>
    <col min="16" max="16" width="1.28515625" style="18" customWidth="1"/>
    <col min="17" max="17" width="19.85546875" style="18" bestFit="1" customWidth="1"/>
    <col min="18" max="18" width="0.28515625" style="18" customWidth="1"/>
    <col min="19" max="16384" width="9.140625" style="18"/>
  </cols>
  <sheetData>
    <row r="1" spans="1:17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5.5">
      <c r="A2" s="57" t="s">
        <v>603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5" spans="1:17" ht="24">
      <c r="A5" s="58" t="s">
        <v>721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ht="21">
      <c r="A6" s="53" t="s">
        <v>606</v>
      </c>
      <c r="G6" s="53" t="s">
        <v>620</v>
      </c>
      <c r="H6" s="53"/>
      <c r="I6" s="53"/>
      <c r="J6" s="53"/>
      <c r="K6" s="53"/>
      <c r="M6" s="53" t="s">
        <v>621</v>
      </c>
      <c r="N6" s="53"/>
      <c r="O6" s="53"/>
      <c r="P6" s="53"/>
      <c r="Q6" s="53"/>
    </row>
    <row r="7" spans="1:17" ht="21">
      <c r="A7" s="53"/>
      <c r="C7" s="80" t="s">
        <v>101</v>
      </c>
      <c r="D7" s="80"/>
      <c r="E7" s="13" t="s">
        <v>722</v>
      </c>
      <c r="G7" s="14" t="s">
        <v>723</v>
      </c>
      <c r="H7" s="19"/>
      <c r="I7" s="14" t="s">
        <v>717</v>
      </c>
      <c r="J7" s="19"/>
      <c r="K7" s="14" t="s">
        <v>724</v>
      </c>
      <c r="M7" s="14" t="s">
        <v>723</v>
      </c>
      <c r="N7" s="19"/>
      <c r="O7" s="14" t="s">
        <v>717</v>
      </c>
      <c r="P7" s="19"/>
      <c r="Q7" s="14" t="s">
        <v>724</v>
      </c>
    </row>
    <row r="8" spans="1:17" ht="18.75">
      <c r="A8" s="4" t="s">
        <v>116</v>
      </c>
      <c r="C8" s="4" t="s">
        <v>118</v>
      </c>
      <c r="D8" s="19"/>
      <c r="E8" s="15">
        <v>18</v>
      </c>
      <c r="G8" s="5">
        <v>214996126160</v>
      </c>
      <c r="I8" s="5">
        <v>0</v>
      </c>
      <c r="K8" s="5">
        <v>214996126160</v>
      </c>
      <c r="M8" s="5">
        <v>441995024615</v>
      </c>
      <c r="O8" s="5">
        <v>0</v>
      </c>
      <c r="Q8" s="5">
        <v>441995024615</v>
      </c>
    </row>
    <row r="9" spans="1:17" ht="18.75">
      <c r="A9" s="6" t="s">
        <v>119</v>
      </c>
      <c r="C9" s="6" t="s">
        <v>121</v>
      </c>
      <c r="E9" s="16">
        <v>18</v>
      </c>
      <c r="G9" s="7">
        <v>108911567577</v>
      </c>
      <c r="I9" s="7">
        <v>0</v>
      </c>
      <c r="K9" s="7">
        <v>108911567577</v>
      </c>
      <c r="M9" s="7">
        <v>219513390331</v>
      </c>
      <c r="O9" s="7">
        <v>0</v>
      </c>
      <c r="Q9" s="7">
        <v>219513390331</v>
      </c>
    </row>
    <row r="10" spans="1:17" ht="18.75">
      <c r="A10" s="6" t="s">
        <v>122</v>
      </c>
      <c r="C10" s="6" t="s">
        <v>124</v>
      </c>
      <c r="E10" s="47">
        <v>18</v>
      </c>
      <c r="G10" s="7">
        <v>74962922049</v>
      </c>
      <c r="I10" s="7">
        <v>0</v>
      </c>
      <c r="K10" s="7">
        <v>74962922049</v>
      </c>
      <c r="M10" s="7">
        <v>147711294922</v>
      </c>
      <c r="O10" s="7">
        <v>0</v>
      </c>
      <c r="Q10" s="7">
        <v>147711294922</v>
      </c>
    </row>
    <row r="11" spans="1:17" ht="18.75">
      <c r="A11" s="6" t="s">
        <v>103</v>
      </c>
      <c r="C11" s="6"/>
      <c r="E11" s="47">
        <v>18</v>
      </c>
      <c r="G11" s="7">
        <v>0</v>
      </c>
      <c r="I11" s="7">
        <v>0</v>
      </c>
      <c r="K11" s="7">
        <v>0</v>
      </c>
      <c r="M11" s="7">
        <v>75698364554</v>
      </c>
      <c r="O11" s="7"/>
      <c r="Q11" s="7">
        <v>75698364554</v>
      </c>
    </row>
    <row r="12" spans="1:17" ht="18.75">
      <c r="A12" s="6" t="s">
        <v>107</v>
      </c>
      <c r="C12" s="6"/>
      <c r="E12" s="47">
        <v>18</v>
      </c>
      <c r="G12" s="7">
        <v>0</v>
      </c>
      <c r="I12" s="7">
        <v>0</v>
      </c>
      <c r="K12" s="7">
        <v>0</v>
      </c>
      <c r="M12" s="7">
        <v>253590916273</v>
      </c>
      <c r="O12" s="7"/>
      <c r="Q12" s="7">
        <v>253590916273</v>
      </c>
    </row>
    <row r="13" spans="1:17" ht="18.75">
      <c r="A13" s="6" t="s">
        <v>742</v>
      </c>
      <c r="C13" s="6"/>
      <c r="E13" s="47">
        <v>18</v>
      </c>
      <c r="G13" s="7">
        <v>0</v>
      </c>
      <c r="I13" s="7">
        <v>0</v>
      </c>
      <c r="K13" s="7">
        <v>0</v>
      </c>
      <c r="M13" s="7">
        <v>1883310975</v>
      </c>
      <c r="O13" s="7"/>
      <c r="Q13" s="7">
        <v>1883310975</v>
      </c>
    </row>
    <row r="14" spans="1:17" ht="18.75">
      <c r="A14" s="6" t="s">
        <v>110</v>
      </c>
      <c r="C14" s="6"/>
      <c r="E14" s="47">
        <v>18</v>
      </c>
      <c r="G14" s="7">
        <v>71581967220</v>
      </c>
      <c r="I14" s="7">
        <v>0</v>
      </c>
      <c r="K14" s="7">
        <v>71581967220</v>
      </c>
      <c r="M14" s="7">
        <v>145549999995</v>
      </c>
      <c r="O14" s="7"/>
      <c r="Q14" s="7">
        <v>145549999995</v>
      </c>
    </row>
    <row r="15" spans="1:17" ht="18.75">
      <c r="A15" s="6" t="s">
        <v>113</v>
      </c>
      <c r="C15" s="6"/>
      <c r="E15" s="47">
        <v>18</v>
      </c>
      <c r="G15" s="7">
        <v>0</v>
      </c>
      <c r="I15" s="7">
        <v>0</v>
      </c>
      <c r="K15" s="7">
        <v>0</v>
      </c>
      <c r="M15" s="7">
        <v>15782035007</v>
      </c>
      <c r="O15" s="7"/>
      <c r="Q15" s="7">
        <v>15782035007</v>
      </c>
    </row>
    <row r="16" spans="1:17" ht="18.75">
      <c r="A16" s="6" t="s">
        <v>125</v>
      </c>
      <c r="C16" s="6" t="s">
        <v>127</v>
      </c>
      <c r="E16" s="47">
        <v>18</v>
      </c>
      <c r="G16" s="7">
        <v>22739753906</v>
      </c>
      <c r="I16" s="7">
        <v>0</v>
      </c>
      <c r="K16" s="7">
        <v>22739753906</v>
      </c>
      <c r="M16" s="7">
        <v>191113051696</v>
      </c>
      <c r="O16" s="7">
        <v>0</v>
      </c>
      <c r="Q16" s="7">
        <v>191113051696</v>
      </c>
    </row>
    <row r="17" spans="1:17" ht="18.75">
      <c r="A17" s="45" t="s">
        <v>128</v>
      </c>
      <c r="C17" s="45" t="s">
        <v>130</v>
      </c>
      <c r="E17" s="47">
        <v>18</v>
      </c>
      <c r="G17" s="22">
        <v>28747785361</v>
      </c>
      <c r="I17" s="22">
        <v>0</v>
      </c>
      <c r="K17" s="22">
        <v>28747785361</v>
      </c>
      <c r="M17" s="22">
        <v>72164048014</v>
      </c>
      <c r="O17" s="22">
        <v>0</v>
      </c>
      <c r="Q17" s="22">
        <v>72164048014</v>
      </c>
    </row>
    <row r="18" spans="1:17" ht="18.75">
      <c r="A18" s="6" t="s">
        <v>131</v>
      </c>
      <c r="C18" s="6" t="s">
        <v>133</v>
      </c>
      <c r="E18" s="47">
        <v>18</v>
      </c>
      <c r="G18" s="7">
        <v>51622052571</v>
      </c>
      <c r="I18" s="7">
        <v>0</v>
      </c>
      <c r="K18" s="7">
        <v>51622052571</v>
      </c>
      <c r="M18" s="7">
        <v>126734418316</v>
      </c>
      <c r="O18" s="7">
        <v>0</v>
      </c>
      <c r="Q18" s="7">
        <v>126734418316</v>
      </c>
    </row>
    <row r="19" spans="1:17" ht="18.75">
      <c r="A19" s="6" t="s">
        <v>134</v>
      </c>
      <c r="C19" s="6" t="s">
        <v>136</v>
      </c>
      <c r="E19" s="47">
        <v>18</v>
      </c>
      <c r="G19" s="7">
        <v>100259814043</v>
      </c>
      <c r="I19" s="7">
        <v>0</v>
      </c>
      <c r="K19" s="7">
        <v>100259814043</v>
      </c>
      <c r="M19" s="7">
        <v>253547619920</v>
      </c>
      <c r="O19" s="7">
        <v>0</v>
      </c>
      <c r="Q19" s="7">
        <v>253547619920</v>
      </c>
    </row>
    <row r="20" spans="1:17" ht="18.75">
      <c r="A20" s="6" t="s">
        <v>286</v>
      </c>
      <c r="C20" s="6" t="s">
        <v>288</v>
      </c>
      <c r="E20" s="16">
        <v>26</v>
      </c>
      <c r="G20" s="7">
        <v>37194878270</v>
      </c>
      <c r="I20" s="7">
        <v>0</v>
      </c>
      <c r="K20" s="7">
        <v>37194878270</v>
      </c>
      <c r="M20" s="7">
        <v>37194878270</v>
      </c>
      <c r="O20" s="7">
        <v>0</v>
      </c>
      <c r="Q20" s="7">
        <v>37194878270</v>
      </c>
    </row>
    <row r="21" spans="1:17" ht="18.75">
      <c r="A21" s="6" t="s">
        <v>303</v>
      </c>
      <c r="C21" s="6" t="s">
        <v>306</v>
      </c>
      <c r="E21" s="16">
        <v>20.5</v>
      </c>
      <c r="G21" s="7">
        <v>773170116717</v>
      </c>
      <c r="I21" s="7">
        <v>0</v>
      </c>
      <c r="K21" s="7">
        <v>773170116717</v>
      </c>
      <c r="M21" s="7">
        <v>1297430005343</v>
      </c>
      <c r="O21" s="7">
        <v>0</v>
      </c>
      <c r="Q21" s="7">
        <v>1297430005343</v>
      </c>
    </row>
    <row r="22" spans="1:17" ht="18.75">
      <c r="A22" s="6" t="s">
        <v>182</v>
      </c>
      <c r="C22" s="6" t="s">
        <v>184</v>
      </c>
      <c r="E22" s="16">
        <v>18</v>
      </c>
      <c r="G22" s="7">
        <v>18308509369</v>
      </c>
      <c r="I22" s="7">
        <v>0</v>
      </c>
      <c r="K22" s="7">
        <v>18308509369</v>
      </c>
      <c r="M22" s="7">
        <v>43774193549</v>
      </c>
      <c r="O22" s="7">
        <v>0</v>
      </c>
      <c r="Q22" s="7">
        <v>43774193549</v>
      </c>
    </row>
    <row r="23" spans="1:17" ht="18.75">
      <c r="A23" s="6" t="s">
        <v>185</v>
      </c>
      <c r="C23" s="6" t="s">
        <v>187</v>
      </c>
      <c r="E23" s="16">
        <v>18</v>
      </c>
      <c r="G23" s="7">
        <v>24815735650</v>
      </c>
      <c r="I23" s="7">
        <v>0</v>
      </c>
      <c r="K23" s="7">
        <v>24815735650</v>
      </c>
      <c r="M23" s="7">
        <v>61614413892</v>
      </c>
      <c r="O23" s="7">
        <v>0</v>
      </c>
      <c r="Q23" s="7">
        <v>61614413892</v>
      </c>
    </row>
    <row r="24" spans="1:17" ht="18.75">
      <c r="A24" s="6" t="s">
        <v>188</v>
      </c>
      <c r="C24" s="6" t="s">
        <v>190</v>
      </c>
      <c r="E24" s="16">
        <v>23</v>
      </c>
      <c r="G24" s="7">
        <v>216395784152</v>
      </c>
      <c r="I24" s="7">
        <v>0</v>
      </c>
      <c r="K24" s="7">
        <v>216395784152</v>
      </c>
      <c r="M24" s="7">
        <v>427010147538</v>
      </c>
      <c r="O24" s="7">
        <v>0</v>
      </c>
      <c r="Q24" s="7">
        <v>427010147538</v>
      </c>
    </row>
    <row r="25" spans="1:17" ht="18.75">
      <c r="A25" s="6" t="s">
        <v>191</v>
      </c>
      <c r="C25" s="6" t="s">
        <v>193</v>
      </c>
      <c r="E25" s="16">
        <v>23</v>
      </c>
      <c r="G25" s="7">
        <v>112595288469</v>
      </c>
      <c r="I25" s="7">
        <v>0</v>
      </c>
      <c r="K25" s="7">
        <v>112595288469</v>
      </c>
      <c r="M25" s="7">
        <v>150322767433</v>
      </c>
      <c r="O25" s="7">
        <v>0</v>
      </c>
      <c r="Q25" s="7">
        <v>150322767433</v>
      </c>
    </row>
    <row r="26" spans="1:17" ht="18.75">
      <c r="A26" s="6" t="s">
        <v>194</v>
      </c>
      <c r="C26" s="6" t="s">
        <v>196</v>
      </c>
      <c r="E26" s="16">
        <v>21</v>
      </c>
      <c r="G26" s="7">
        <v>164407369464</v>
      </c>
      <c r="I26" s="7">
        <v>0</v>
      </c>
      <c r="K26" s="7">
        <v>164407369464</v>
      </c>
      <c r="M26" s="7">
        <v>323103790953</v>
      </c>
      <c r="O26" s="7">
        <v>0</v>
      </c>
      <c r="Q26" s="7">
        <v>323103790953</v>
      </c>
    </row>
    <row r="27" spans="1:17" ht="18.75">
      <c r="A27" s="6" t="s">
        <v>197</v>
      </c>
      <c r="C27" s="6" t="s">
        <v>199</v>
      </c>
      <c r="E27" s="16">
        <v>18.5</v>
      </c>
      <c r="G27" s="7">
        <v>156319354905</v>
      </c>
      <c r="I27" s="7">
        <v>0</v>
      </c>
      <c r="K27" s="7">
        <v>156319354905</v>
      </c>
      <c r="M27" s="7">
        <v>307956033105</v>
      </c>
      <c r="O27" s="7">
        <v>0</v>
      </c>
      <c r="Q27" s="7">
        <v>307956033105</v>
      </c>
    </row>
    <row r="28" spans="1:17" ht="18.75">
      <c r="A28" s="6" t="s">
        <v>200</v>
      </c>
      <c r="C28" s="6" t="s">
        <v>202</v>
      </c>
      <c r="E28" s="16">
        <v>18</v>
      </c>
      <c r="G28" s="7">
        <v>104240514175</v>
      </c>
      <c r="I28" s="7">
        <v>0</v>
      </c>
      <c r="K28" s="7">
        <v>104240514175</v>
      </c>
      <c r="M28" s="7">
        <v>240299249547</v>
      </c>
      <c r="O28" s="7">
        <v>0</v>
      </c>
      <c r="Q28" s="7">
        <v>240299249547</v>
      </c>
    </row>
    <row r="29" spans="1:17" ht="18.75">
      <c r="A29" s="6" t="s">
        <v>203</v>
      </c>
      <c r="C29" s="6" t="s">
        <v>205</v>
      </c>
      <c r="E29" s="16">
        <v>18</v>
      </c>
      <c r="G29" s="7">
        <v>26740540724</v>
      </c>
      <c r="I29" s="7">
        <v>0</v>
      </c>
      <c r="K29" s="7">
        <v>26740540724</v>
      </c>
      <c r="M29" s="7">
        <v>70979328379</v>
      </c>
      <c r="O29" s="7">
        <v>0</v>
      </c>
      <c r="Q29" s="7">
        <v>70979328379</v>
      </c>
    </row>
    <row r="30" spans="1:17" ht="18.75">
      <c r="A30" s="6" t="s">
        <v>206</v>
      </c>
      <c r="C30" s="6" t="s">
        <v>208</v>
      </c>
      <c r="E30" s="16">
        <v>18</v>
      </c>
      <c r="G30" s="7">
        <v>12104616333</v>
      </c>
      <c r="I30" s="7">
        <v>0</v>
      </c>
      <c r="K30" s="7">
        <v>12104616333</v>
      </c>
      <c r="M30" s="7">
        <v>75725634928</v>
      </c>
      <c r="O30" s="7">
        <v>0</v>
      </c>
      <c r="Q30" s="7">
        <v>75725634928</v>
      </c>
    </row>
    <row r="31" spans="1:17" ht="18.75">
      <c r="A31" s="6" t="s">
        <v>209</v>
      </c>
      <c r="C31" s="6" t="s">
        <v>211</v>
      </c>
      <c r="E31" s="16">
        <v>23</v>
      </c>
      <c r="G31" s="7">
        <v>11683054792</v>
      </c>
      <c r="I31" s="7">
        <v>0</v>
      </c>
      <c r="K31" s="7">
        <v>11683054792</v>
      </c>
      <c r="M31" s="7">
        <v>29394290270</v>
      </c>
      <c r="O31" s="7">
        <v>0</v>
      </c>
      <c r="Q31" s="7">
        <v>29394290270</v>
      </c>
    </row>
    <row r="32" spans="1:17" ht="18.75">
      <c r="A32" s="6" t="s">
        <v>212</v>
      </c>
      <c r="C32" s="6" t="s">
        <v>214</v>
      </c>
      <c r="E32" s="16">
        <v>23</v>
      </c>
      <c r="G32" s="7">
        <v>265721113594</v>
      </c>
      <c r="I32" s="7">
        <v>0</v>
      </c>
      <c r="K32" s="7">
        <v>265721113594</v>
      </c>
      <c r="M32" s="7">
        <v>540327262246</v>
      </c>
      <c r="O32" s="7">
        <v>0</v>
      </c>
      <c r="Q32" s="7">
        <v>540327262246</v>
      </c>
    </row>
    <row r="33" spans="1:17" ht="18.75">
      <c r="A33" s="6" t="s">
        <v>215</v>
      </c>
      <c r="C33" s="6" t="s">
        <v>217</v>
      </c>
      <c r="E33" s="16">
        <v>18</v>
      </c>
      <c r="G33" s="7">
        <v>74451938666</v>
      </c>
      <c r="I33" s="7">
        <v>0</v>
      </c>
      <c r="K33" s="7">
        <v>74451938666</v>
      </c>
      <c r="M33" s="7">
        <v>151249844876</v>
      </c>
      <c r="O33" s="7">
        <v>0</v>
      </c>
      <c r="Q33" s="7">
        <v>151249844876</v>
      </c>
    </row>
    <row r="34" spans="1:17" ht="18.75">
      <c r="A34" s="6" t="s">
        <v>646</v>
      </c>
      <c r="C34" s="6" t="s">
        <v>728</v>
      </c>
      <c r="E34" s="16">
        <v>18</v>
      </c>
      <c r="G34" s="7">
        <v>0</v>
      </c>
      <c r="I34" s="7">
        <v>0</v>
      </c>
      <c r="K34" s="7">
        <v>0</v>
      </c>
      <c r="M34" s="7">
        <v>457857429446</v>
      </c>
      <c r="O34" s="7">
        <v>0</v>
      </c>
      <c r="Q34" s="7">
        <v>457857429446</v>
      </c>
    </row>
    <row r="35" spans="1:17" ht="18.75">
      <c r="A35" s="6" t="s">
        <v>218</v>
      </c>
      <c r="C35" s="6" t="s">
        <v>196</v>
      </c>
      <c r="E35" s="16">
        <v>18</v>
      </c>
      <c r="G35" s="7">
        <v>44672054796</v>
      </c>
      <c r="I35" s="7">
        <v>0</v>
      </c>
      <c r="K35" s="7">
        <v>44672054796</v>
      </c>
      <c r="M35" s="7">
        <v>93918814531</v>
      </c>
      <c r="O35" s="7">
        <v>0</v>
      </c>
      <c r="Q35" s="7">
        <v>93918814531</v>
      </c>
    </row>
    <row r="36" spans="1:17" ht="18.75">
      <c r="A36" s="6" t="s">
        <v>219</v>
      </c>
      <c r="C36" s="6" t="s">
        <v>221</v>
      </c>
      <c r="E36" s="16">
        <v>18</v>
      </c>
      <c r="G36" s="7">
        <v>59302005297</v>
      </c>
      <c r="I36" s="7">
        <v>0</v>
      </c>
      <c r="K36" s="7">
        <v>59302005297</v>
      </c>
      <c r="M36" s="7">
        <v>412094387674</v>
      </c>
      <c r="O36" s="7">
        <v>0</v>
      </c>
      <c r="Q36" s="7">
        <v>412094387674</v>
      </c>
    </row>
    <row r="37" spans="1:17" ht="18.75">
      <c r="A37" s="6" t="s">
        <v>222</v>
      </c>
      <c r="C37" s="6" t="s">
        <v>224</v>
      </c>
      <c r="E37" s="16">
        <v>18</v>
      </c>
      <c r="G37" s="7">
        <v>3415444223</v>
      </c>
      <c r="I37" s="7">
        <v>0</v>
      </c>
      <c r="K37" s="7">
        <v>3415444223</v>
      </c>
      <c r="M37" s="7">
        <v>6921830249</v>
      </c>
      <c r="O37" s="7">
        <v>0</v>
      </c>
      <c r="Q37" s="7">
        <v>6921830249</v>
      </c>
    </row>
    <row r="38" spans="1:17" ht="18.75">
      <c r="A38" s="6" t="s">
        <v>225</v>
      </c>
      <c r="C38" s="6" t="s">
        <v>227</v>
      </c>
      <c r="E38" s="16">
        <v>23</v>
      </c>
      <c r="G38" s="7">
        <v>18611633905</v>
      </c>
      <c r="I38" s="7">
        <v>0</v>
      </c>
      <c r="K38" s="7">
        <v>18611633905</v>
      </c>
      <c r="M38" s="7">
        <v>38041319287</v>
      </c>
      <c r="O38" s="7">
        <v>0</v>
      </c>
      <c r="Q38" s="7">
        <v>38041319287</v>
      </c>
    </row>
    <row r="39" spans="1:17" ht="18.75">
      <c r="A39" s="6" t="s">
        <v>228</v>
      </c>
      <c r="C39" s="6" t="s">
        <v>230</v>
      </c>
      <c r="E39" s="16">
        <v>18</v>
      </c>
      <c r="G39" s="7">
        <v>67605108596</v>
      </c>
      <c r="I39" s="7">
        <v>0</v>
      </c>
      <c r="K39" s="7">
        <v>67605108596</v>
      </c>
      <c r="M39" s="7">
        <v>160776685310</v>
      </c>
      <c r="O39" s="7">
        <v>0</v>
      </c>
      <c r="Q39" s="7">
        <v>160776685310</v>
      </c>
    </row>
    <row r="40" spans="1:17" ht="18.75">
      <c r="A40" s="6" t="s">
        <v>231</v>
      </c>
      <c r="C40" s="6" t="s">
        <v>233</v>
      </c>
      <c r="E40" s="16">
        <v>18</v>
      </c>
      <c r="G40" s="7">
        <v>72429800147</v>
      </c>
      <c r="I40" s="7">
        <v>0</v>
      </c>
      <c r="K40" s="7">
        <v>72429800147</v>
      </c>
      <c r="M40" s="7">
        <v>146554305516</v>
      </c>
      <c r="O40" s="7">
        <v>0</v>
      </c>
      <c r="Q40" s="7">
        <v>146554305516</v>
      </c>
    </row>
    <row r="41" spans="1:17" ht="18.75">
      <c r="A41" s="6" t="s">
        <v>292</v>
      </c>
      <c r="C41" s="6" t="s">
        <v>294</v>
      </c>
      <c r="E41" s="16">
        <v>18</v>
      </c>
      <c r="G41" s="7">
        <v>14882747636</v>
      </c>
      <c r="I41" s="7">
        <v>0</v>
      </c>
      <c r="K41" s="7">
        <v>14882747636</v>
      </c>
      <c r="M41" s="7">
        <v>14882747636</v>
      </c>
      <c r="O41" s="7">
        <v>0</v>
      </c>
      <c r="Q41" s="7">
        <v>14882747636</v>
      </c>
    </row>
    <row r="42" spans="1:17" ht="18.75">
      <c r="A42" s="45" t="s">
        <v>234</v>
      </c>
      <c r="C42" s="45" t="s">
        <v>236</v>
      </c>
      <c r="D42" s="46"/>
      <c r="E42" s="47">
        <v>17</v>
      </c>
      <c r="G42" s="22">
        <v>91798183128</v>
      </c>
      <c r="I42" s="22">
        <v>0</v>
      </c>
      <c r="K42" s="22">
        <v>91798183128</v>
      </c>
      <c r="M42" s="22">
        <v>180931250288</v>
      </c>
      <c r="O42" s="22">
        <v>0</v>
      </c>
      <c r="Q42" s="22">
        <v>180931250288</v>
      </c>
    </row>
    <row r="43" spans="1:17" ht="18.75">
      <c r="A43" s="6" t="s">
        <v>644</v>
      </c>
      <c r="C43" s="6" t="s">
        <v>727</v>
      </c>
      <c r="E43" s="16">
        <v>18</v>
      </c>
      <c r="G43" s="7">
        <v>0</v>
      </c>
      <c r="I43" s="7">
        <v>0</v>
      </c>
      <c r="K43" s="7">
        <v>0</v>
      </c>
      <c r="M43" s="7">
        <v>215940842969</v>
      </c>
      <c r="O43" s="7">
        <v>0</v>
      </c>
      <c r="Q43" s="7">
        <v>215940842969</v>
      </c>
    </row>
    <row r="44" spans="1:17" ht="18.75">
      <c r="A44" s="6" t="s">
        <v>237</v>
      </c>
      <c r="C44" s="6" t="s">
        <v>239</v>
      </c>
      <c r="E44" s="16">
        <v>18</v>
      </c>
      <c r="G44" s="7">
        <v>68440554541</v>
      </c>
      <c r="I44" s="7">
        <v>0</v>
      </c>
      <c r="K44" s="7">
        <v>68440554541</v>
      </c>
      <c r="M44" s="7">
        <v>145970506159</v>
      </c>
      <c r="O44" s="7">
        <v>0</v>
      </c>
      <c r="Q44" s="7">
        <v>145970506159</v>
      </c>
    </row>
    <row r="45" spans="1:17" ht="18.75">
      <c r="A45" s="6" t="s">
        <v>240</v>
      </c>
      <c r="C45" s="6" t="s">
        <v>242</v>
      </c>
      <c r="E45" s="16">
        <v>18</v>
      </c>
      <c r="G45" s="7">
        <v>44786586913</v>
      </c>
      <c r="I45" s="7">
        <v>0</v>
      </c>
      <c r="K45" s="7">
        <v>44786586913</v>
      </c>
      <c r="M45" s="7">
        <v>91796985349</v>
      </c>
      <c r="O45" s="7">
        <v>0</v>
      </c>
      <c r="Q45" s="7">
        <v>91796985349</v>
      </c>
    </row>
    <row r="46" spans="1:17" ht="18.75">
      <c r="A46" s="6" t="s">
        <v>243</v>
      </c>
      <c r="C46" s="6" t="s">
        <v>245</v>
      </c>
      <c r="E46" s="16">
        <v>18</v>
      </c>
      <c r="G46" s="7">
        <v>30084412705</v>
      </c>
      <c r="I46" s="7">
        <v>0</v>
      </c>
      <c r="K46" s="7">
        <v>30084412705</v>
      </c>
      <c r="M46" s="7">
        <v>59231128786</v>
      </c>
      <c r="O46" s="7">
        <v>0</v>
      </c>
      <c r="Q46" s="7">
        <v>59231128786</v>
      </c>
    </row>
    <row r="47" spans="1:17" ht="18.75">
      <c r="A47" s="6" t="s">
        <v>246</v>
      </c>
      <c r="C47" s="6" t="s">
        <v>248</v>
      </c>
      <c r="E47" s="16">
        <v>20.5</v>
      </c>
      <c r="G47" s="7">
        <v>100151415000</v>
      </c>
      <c r="I47" s="7">
        <v>0</v>
      </c>
      <c r="K47" s="7">
        <v>100151415000</v>
      </c>
      <c r="M47" s="7">
        <v>196922845313</v>
      </c>
      <c r="O47" s="7">
        <v>0</v>
      </c>
      <c r="Q47" s="7">
        <v>196922845313</v>
      </c>
    </row>
    <row r="48" spans="1:17" ht="18.75">
      <c r="A48" s="6" t="s">
        <v>249</v>
      </c>
      <c r="C48" s="6" t="s">
        <v>250</v>
      </c>
      <c r="E48" s="16">
        <v>20.5</v>
      </c>
      <c r="G48" s="7">
        <v>30197681720</v>
      </c>
      <c r="I48" s="7">
        <v>0</v>
      </c>
      <c r="K48" s="7">
        <v>30197681720</v>
      </c>
      <c r="M48" s="7">
        <v>59376229542</v>
      </c>
      <c r="O48" s="7">
        <v>0</v>
      </c>
      <c r="Q48" s="7">
        <v>59376229542</v>
      </c>
    </row>
    <row r="49" spans="1:17" ht="18.75">
      <c r="A49" s="6" t="s">
        <v>251</v>
      </c>
      <c r="C49" s="6" t="s">
        <v>253</v>
      </c>
      <c r="E49" s="16">
        <v>20.5</v>
      </c>
      <c r="G49" s="7">
        <v>79694373121</v>
      </c>
      <c r="I49" s="7">
        <v>0</v>
      </c>
      <c r="K49" s="7">
        <v>79694373121</v>
      </c>
      <c r="M49" s="7">
        <v>156523927254</v>
      </c>
      <c r="O49" s="7">
        <v>0</v>
      </c>
      <c r="Q49" s="7">
        <v>156523927254</v>
      </c>
    </row>
    <row r="50" spans="1:17" ht="18.75">
      <c r="A50" s="6" t="s">
        <v>254</v>
      </c>
      <c r="C50" s="6" t="s">
        <v>256</v>
      </c>
      <c r="E50" s="16">
        <v>20.5</v>
      </c>
      <c r="G50" s="7">
        <v>8900020671</v>
      </c>
      <c r="I50" s="7">
        <v>0</v>
      </c>
      <c r="K50" s="7">
        <v>8900020671</v>
      </c>
      <c r="M50" s="7">
        <v>17739110608</v>
      </c>
      <c r="O50" s="7">
        <v>0</v>
      </c>
      <c r="Q50" s="7">
        <v>17739110608</v>
      </c>
    </row>
    <row r="51" spans="1:17" ht="18.75">
      <c r="A51" s="6" t="s">
        <v>257</v>
      </c>
      <c r="C51" s="6" t="s">
        <v>258</v>
      </c>
      <c r="E51" s="16">
        <v>20.5</v>
      </c>
      <c r="G51" s="7">
        <v>3092763130</v>
      </c>
      <c r="I51" s="7">
        <v>0</v>
      </c>
      <c r="K51" s="7">
        <v>3092763130</v>
      </c>
      <c r="M51" s="7">
        <v>6164352792</v>
      </c>
      <c r="O51" s="7">
        <v>0</v>
      </c>
      <c r="Q51" s="7">
        <v>6164352792</v>
      </c>
    </row>
    <row r="52" spans="1:17" ht="18.75">
      <c r="A52" s="6" t="s">
        <v>259</v>
      </c>
      <c r="C52" s="6" t="s">
        <v>261</v>
      </c>
      <c r="E52" s="16">
        <v>20.5</v>
      </c>
      <c r="G52" s="7">
        <v>66728686640</v>
      </c>
      <c r="I52" s="7">
        <v>0</v>
      </c>
      <c r="K52" s="7">
        <v>66728686640</v>
      </c>
      <c r="M52" s="7">
        <v>145092513639</v>
      </c>
      <c r="O52" s="7">
        <v>0</v>
      </c>
      <c r="Q52" s="7">
        <v>145092513639</v>
      </c>
    </row>
    <row r="53" spans="1:17" ht="18.75">
      <c r="A53" s="6" t="s">
        <v>262</v>
      </c>
      <c r="C53" s="6" t="s">
        <v>264</v>
      </c>
      <c r="E53" s="16">
        <v>20.5</v>
      </c>
      <c r="G53" s="7">
        <v>147182758</v>
      </c>
      <c r="I53" s="7">
        <v>0</v>
      </c>
      <c r="K53" s="7">
        <v>147182758</v>
      </c>
      <c r="M53" s="7">
        <v>303472088</v>
      </c>
      <c r="O53" s="7">
        <v>0</v>
      </c>
      <c r="Q53" s="7">
        <v>303472088</v>
      </c>
    </row>
    <row r="54" spans="1:17" ht="18.75">
      <c r="A54" s="6" t="s">
        <v>265</v>
      </c>
      <c r="C54" s="6" t="s">
        <v>267</v>
      </c>
      <c r="E54" s="16">
        <v>23</v>
      </c>
      <c r="G54" s="7">
        <v>353423306214</v>
      </c>
      <c r="I54" s="7">
        <v>0</v>
      </c>
      <c r="K54" s="7">
        <v>353423306214</v>
      </c>
      <c r="M54" s="7">
        <v>695607654857</v>
      </c>
      <c r="O54" s="7">
        <v>0</v>
      </c>
      <c r="Q54" s="7">
        <v>695607654857</v>
      </c>
    </row>
    <row r="55" spans="1:17" ht="18.75">
      <c r="A55" s="6" t="s">
        <v>300</v>
      </c>
      <c r="C55" s="6" t="s">
        <v>302</v>
      </c>
      <c r="E55" s="16">
        <v>23</v>
      </c>
      <c r="G55" s="7">
        <v>55510775096</v>
      </c>
      <c r="I55" s="7">
        <v>0</v>
      </c>
      <c r="K55" s="7">
        <v>55510775096</v>
      </c>
      <c r="M55" s="7">
        <v>55510775096</v>
      </c>
      <c r="O55" s="7">
        <v>0</v>
      </c>
      <c r="Q55" s="7">
        <v>55510775096</v>
      </c>
    </row>
    <row r="56" spans="1:17" ht="18.75">
      <c r="A56" s="6" t="s">
        <v>289</v>
      </c>
      <c r="C56" s="6" t="s">
        <v>291</v>
      </c>
      <c r="E56" s="16">
        <v>23</v>
      </c>
      <c r="G56" s="7">
        <v>13903728884</v>
      </c>
      <c r="I56" s="7">
        <v>0</v>
      </c>
      <c r="K56" s="7">
        <v>13903728884</v>
      </c>
      <c r="M56" s="7">
        <v>13903728884</v>
      </c>
      <c r="O56" s="7">
        <v>0</v>
      </c>
      <c r="Q56" s="7">
        <v>13903728884</v>
      </c>
    </row>
    <row r="57" spans="1:17" ht="18.75">
      <c r="A57" s="6" t="s">
        <v>268</v>
      </c>
      <c r="C57" s="6" t="s">
        <v>270</v>
      </c>
      <c r="E57" s="16">
        <v>23</v>
      </c>
      <c r="G57" s="7">
        <v>470576127569</v>
      </c>
      <c r="I57" s="7">
        <v>0</v>
      </c>
      <c r="K57" s="7">
        <v>470576127569</v>
      </c>
      <c r="M57" s="7">
        <v>748198118999</v>
      </c>
      <c r="O57" s="7">
        <v>0</v>
      </c>
      <c r="Q57" s="7">
        <v>748198118999</v>
      </c>
    </row>
    <row r="58" spans="1:17" ht="18.75">
      <c r="A58" s="6" t="s">
        <v>295</v>
      </c>
      <c r="C58" s="6" t="s">
        <v>297</v>
      </c>
      <c r="E58" s="16">
        <v>17</v>
      </c>
      <c r="G58" s="7">
        <v>2249018363</v>
      </c>
      <c r="I58" s="7">
        <v>0</v>
      </c>
      <c r="K58" s="7">
        <v>2249018363</v>
      </c>
      <c r="M58" s="7">
        <v>2249018363</v>
      </c>
      <c r="O58" s="7">
        <v>0</v>
      </c>
      <c r="Q58" s="7">
        <v>2249018363</v>
      </c>
    </row>
    <row r="59" spans="1:17" ht="18.75">
      <c r="A59" s="6" t="s">
        <v>271</v>
      </c>
      <c r="C59" s="6" t="s">
        <v>273</v>
      </c>
      <c r="E59" s="16">
        <v>18</v>
      </c>
      <c r="G59" s="7">
        <v>7010186038</v>
      </c>
      <c r="I59" s="7">
        <v>0</v>
      </c>
      <c r="K59" s="7">
        <v>7010186038</v>
      </c>
      <c r="M59" s="7">
        <v>17755199181</v>
      </c>
      <c r="O59" s="7">
        <v>0</v>
      </c>
      <c r="Q59" s="7">
        <v>17755199181</v>
      </c>
    </row>
    <row r="60" spans="1:17" ht="18.75">
      <c r="A60" s="6" t="s">
        <v>274</v>
      </c>
      <c r="C60" s="6" t="s">
        <v>276</v>
      </c>
      <c r="E60" s="16">
        <v>18</v>
      </c>
      <c r="G60" s="7">
        <v>73972602741</v>
      </c>
      <c r="I60" s="7">
        <v>0</v>
      </c>
      <c r="K60" s="7">
        <v>73972602741</v>
      </c>
      <c r="M60" s="7">
        <v>195795626800</v>
      </c>
      <c r="O60" s="7">
        <v>0</v>
      </c>
      <c r="Q60" s="7">
        <v>195795626800</v>
      </c>
    </row>
    <row r="61" spans="1:17" ht="18.75">
      <c r="A61" s="6" t="s">
        <v>277</v>
      </c>
      <c r="C61" s="6" t="s">
        <v>279</v>
      </c>
      <c r="E61" s="16">
        <v>23</v>
      </c>
      <c r="G61" s="7">
        <v>27328678455</v>
      </c>
      <c r="I61" s="7">
        <v>0</v>
      </c>
      <c r="K61" s="7">
        <v>27328678455</v>
      </c>
      <c r="M61" s="7">
        <v>56643734301</v>
      </c>
      <c r="O61" s="7">
        <v>0</v>
      </c>
      <c r="Q61" s="7">
        <v>56643734301</v>
      </c>
    </row>
    <row r="62" spans="1:17" ht="18.75">
      <c r="A62" s="6" t="s">
        <v>643</v>
      </c>
      <c r="C62" s="6" t="s">
        <v>729</v>
      </c>
      <c r="E62" s="16">
        <v>18</v>
      </c>
      <c r="G62" s="7">
        <v>0</v>
      </c>
      <c r="I62" s="7">
        <v>0</v>
      </c>
      <c r="K62" s="7">
        <v>0</v>
      </c>
      <c r="M62" s="7">
        <v>43743683351</v>
      </c>
      <c r="O62" s="7">
        <v>0</v>
      </c>
      <c r="Q62" s="7">
        <v>43743683351</v>
      </c>
    </row>
    <row r="63" spans="1:17" ht="18.75">
      <c r="A63" s="6" t="s">
        <v>645</v>
      </c>
      <c r="C63" s="6" t="s">
        <v>725</v>
      </c>
      <c r="E63" s="16">
        <v>18</v>
      </c>
      <c r="G63" s="7">
        <v>0</v>
      </c>
      <c r="I63" s="7">
        <v>0</v>
      </c>
      <c r="K63" s="7">
        <v>0</v>
      </c>
      <c r="M63" s="7">
        <v>18954874765</v>
      </c>
      <c r="O63" s="7">
        <v>0</v>
      </c>
      <c r="Q63" s="7">
        <v>18954874765</v>
      </c>
    </row>
    <row r="64" spans="1:17" ht="18.75">
      <c r="A64" s="6" t="s">
        <v>638</v>
      </c>
      <c r="C64" s="6" t="s">
        <v>726</v>
      </c>
      <c r="E64" s="16">
        <v>18</v>
      </c>
      <c r="G64" s="7">
        <v>0</v>
      </c>
      <c r="I64" s="7">
        <v>0</v>
      </c>
      <c r="K64" s="7">
        <v>0</v>
      </c>
      <c r="M64" s="7">
        <v>13842136665</v>
      </c>
      <c r="O64" s="7">
        <v>0</v>
      </c>
      <c r="Q64" s="7">
        <v>13842136665</v>
      </c>
    </row>
    <row r="65" spans="1:17" ht="18.75">
      <c r="A65" s="6" t="s">
        <v>280</v>
      </c>
      <c r="C65" s="6" t="s">
        <v>282</v>
      </c>
      <c r="E65" s="16">
        <v>18</v>
      </c>
      <c r="G65" s="7">
        <v>74113024895</v>
      </c>
      <c r="I65" s="7">
        <v>0</v>
      </c>
      <c r="K65" s="7">
        <v>74113024895</v>
      </c>
      <c r="M65" s="7">
        <v>199207000371</v>
      </c>
      <c r="O65" s="7">
        <v>0</v>
      </c>
      <c r="Q65" s="7">
        <v>199207000371</v>
      </c>
    </row>
    <row r="66" spans="1:17" ht="18.75">
      <c r="A66" s="6" t="s">
        <v>640</v>
      </c>
      <c r="C66" s="6" t="s">
        <v>725</v>
      </c>
      <c r="E66" s="16">
        <v>18</v>
      </c>
      <c r="G66" s="7">
        <v>0</v>
      </c>
      <c r="I66" s="7">
        <v>0</v>
      </c>
      <c r="K66" s="7">
        <v>0</v>
      </c>
      <c r="M66" s="7">
        <v>8491928214</v>
      </c>
      <c r="O66" s="7">
        <v>0</v>
      </c>
      <c r="Q66" s="7">
        <v>8491928214</v>
      </c>
    </row>
    <row r="67" spans="1:17" ht="18.75">
      <c r="A67" s="6" t="s">
        <v>642</v>
      </c>
      <c r="C67" s="6" t="s">
        <v>729</v>
      </c>
      <c r="E67" s="16">
        <v>18</v>
      </c>
      <c r="G67" s="7">
        <v>0</v>
      </c>
      <c r="I67" s="7">
        <v>0</v>
      </c>
      <c r="K67" s="7">
        <v>0</v>
      </c>
      <c r="M67" s="7">
        <v>9082167084</v>
      </c>
      <c r="O67" s="7">
        <v>0</v>
      </c>
      <c r="Q67" s="7">
        <v>9082167084</v>
      </c>
    </row>
    <row r="68" spans="1:17" ht="18.75">
      <c r="A68" s="6" t="s">
        <v>639</v>
      </c>
      <c r="C68" s="6" t="s">
        <v>208</v>
      </c>
      <c r="E68" s="16">
        <v>18</v>
      </c>
      <c r="G68" s="7">
        <v>0</v>
      </c>
      <c r="I68" s="7">
        <v>0</v>
      </c>
      <c r="K68" s="7">
        <v>0</v>
      </c>
      <c r="M68" s="7">
        <v>31413064776</v>
      </c>
      <c r="O68" s="7">
        <v>0</v>
      </c>
      <c r="Q68" s="7">
        <v>31413064776</v>
      </c>
    </row>
    <row r="69" spans="1:17" ht="18.75">
      <c r="A69" s="8" t="s">
        <v>283</v>
      </c>
      <c r="C69" s="8" t="s">
        <v>282</v>
      </c>
      <c r="E69" s="17">
        <v>18</v>
      </c>
      <c r="G69" s="9">
        <v>88951264397</v>
      </c>
      <c r="I69" s="9">
        <v>0</v>
      </c>
      <c r="K69" s="9">
        <v>88951264397</v>
      </c>
      <c r="M69" s="9">
        <v>302543800860</v>
      </c>
      <c r="O69" s="9">
        <v>0</v>
      </c>
      <c r="Q69" s="9">
        <v>302543800860</v>
      </c>
    </row>
    <row r="70" spans="1:17" ht="21.75" thickBot="1">
      <c r="A70" s="10" t="s">
        <v>52</v>
      </c>
      <c r="C70" s="11"/>
      <c r="E70" s="11"/>
      <c r="G70" s="11">
        <f>SUM(G8:G69)</f>
        <v>4643950171746</v>
      </c>
      <c r="I70" s="11">
        <v>0</v>
      </c>
      <c r="K70" s="11">
        <f>SUM(K8:K69)</f>
        <v>4643950171746</v>
      </c>
      <c r="M70" s="11">
        <v>10229143885146</v>
      </c>
      <c r="O70" s="11">
        <v>0</v>
      </c>
      <c r="Q70" s="11">
        <f>SUM(Q8:Q69)</f>
        <v>10721648511950</v>
      </c>
    </row>
    <row r="71" spans="1:17" ht="16.5" thickTop="1"/>
    <row r="72" spans="1:17">
      <c r="G72" s="21"/>
      <c r="Q72" s="21"/>
    </row>
    <row r="73" spans="1:17">
      <c r="G73" s="21"/>
      <c r="Q73" s="21"/>
    </row>
    <row r="74" spans="1:17">
      <c r="G74" s="21"/>
      <c r="Q74" s="21"/>
    </row>
    <row r="75" spans="1:17">
      <c r="Q75" s="21"/>
    </row>
  </sheetData>
  <mergeCells count="8"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75"/>
  <sheetViews>
    <sheetView rightToLeft="1" view="pageBreakPreview" zoomScale="60" zoomScaleNormal="100" workbookViewId="0">
      <selection activeCell="AB45" sqref="AB45"/>
    </sheetView>
  </sheetViews>
  <sheetFormatPr defaultRowHeight="15.75"/>
  <cols>
    <col min="1" max="1" width="64.7109375" style="18" bestFit="1" customWidth="1"/>
    <col min="2" max="2" width="1.28515625" style="18" customWidth="1"/>
    <col min="3" max="3" width="19.140625" style="18" bestFit="1" customWidth="1"/>
    <col min="4" max="4" width="1.28515625" style="18" customWidth="1"/>
    <col min="5" max="5" width="15.140625" style="18" bestFit="1" customWidth="1"/>
    <col min="6" max="6" width="1.28515625" style="18" customWidth="1"/>
    <col min="7" max="7" width="19.42578125" style="18" bestFit="1" customWidth="1"/>
    <col min="8" max="8" width="1.28515625" style="18" customWidth="1"/>
    <col min="9" max="9" width="19.42578125" style="18" bestFit="1" customWidth="1"/>
    <col min="10" max="10" width="1.28515625" style="18" customWidth="1"/>
    <col min="11" max="11" width="16.140625" style="18" bestFit="1" customWidth="1"/>
    <col min="12" max="12" width="1.28515625" style="18" customWidth="1"/>
    <col min="13" max="13" width="19.42578125" style="18" bestFit="1" customWidth="1"/>
    <col min="14" max="14" width="0.28515625" style="18" customWidth="1"/>
    <col min="15" max="16384" width="9.140625" style="18"/>
  </cols>
  <sheetData>
    <row r="1" spans="1:13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5.5">
      <c r="A2" s="57" t="s">
        <v>603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24">
      <c r="A5" s="58" t="s">
        <v>730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21">
      <c r="A6" s="53" t="s">
        <v>606</v>
      </c>
      <c r="C6" s="53" t="s">
        <v>620</v>
      </c>
      <c r="D6" s="53"/>
      <c r="E6" s="53"/>
      <c r="F6" s="53"/>
      <c r="G6" s="53"/>
      <c r="I6" s="53" t="s">
        <v>621</v>
      </c>
      <c r="J6" s="53"/>
      <c r="K6" s="53"/>
      <c r="L6" s="53"/>
      <c r="M6" s="53"/>
    </row>
    <row r="7" spans="1:13" ht="21">
      <c r="A7" s="53"/>
      <c r="C7" s="14" t="s">
        <v>723</v>
      </c>
      <c r="D7" s="19"/>
      <c r="E7" s="14" t="s">
        <v>717</v>
      </c>
      <c r="F7" s="19"/>
      <c r="G7" s="14" t="s">
        <v>724</v>
      </c>
      <c r="I7" s="14" t="s">
        <v>723</v>
      </c>
      <c r="J7" s="19"/>
      <c r="K7" s="14" t="s">
        <v>717</v>
      </c>
      <c r="L7" s="19"/>
      <c r="M7" s="14" t="s">
        <v>724</v>
      </c>
    </row>
    <row r="8" spans="1:13" ht="18.75">
      <c r="A8" s="4" t="s">
        <v>335</v>
      </c>
      <c r="C8" s="5">
        <v>1116582</v>
      </c>
      <c r="E8" s="5">
        <v>0</v>
      </c>
      <c r="G8" s="5">
        <f>C8-E8</f>
        <v>1116582</v>
      </c>
      <c r="I8" s="5">
        <v>1129838</v>
      </c>
      <c r="K8" s="5">
        <v>0</v>
      </c>
      <c r="M8" s="5">
        <f>I8-K8</f>
        <v>1129838</v>
      </c>
    </row>
    <row r="9" spans="1:13" ht="18.75">
      <c r="A9" s="6" t="s">
        <v>337</v>
      </c>
      <c r="C9" s="7">
        <v>35714345</v>
      </c>
      <c r="E9" s="7">
        <v>0</v>
      </c>
      <c r="G9" s="22">
        <f t="shared" ref="G9:G72" si="0">C9-E9</f>
        <v>35714345</v>
      </c>
      <c r="I9" s="7">
        <v>35714345</v>
      </c>
      <c r="K9" s="7">
        <v>0</v>
      </c>
      <c r="M9" s="22">
        <f t="shared" ref="M9:M72" si="1">I9-K9</f>
        <v>35714345</v>
      </c>
    </row>
    <row r="10" spans="1:13" ht="18.75">
      <c r="A10" s="6" t="s">
        <v>339</v>
      </c>
      <c r="C10" s="7">
        <v>14054</v>
      </c>
      <c r="E10" s="7">
        <v>0</v>
      </c>
      <c r="G10" s="22">
        <f t="shared" si="0"/>
        <v>14054</v>
      </c>
      <c r="I10" s="7">
        <v>389528</v>
      </c>
      <c r="K10" s="7">
        <v>0</v>
      </c>
      <c r="M10" s="22">
        <f t="shared" si="1"/>
        <v>389528</v>
      </c>
    </row>
    <row r="11" spans="1:13" ht="18.75">
      <c r="A11" s="6" t="s">
        <v>340</v>
      </c>
      <c r="C11" s="7">
        <v>813791</v>
      </c>
      <c r="E11" s="7">
        <v>0</v>
      </c>
      <c r="G11" s="22">
        <f t="shared" si="0"/>
        <v>813791</v>
      </c>
      <c r="I11" s="7">
        <v>1651153</v>
      </c>
      <c r="K11" s="7">
        <v>0</v>
      </c>
      <c r="M11" s="22">
        <f t="shared" si="1"/>
        <v>1651153</v>
      </c>
    </row>
    <row r="12" spans="1:13" ht="18.75">
      <c r="A12" s="6" t="s">
        <v>341</v>
      </c>
      <c r="C12" s="7">
        <v>1022460</v>
      </c>
      <c r="E12" s="7">
        <v>0</v>
      </c>
      <c r="G12" s="22">
        <f t="shared" si="0"/>
        <v>1022460</v>
      </c>
      <c r="I12" s="7">
        <v>2046918</v>
      </c>
      <c r="K12" s="7">
        <v>0</v>
      </c>
      <c r="M12" s="22">
        <f t="shared" si="1"/>
        <v>2046918</v>
      </c>
    </row>
    <row r="13" spans="1:13" ht="18.75">
      <c r="A13" s="6" t="s">
        <v>345</v>
      </c>
      <c r="C13" s="7">
        <v>1837146</v>
      </c>
      <c r="E13" s="7">
        <v>0</v>
      </c>
      <c r="G13" s="22">
        <f t="shared" si="0"/>
        <v>1837146</v>
      </c>
      <c r="I13" s="7">
        <v>3732859</v>
      </c>
      <c r="K13" s="7">
        <v>0</v>
      </c>
      <c r="M13" s="22">
        <f t="shared" si="1"/>
        <v>3732859</v>
      </c>
    </row>
    <row r="14" spans="1:13" ht="18.75">
      <c r="A14" s="6" t="s">
        <v>347</v>
      </c>
      <c r="C14" s="7">
        <v>443424</v>
      </c>
      <c r="E14" s="7">
        <v>0</v>
      </c>
      <c r="G14" s="22">
        <f t="shared" si="0"/>
        <v>443424</v>
      </c>
      <c r="I14" s="7">
        <v>899696</v>
      </c>
      <c r="K14" s="7">
        <v>0</v>
      </c>
      <c r="M14" s="22">
        <f t="shared" si="1"/>
        <v>899696</v>
      </c>
    </row>
    <row r="15" spans="1:13" ht="18.75">
      <c r="A15" s="6" t="s">
        <v>348</v>
      </c>
      <c r="C15" s="7">
        <v>33858261</v>
      </c>
      <c r="E15" s="7">
        <v>0</v>
      </c>
      <c r="G15" s="22">
        <f t="shared" si="0"/>
        <v>33858261</v>
      </c>
      <c r="I15" s="7">
        <v>35683651</v>
      </c>
      <c r="K15" s="7">
        <v>0</v>
      </c>
      <c r="M15" s="22">
        <f t="shared" si="1"/>
        <v>35683651</v>
      </c>
    </row>
    <row r="16" spans="1:13" ht="18.75">
      <c r="A16" s="6" t="s">
        <v>349</v>
      </c>
      <c r="C16" s="7">
        <v>492354</v>
      </c>
      <c r="E16" s="7">
        <v>0</v>
      </c>
      <c r="G16" s="22">
        <f t="shared" si="0"/>
        <v>492354</v>
      </c>
      <c r="I16" s="7">
        <v>492354</v>
      </c>
      <c r="K16" s="7">
        <v>0</v>
      </c>
      <c r="M16" s="22">
        <f t="shared" si="1"/>
        <v>492354</v>
      </c>
    </row>
    <row r="17" spans="1:13" ht="18.75">
      <c r="A17" s="6" t="s">
        <v>357</v>
      </c>
      <c r="C17" s="7">
        <v>3981</v>
      </c>
      <c r="E17" s="7">
        <v>0</v>
      </c>
      <c r="G17" s="22">
        <f t="shared" si="0"/>
        <v>3981</v>
      </c>
      <c r="I17" s="7">
        <v>8078</v>
      </c>
      <c r="K17" s="7">
        <v>0</v>
      </c>
      <c r="M17" s="22">
        <f t="shared" si="1"/>
        <v>8078</v>
      </c>
    </row>
    <row r="18" spans="1:13" ht="18.75">
      <c r="A18" s="6" t="s">
        <v>359</v>
      </c>
      <c r="C18" s="7">
        <v>3849</v>
      </c>
      <c r="E18" s="7">
        <v>0</v>
      </c>
      <c r="G18" s="22">
        <f t="shared" si="0"/>
        <v>3849</v>
      </c>
      <c r="I18" s="7">
        <v>7682</v>
      </c>
      <c r="K18" s="7">
        <v>0</v>
      </c>
      <c r="M18" s="22">
        <f t="shared" si="1"/>
        <v>7682</v>
      </c>
    </row>
    <row r="19" spans="1:13" ht="18.75">
      <c r="A19" s="6" t="s">
        <v>364</v>
      </c>
      <c r="C19" s="7">
        <v>11065573770</v>
      </c>
      <c r="E19" s="7">
        <v>-1087614</v>
      </c>
      <c r="G19" s="22">
        <f t="shared" si="0"/>
        <v>11066661384</v>
      </c>
      <c r="I19" s="7">
        <v>22131147540</v>
      </c>
      <c r="K19" s="7">
        <v>271904</v>
      </c>
      <c r="M19" s="22">
        <f t="shared" si="1"/>
        <v>22130875636</v>
      </c>
    </row>
    <row r="20" spans="1:13" ht="18.75">
      <c r="A20" s="6" t="s">
        <v>657</v>
      </c>
      <c r="C20" s="7">
        <v>0</v>
      </c>
      <c r="E20" s="7">
        <v>0</v>
      </c>
      <c r="G20" s="22">
        <f t="shared" si="0"/>
        <v>0</v>
      </c>
      <c r="I20" s="7">
        <v>2950819672</v>
      </c>
      <c r="K20" s="7">
        <v>1396525</v>
      </c>
      <c r="M20" s="22">
        <f t="shared" si="1"/>
        <v>2949423147</v>
      </c>
    </row>
    <row r="21" spans="1:13" ht="18.75">
      <c r="A21" s="6" t="s">
        <v>658</v>
      </c>
      <c r="C21" s="7">
        <v>0</v>
      </c>
      <c r="E21" s="7">
        <v>0</v>
      </c>
      <c r="G21" s="22">
        <f t="shared" si="0"/>
        <v>0</v>
      </c>
      <c r="I21" s="7">
        <v>1475409830</v>
      </c>
      <c r="K21" s="7">
        <v>0</v>
      </c>
      <c r="M21" s="22">
        <f t="shared" si="1"/>
        <v>1475409830</v>
      </c>
    </row>
    <row r="22" spans="1:13" ht="18.75">
      <c r="A22" s="6" t="s">
        <v>365</v>
      </c>
      <c r="C22" s="7">
        <v>5532786870</v>
      </c>
      <c r="E22" s="7">
        <v>-543808</v>
      </c>
      <c r="G22" s="22">
        <f t="shared" si="0"/>
        <v>5533330678</v>
      </c>
      <c r="I22" s="7">
        <v>11065573740</v>
      </c>
      <c r="K22" s="7">
        <v>834210</v>
      </c>
      <c r="M22" s="22">
        <f t="shared" si="1"/>
        <v>11064739530</v>
      </c>
    </row>
    <row r="23" spans="1:13" ht="18.75">
      <c r="A23" s="6" t="s">
        <v>367</v>
      </c>
      <c r="C23" s="7">
        <v>11065573770</v>
      </c>
      <c r="E23" s="7">
        <v>-1087615</v>
      </c>
      <c r="G23" s="22">
        <f t="shared" si="0"/>
        <v>11066661385</v>
      </c>
      <c r="I23" s="7">
        <v>22131147540</v>
      </c>
      <c r="K23" s="7">
        <v>1949388</v>
      </c>
      <c r="M23" s="22">
        <f t="shared" si="1"/>
        <v>22129198152</v>
      </c>
    </row>
    <row r="24" spans="1:13" ht="18.75">
      <c r="A24" s="6" t="s">
        <v>368</v>
      </c>
      <c r="C24" s="7">
        <v>2744262270</v>
      </c>
      <c r="E24" s="7">
        <v>2646756</v>
      </c>
      <c r="G24" s="22">
        <f t="shared" si="0"/>
        <v>2741615514</v>
      </c>
      <c r="I24" s="7">
        <v>5061639312</v>
      </c>
      <c r="K24" s="7">
        <v>17244353</v>
      </c>
      <c r="M24" s="22">
        <f t="shared" si="1"/>
        <v>5044394959</v>
      </c>
    </row>
    <row r="25" spans="1:13" ht="18.75">
      <c r="A25" s="6" t="s">
        <v>370</v>
      </c>
      <c r="C25" s="7">
        <v>11065573770</v>
      </c>
      <c r="E25" s="7">
        <v>1359519</v>
      </c>
      <c r="G25" s="22">
        <f t="shared" si="0"/>
        <v>11064214251</v>
      </c>
      <c r="I25" s="7">
        <v>22131147540</v>
      </c>
      <c r="K25" s="7">
        <v>3707699</v>
      </c>
      <c r="M25" s="22">
        <f t="shared" si="1"/>
        <v>22127439841</v>
      </c>
    </row>
    <row r="26" spans="1:13" ht="18.75">
      <c r="A26" s="6" t="s">
        <v>371</v>
      </c>
      <c r="C26" s="7">
        <v>4426229490</v>
      </c>
      <c r="E26" s="7">
        <v>145015</v>
      </c>
      <c r="G26" s="22">
        <f t="shared" si="0"/>
        <v>4426084475</v>
      </c>
      <c r="I26" s="7">
        <v>8852458980</v>
      </c>
      <c r="K26" s="7">
        <v>1107852</v>
      </c>
      <c r="M26" s="22">
        <f t="shared" si="1"/>
        <v>8851351128</v>
      </c>
    </row>
    <row r="27" spans="1:13" ht="18.75">
      <c r="A27" s="6" t="s">
        <v>373</v>
      </c>
      <c r="C27" s="7">
        <v>4426229508</v>
      </c>
      <c r="E27" s="7">
        <v>-634442</v>
      </c>
      <c r="G27" s="22">
        <f t="shared" si="0"/>
        <v>4426863950</v>
      </c>
      <c r="I27" s="7">
        <v>15491803278</v>
      </c>
      <c r="K27" s="7">
        <v>1848945</v>
      </c>
      <c r="M27" s="22">
        <f t="shared" si="1"/>
        <v>15489954333</v>
      </c>
    </row>
    <row r="28" spans="1:13" ht="18.75">
      <c r="A28" s="6" t="s">
        <v>659</v>
      </c>
      <c r="C28" s="7">
        <v>0</v>
      </c>
      <c r="E28" s="7">
        <v>0</v>
      </c>
      <c r="G28" s="22">
        <f t="shared" si="0"/>
        <v>0</v>
      </c>
      <c r="I28" s="7">
        <v>1401639340</v>
      </c>
      <c r="K28" s="7">
        <v>530679</v>
      </c>
      <c r="M28" s="22">
        <f t="shared" si="1"/>
        <v>1401108661</v>
      </c>
    </row>
    <row r="29" spans="1:13" ht="18.75">
      <c r="A29" s="6" t="s">
        <v>374</v>
      </c>
      <c r="C29" s="7">
        <v>24344262270</v>
      </c>
      <c r="E29" s="7">
        <v>16113429</v>
      </c>
      <c r="G29" s="22">
        <f t="shared" si="0"/>
        <v>24328148841</v>
      </c>
      <c r="I29" s="7">
        <v>44901639312</v>
      </c>
      <c r="K29" s="7">
        <v>116699081</v>
      </c>
      <c r="M29" s="22">
        <f t="shared" si="1"/>
        <v>44784940231</v>
      </c>
    </row>
    <row r="30" spans="1:13" ht="18.75">
      <c r="A30" s="6" t="s">
        <v>376</v>
      </c>
      <c r="C30" s="7">
        <v>2213114730</v>
      </c>
      <c r="E30" s="7">
        <v>-217523</v>
      </c>
      <c r="G30" s="22">
        <f t="shared" si="0"/>
        <v>2213332253</v>
      </c>
      <c r="I30" s="7">
        <v>4426229460</v>
      </c>
      <c r="K30" s="7">
        <v>328246</v>
      </c>
      <c r="M30" s="22">
        <f t="shared" si="1"/>
        <v>4425901214</v>
      </c>
    </row>
    <row r="31" spans="1:13" ht="18.75">
      <c r="A31" s="6" t="s">
        <v>377</v>
      </c>
      <c r="C31" s="7">
        <v>8852459010</v>
      </c>
      <c r="E31" s="7">
        <v>-870092</v>
      </c>
      <c r="G31" s="22">
        <f t="shared" si="0"/>
        <v>8853329102</v>
      </c>
      <c r="I31" s="7">
        <v>17704918020</v>
      </c>
      <c r="K31" s="7">
        <v>1559510</v>
      </c>
      <c r="M31" s="22">
        <f t="shared" si="1"/>
        <v>17703358510</v>
      </c>
    </row>
    <row r="32" spans="1:13" ht="18.75">
      <c r="A32" s="6" t="s">
        <v>379</v>
      </c>
      <c r="C32" s="7">
        <v>6639344250</v>
      </c>
      <c r="E32" s="7">
        <v>-163142</v>
      </c>
      <c r="G32" s="22">
        <f t="shared" si="0"/>
        <v>6639507392</v>
      </c>
      <c r="I32" s="7">
        <v>13278688500</v>
      </c>
      <c r="K32" s="7">
        <v>163142</v>
      </c>
      <c r="M32" s="22">
        <f t="shared" si="1"/>
        <v>13278525358</v>
      </c>
    </row>
    <row r="33" spans="1:13" ht="18.75">
      <c r="A33" s="6" t="s">
        <v>381</v>
      </c>
      <c r="C33" s="7">
        <v>11065573770</v>
      </c>
      <c r="E33" s="7">
        <v>0</v>
      </c>
      <c r="G33" s="22">
        <f t="shared" si="0"/>
        <v>11065573770</v>
      </c>
      <c r="I33" s="7">
        <v>22131147540</v>
      </c>
      <c r="K33" s="7">
        <v>271904</v>
      </c>
      <c r="M33" s="22">
        <f t="shared" si="1"/>
        <v>22130875636</v>
      </c>
    </row>
    <row r="34" spans="1:13" ht="18.75">
      <c r="A34" s="6" t="s">
        <v>382</v>
      </c>
      <c r="C34" s="7">
        <v>6639344250</v>
      </c>
      <c r="E34" s="7">
        <v>-652569</v>
      </c>
      <c r="G34" s="22">
        <f t="shared" si="0"/>
        <v>6639996819</v>
      </c>
      <c r="I34" s="7">
        <v>13278688500</v>
      </c>
      <c r="K34" s="7">
        <v>1110119</v>
      </c>
      <c r="M34" s="22">
        <f t="shared" si="1"/>
        <v>13277578381</v>
      </c>
    </row>
    <row r="35" spans="1:13" ht="18.75">
      <c r="A35" s="6" t="s">
        <v>383</v>
      </c>
      <c r="C35" s="7">
        <v>4426229490</v>
      </c>
      <c r="E35" s="7">
        <v>0</v>
      </c>
      <c r="G35" s="22">
        <f t="shared" si="0"/>
        <v>4426229490</v>
      </c>
      <c r="I35" s="7">
        <v>8852458980</v>
      </c>
      <c r="K35" s="7">
        <v>217821</v>
      </c>
      <c r="M35" s="22">
        <f t="shared" si="1"/>
        <v>8852241159</v>
      </c>
    </row>
    <row r="36" spans="1:13" ht="18.75">
      <c r="A36" s="6" t="s">
        <v>384</v>
      </c>
      <c r="C36" s="7">
        <v>2213114730</v>
      </c>
      <c r="E36" s="7">
        <v>0</v>
      </c>
      <c r="G36" s="22">
        <f t="shared" si="0"/>
        <v>2213114730</v>
      </c>
      <c r="I36" s="7">
        <v>4426229460</v>
      </c>
      <c r="K36" s="7">
        <v>54381</v>
      </c>
      <c r="M36" s="22">
        <f t="shared" si="1"/>
        <v>4426175079</v>
      </c>
    </row>
    <row r="37" spans="1:13" ht="18.75">
      <c r="A37" s="6" t="s">
        <v>385</v>
      </c>
      <c r="C37" s="7">
        <v>4426229490</v>
      </c>
      <c r="E37" s="7">
        <v>0</v>
      </c>
      <c r="G37" s="22">
        <f t="shared" si="0"/>
        <v>4426229490</v>
      </c>
      <c r="I37" s="7">
        <v>8852458980</v>
      </c>
      <c r="K37" s="7">
        <v>217821</v>
      </c>
      <c r="M37" s="22">
        <f t="shared" si="1"/>
        <v>8852241159</v>
      </c>
    </row>
    <row r="38" spans="1:13" ht="18.75">
      <c r="A38" s="6" t="s">
        <v>386</v>
      </c>
      <c r="C38" s="7">
        <v>15916721311</v>
      </c>
      <c r="E38" s="7">
        <v>-93502935</v>
      </c>
      <c r="G38" s="22">
        <f t="shared" si="0"/>
        <v>16010224246</v>
      </c>
      <c r="I38" s="7">
        <v>32382295081</v>
      </c>
      <c r="K38" s="7">
        <v>0</v>
      </c>
      <c r="M38" s="22">
        <f t="shared" si="1"/>
        <v>32382295081</v>
      </c>
    </row>
    <row r="39" spans="1:13" ht="18.75">
      <c r="A39" s="6" t="s">
        <v>387</v>
      </c>
      <c r="C39" s="7">
        <v>11065573770</v>
      </c>
      <c r="E39" s="7">
        <v>0</v>
      </c>
      <c r="G39" s="22">
        <f t="shared" si="0"/>
        <v>11065573770</v>
      </c>
      <c r="I39" s="7">
        <v>22131147540</v>
      </c>
      <c r="K39" s="7">
        <v>271904</v>
      </c>
      <c r="M39" s="22">
        <f t="shared" si="1"/>
        <v>22130875636</v>
      </c>
    </row>
    <row r="40" spans="1:13" ht="18.75">
      <c r="A40" s="6" t="s">
        <v>660</v>
      </c>
      <c r="C40" s="7">
        <v>0</v>
      </c>
      <c r="E40" s="7">
        <v>0</v>
      </c>
      <c r="G40" s="22">
        <f t="shared" si="0"/>
        <v>0</v>
      </c>
      <c r="I40" s="7">
        <v>2360655728</v>
      </c>
      <c r="K40" s="7">
        <v>1199231</v>
      </c>
      <c r="M40" s="22">
        <f t="shared" si="1"/>
        <v>2359456497</v>
      </c>
    </row>
    <row r="41" spans="1:13" ht="18.75">
      <c r="A41" s="6" t="s">
        <v>388</v>
      </c>
      <c r="C41" s="7">
        <v>12540983580</v>
      </c>
      <c r="E41" s="7">
        <v>1570691</v>
      </c>
      <c r="G41" s="22">
        <f t="shared" si="0"/>
        <v>12539412889</v>
      </c>
      <c r="I41" s="7">
        <v>25081967160</v>
      </c>
      <c r="K41" s="7">
        <v>38471534</v>
      </c>
      <c r="M41" s="22">
        <f t="shared" si="1"/>
        <v>25043495626</v>
      </c>
    </row>
    <row r="42" spans="1:13" ht="18.75">
      <c r="A42" s="6" t="s">
        <v>389</v>
      </c>
      <c r="C42" s="7">
        <v>6196721304</v>
      </c>
      <c r="E42" s="7">
        <v>-2770396</v>
      </c>
      <c r="G42" s="22">
        <f t="shared" si="0"/>
        <v>6199491700</v>
      </c>
      <c r="I42" s="7">
        <v>21688524564</v>
      </c>
      <c r="K42" s="7">
        <v>5859057</v>
      </c>
      <c r="M42" s="22">
        <f t="shared" si="1"/>
        <v>21682665507</v>
      </c>
    </row>
    <row r="43" spans="1:13" ht="18.75">
      <c r="A43" s="6" t="s">
        <v>661</v>
      </c>
      <c r="C43" s="7">
        <v>0</v>
      </c>
      <c r="E43" s="7">
        <v>0</v>
      </c>
      <c r="G43" s="22">
        <f t="shared" si="0"/>
        <v>0</v>
      </c>
      <c r="I43" s="7">
        <v>1549180325</v>
      </c>
      <c r="K43" s="7">
        <v>407855</v>
      </c>
      <c r="M43" s="22">
        <f t="shared" si="1"/>
        <v>1548772470</v>
      </c>
    </row>
    <row r="44" spans="1:13" ht="18.75">
      <c r="A44" s="6" t="s">
        <v>390</v>
      </c>
      <c r="C44" s="7">
        <v>1844262295</v>
      </c>
      <c r="E44" s="7">
        <v>226586</v>
      </c>
      <c r="G44" s="22">
        <f t="shared" si="0"/>
        <v>1844035709</v>
      </c>
      <c r="I44" s="7">
        <v>12909836065</v>
      </c>
      <c r="K44" s="7">
        <v>9163899</v>
      </c>
      <c r="M44" s="22">
        <f t="shared" si="1"/>
        <v>12900672166</v>
      </c>
    </row>
    <row r="45" spans="1:13" ht="18.75">
      <c r="A45" s="6" t="s">
        <v>391</v>
      </c>
      <c r="C45" s="7">
        <v>177049180320</v>
      </c>
      <c r="E45" s="7">
        <v>-16274342</v>
      </c>
      <c r="G45" s="22">
        <f t="shared" si="0"/>
        <v>177065454662</v>
      </c>
      <c r="I45" s="7">
        <v>354098360640</v>
      </c>
      <c r="K45" s="7">
        <v>87874438</v>
      </c>
      <c r="M45" s="22">
        <f t="shared" si="1"/>
        <v>354010486202</v>
      </c>
    </row>
    <row r="46" spans="1:13" ht="18.75">
      <c r="A46" s="6" t="s">
        <v>662</v>
      </c>
      <c r="C46" s="7">
        <v>0</v>
      </c>
      <c r="E46" s="7">
        <v>0</v>
      </c>
      <c r="G46" s="22">
        <f t="shared" si="0"/>
        <v>0</v>
      </c>
      <c r="I46" s="7">
        <v>2213114750</v>
      </c>
      <c r="K46" s="7">
        <v>5438</v>
      </c>
      <c r="M46" s="22">
        <f t="shared" si="1"/>
        <v>2213109312</v>
      </c>
    </row>
    <row r="47" spans="1:13" ht="18.75">
      <c r="A47" s="6" t="s">
        <v>393</v>
      </c>
      <c r="C47" s="7">
        <v>11065573770</v>
      </c>
      <c r="E47" s="7">
        <v>0</v>
      </c>
      <c r="G47" s="22">
        <f t="shared" si="0"/>
        <v>11065573770</v>
      </c>
      <c r="I47" s="7">
        <v>22131147540</v>
      </c>
      <c r="K47" s="7">
        <v>4350459</v>
      </c>
      <c r="M47" s="22">
        <f t="shared" si="1"/>
        <v>22126797081</v>
      </c>
    </row>
    <row r="48" spans="1:13" ht="18.75">
      <c r="A48" s="6" t="s">
        <v>395</v>
      </c>
      <c r="C48" s="7">
        <v>870247</v>
      </c>
      <c r="E48" s="7">
        <v>0</v>
      </c>
      <c r="G48" s="22">
        <f t="shared" si="0"/>
        <v>870247</v>
      </c>
      <c r="I48" s="7">
        <v>1837363</v>
      </c>
      <c r="K48" s="7">
        <v>0</v>
      </c>
      <c r="M48" s="22">
        <f t="shared" si="1"/>
        <v>1837363</v>
      </c>
    </row>
    <row r="49" spans="1:13" ht="18.75">
      <c r="A49" s="6" t="s">
        <v>396</v>
      </c>
      <c r="C49" s="7">
        <v>23833333326</v>
      </c>
      <c r="E49" s="7">
        <v>-328656482</v>
      </c>
      <c r="G49" s="22">
        <f t="shared" si="0"/>
        <v>24161989808</v>
      </c>
      <c r="I49" s="7">
        <v>56333333316</v>
      </c>
      <c r="K49" s="7">
        <v>98713110</v>
      </c>
      <c r="M49" s="22">
        <f t="shared" si="1"/>
        <v>56234620206</v>
      </c>
    </row>
    <row r="50" spans="1:13" ht="18.75">
      <c r="A50" s="6" t="s">
        <v>663</v>
      </c>
      <c r="C50" s="7">
        <v>0</v>
      </c>
      <c r="E50" s="7">
        <v>-273717</v>
      </c>
      <c r="G50" s="22">
        <f t="shared" si="0"/>
        <v>273717</v>
      </c>
      <c r="I50" s="7">
        <v>1032786881</v>
      </c>
      <c r="K50" s="7">
        <v>12587326</v>
      </c>
      <c r="M50" s="22">
        <f t="shared" si="1"/>
        <v>1020199555</v>
      </c>
    </row>
    <row r="51" spans="1:13" ht="18.75">
      <c r="A51" s="6" t="s">
        <v>397</v>
      </c>
      <c r="C51" s="7">
        <v>2213114730</v>
      </c>
      <c r="E51" s="7">
        <v>271904</v>
      </c>
      <c r="G51" s="22">
        <f t="shared" si="0"/>
        <v>2212842826</v>
      </c>
      <c r="I51" s="7">
        <v>4426229460</v>
      </c>
      <c r="K51" s="7">
        <v>4712997</v>
      </c>
      <c r="M51" s="22">
        <f t="shared" si="1"/>
        <v>4421516463</v>
      </c>
    </row>
    <row r="52" spans="1:13" ht="18.75">
      <c r="A52" s="6" t="s">
        <v>398</v>
      </c>
      <c r="C52" s="7">
        <v>24344262270</v>
      </c>
      <c r="E52" s="7">
        <v>0</v>
      </c>
      <c r="G52" s="22">
        <f t="shared" si="0"/>
        <v>24344262270</v>
      </c>
      <c r="I52" s="7">
        <v>48688524540</v>
      </c>
      <c r="K52" s="7">
        <v>1216316</v>
      </c>
      <c r="M52" s="22">
        <f t="shared" si="1"/>
        <v>48687308224</v>
      </c>
    </row>
    <row r="53" spans="1:13" ht="18.75">
      <c r="A53" s="6" t="s">
        <v>399</v>
      </c>
      <c r="C53" s="7">
        <v>11065573770</v>
      </c>
      <c r="E53" s="7">
        <v>0</v>
      </c>
      <c r="G53" s="22">
        <f t="shared" si="0"/>
        <v>11065573770</v>
      </c>
      <c r="I53" s="7">
        <v>22131147540</v>
      </c>
      <c r="K53" s="7">
        <v>271904</v>
      </c>
      <c r="M53" s="22">
        <f t="shared" si="1"/>
        <v>22130875636</v>
      </c>
    </row>
    <row r="54" spans="1:13" ht="18.75">
      <c r="A54" s="6" t="s">
        <v>400</v>
      </c>
      <c r="C54" s="7">
        <v>23360655724</v>
      </c>
      <c r="E54" s="7">
        <v>-91292031</v>
      </c>
      <c r="G54" s="22">
        <f t="shared" si="0"/>
        <v>23451947755</v>
      </c>
      <c r="I54" s="7">
        <v>60245901604</v>
      </c>
      <c r="K54" s="7">
        <f>411110835+97195493</f>
        <v>508306328</v>
      </c>
      <c r="M54" s="22">
        <f t="shared" si="1"/>
        <v>59737595276</v>
      </c>
    </row>
    <row r="55" spans="1:13" ht="18.75">
      <c r="A55" s="6" t="s">
        <v>401</v>
      </c>
      <c r="C55" s="7">
        <v>8852459010</v>
      </c>
      <c r="E55" s="7">
        <v>0</v>
      </c>
      <c r="G55" s="22">
        <f t="shared" si="0"/>
        <v>8852459010</v>
      </c>
      <c r="I55" s="7">
        <v>17704918020</v>
      </c>
      <c r="K55" s="7">
        <v>217523</v>
      </c>
      <c r="M55" s="22">
        <f t="shared" si="1"/>
        <v>17704700497</v>
      </c>
    </row>
    <row r="56" spans="1:13" ht="18.75">
      <c r="A56" s="6" t="s">
        <v>402</v>
      </c>
      <c r="C56" s="7">
        <v>11065573770</v>
      </c>
      <c r="E56" s="7">
        <v>0</v>
      </c>
      <c r="G56" s="22">
        <f t="shared" si="0"/>
        <v>11065573770</v>
      </c>
      <c r="I56" s="7">
        <v>22131147540</v>
      </c>
      <c r="K56" s="7">
        <v>271904</v>
      </c>
      <c r="M56" s="22">
        <f t="shared" si="1"/>
        <v>22130875636</v>
      </c>
    </row>
    <row r="57" spans="1:13" ht="18.75">
      <c r="A57" s="6" t="s">
        <v>403</v>
      </c>
      <c r="C57" s="7">
        <v>11065573770</v>
      </c>
      <c r="E57" s="7">
        <v>0</v>
      </c>
      <c r="G57" s="22">
        <f t="shared" si="0"/>
        <v>11065573770</v>
      </c>
      <c r="I57" s="7">
        <v>22131147540</v>
      </c>
      <c r="K57" s="7">
        <v>271904</v>
      </c>
      <c r="M57" s="22">
        <f t="shared" si="1"/>
        <v>22130875636</v>
      </c>
    </row>
    <row r="58" spans="1:13" ht="18.75">
      <c r="A58" s="6" t="s">
        <v>404</v>
      </c>
      <c r="C58" s="7">
        <v>3319672110</v>
      </c>
      <c r="E58" s="7">
        <v>407856</v>
      </c>
      <c r="G58" s="22">
        <f t="shared" si="0"/>
        <v>3319264254</v>
      </c>
      <c r="I58" s="7">
        <v>6639344220</v>
      </c>
      <c r="K58" s="7">
        <v>6682486</v>
      </c>
      <c r="M58" s="22">
        <f t="shared" si="1"/>
        <v>6632661734</v>
      </c>
    </row>
    <row r="59" spans="1:13" ht="18.75">
      <c r="A59" s="6" t="s">
        <v>405</v>
      </c>
      <c r="C59" s="7">
        <v>68622950790</v>
      </c>
      <c r="E59" s="7">
        <v>0</v>
      </c>
      <c r="G59" s="22">
        <f t="shared" si="0"/>
        <v>68622950790</v>
      </c>
      <c r="I59" s="7">
        <v>171720764976</v>
      </c>
      <c r="K59" s="7">
        <v>276983759</v>
      </c>
      <c r="M59" s="22">
        <f t="shared" si="1"/>
        <v>171443781217</v>
      </c>
    </row>
    <row r="60" spans="1:13" ht="18.75">
      <c r="A60" s="6" t="s">
        <v>664</v>
      </c>
      <c r="C60" s="7">
        <v>0</v>
      </c>
      <c r="E60" s="7">
        <v>0</v>
      </c>
      <c r="G60" s="22">
        <f t="shared" si="0"/>
        <v>0</v>
      </c>
      <c r="I60" s="7">
        <v>11600546445</v>
      </c>
      <c r="K60" s="7">
        <v>0</v>
      </c>
      <c r="M60" s="22">
        <f t="shared" si="1"/>
        <v>11600546445</v>
      </c>
    </row>
    <row r="61" spans="1:13" ht="18.75">
      <c r="A61" s="6" t="s">
        <v>665</v>
      </c>
      <c r="C61" s="7">
        <v>0</v>
      </c>
      <c r="E61" s="7">
        <v>0</v>
      </c>
      <c r="G61" s="22">
        <f t="shared" si="0"/>
        <v>0</v>
      </c>
      <c r="I61" s="7">
        <v>3540983600</v>
      </c>
      <c r="K61" s="7">
        <v>226586</v>
      </c>
      <c r="M61" s="22">
        <f t="shared" si="1"/>
        <v>3540757014</v>
      </c>
    </row>
    <row r="62" spans="1:13" ht="18.75">
      <c r="A62" s="6" t="s">
        <v>407</v>
      </c>
      <c r="C62" s="7">
        <v>50901639330</v>
      </c>
      <c r="E62" s="7">
        <v>0</v>
      </c>
      <c r="G62" s="22">
        <f t="shared" si="0"/>
        <v>50901639330</v>
      </c>
      <c r="I62" s="7">
        <v>101803278660</v>
      </c>
      <c r="K62" s="7">
        <v>0</v>
      </c>
      <c r="M62" s="22">
        <f t="shared" si="1"/>
        <v>101803278660</v>
      </c>
    </row>
    <row r="63" spans="1:13" ht="18.75">
      <c r="A63" s="6" t="s">
        <v>666</v>
      </c>
      <c r="C63" s="7">
        <v>0</v>
      </c>
      <c r="E63" s="7">
        <v>0</v>
      </c>
      <c r="G63" s="22">
        <f t="shared" si="0"/>
        <v>0</v>
      </c>
      <c r="I63" s="7">
        <v>3540983600</v>
      </c>
      <c r="K63" s="7">
        <v>43505</v>
      </c>
      <c r="M63" s="22">
        <f t="shared" si="1"/>
        <v>3540940095</v>
      </c>
    </row>
    <row r="64" spans="1:13" ht="18.75">
      <c r="A64" s="6" t="s">
        <v>667</v>
      </c>
      <c r="C64" s="7">
        <v>0</v>
      </c>
      <c r="E64" s="7">
        <v>0</v>
      </c>
      <c r="G64" s="22">
        <f t="shared" si="0"/>
        <v>0</v>
      </c>
      <c r="I64" s="7">
        <v>1770491792</v>
      </c>
      <c r="K64" s="7">
        <v>658913</v>
      </c>
      <c r="M64" s="22">
        <f t="shared" si="1"/>
        <v>1769832879</v>
      </c>
    </row>
    <row r="65" spans="1:13" ht="18.75">
      <c r="A65" s="6" t="s">
        <v>668</v>
      </c>
      <c r="C65" s="7">
        <v>0</v>
      </c>
      <c r="E65" s="7">
        <v>0</v>
      </c>
      <c r="G65" s="22">
        <f t="shared" si="0"/>
        <v>0</v>
      </c>
      <c r="I65" s="7">
        <v>6270491800</v>
      </c>
      <c r="K65" s="7">
        <v>215710</v>
      </c>
      <c r="M65" s="22">
        <f t="shared" si="1"/>
        <v>6270276090</v>
      </c>
    </row>
    <row r="66" spans="1:13" ht="18.75">
      <c r="A66" s="6" t="s">
        <v>669</v>
      </c>
      <c r="C66" s="7">
        <v>0</v>
      </c>
      <c r="E66" s="7">
        <v>0</v>
      </c>
      <c r="G66" s="22">
        <f t="shared" si="0"/>
        <v>0</v>
      </c>
      <c r="I66" s="7">
        <v>1549180325</v>
      </c>
      <c r="K66" s="7">
        <v>2963750</v>
      </c>
      <c r="M66" s="22">
        <f t="shared" si="1"/>
        <v>1546216575</v>
      </c>
    </row>
    <row r="67" spans="1:13" ht="18.75">
      <c r="A67" s="6" t="s">
        <v>670</v>
      </c>
      <c r="C67" s="7">
        <v>0</v>
      </c>
      <c r="E67" s="7">
        <v>0</v>
      </c>
      <c r="G67" s="22">
        <f t="shared" si="0"/>
        <v>0</v>
      </c>
      <c r="I67" s="7">
        <v>2490491792</v>
      </c>
      <c r="K67" s="7">
        <v>193323</v>
      </c>
      <c r="M67" s="22">
        <f t="shared" si="1"/>
        <v>2490298469</v>
      </c>
    </row>
    <row r="68" spans="1:13" ht="18.75">
      <c r="A68" s="6" t="s">
        <v>409</v>
      </c>
      <c r="C68" s="7">
        <v>3614754094</v>
      </c>
      <c r="E68" s="7">
        <v>444109</v>
      </c>
      <c r="G68" s="22">
        <f t="shared" si="0"/>
        <v>3614309985</v>
      </c>
      <c r="I68" s="7">
        <v>11360655724</v>
      </c>
      <c r="K68" s="7">
        <v>4567982</v>
      </c>
      <c r="M68" s="22">
        <f t="shared" si="1"/>
        <v>11356087742</v>
      </c>
    </row>
    <row r="69" spans="1:13" ht="18.75">
      <c r="A69" s="6" t="s">
        <v>410</v>
      </c>
      <c r="C69" s="7">
        <v>5532786868</v>
      </c>
      <c r="E69" s="7">
        <v>679759</v>
      </c>
      <c r="G69" s="22">
        <f t="shared" si="0"/>
        <v>5532107109</v>
      </c>
      <c r="I69" s="7">
        <v>12954098320</v>
      </c>
      <c r="K69" s="7">
        <v>4694113</v>
      </c>
      <c r="M69" s="22">
        <f t="shared" si="1"/>
        <v>12949404207</v>
      </c>
    </row>
    <row r="70" spans="1:13" ht="18.75">
      <c r="A70" s="6" t="s">
        <v>671</v>
      </c>
      <c r="C70" s="7">
        <v>0</v>
      </c>
      <c r="E70" s="7">
        <v>0</v>
      </c>
      <c r="G70" s="22">
        <f t="shared" si="0"/>
        <v>0</v>
      </c>
      <c r="I70" s="7">
        <v>1180327864</v>
      </c>
      <c r="K70" s="7">
        <v>0</v>
      </c>
      <c r="M70" s="22">
        <f t="shared" si="1"/>
        <v>1180327864</v>
      </c>
    </row>
    <row r="71" spans="1:13" ht="18.75">
      <c r="A71" s="6" t="s">
        <v>411</v>
      </c>
      <c r="C71" s="7">
        <v>11065573770</v>
      </c>
      <c r="E71" s="7">
        <v>0</v>
      </c>
      <c r="G71" s="22">
        <f t="shared" si="0"/>
        <v>11065573770</v>
      </c>
      <c r="I71" s="7">
        <v>22131147540</v>
      </c>
      <c r="K71" s="7">
        <v>317221</v>
      </c>
      <c r="M71" s="22">
        <f t="shared" si="1"/>
        <v>22130830319</v>
      </c>
    </row>
    <row r="72" spans="1:13" ht="18.75">
      <c r="A72" s="6" t="s">
        <v>412</v>
      </c>
      <c r="C72" s="7">
        <v>9000000000</v>
      </c>
      <c r="E72" s="7">
        <v>0</v>
      </c>
      <c r="G72" s="22">
        <f t="shared" si="0"/>
        <v>9000000000</v>
      </c>
      <c r="I72" s="7">
        <v>24000000000</v>
      </c>
      <c r="K72" s="7">
        <v>24778832</v>
      </c>
      <c r="M72" s="22">
        <f t="shared" si="1"/>
        <v>23975221168</v>
      </c>
    </row>
    <row r="73" spans="1:13" ht="18.75">
      <c r="A73" s="6" t="s">
        <v>414</v>
      </c>
      <c r="C73" s="7">
        <v>44262295080</v>
      </c>
      <c r="E73" s="7">
        <v>-178654</v>
      </c>
      <c r="G73" s="22">
        <f t="shared" ref="G73:G136" si="2">C73-E73</f>
        <v>44262473734</v>
      </c>
      <c r="I73" s="7">
        <v>88524590160</v>
      </c>
      <c r="K73" s="7">
        <v>57955452</v>
      </c>
      <c r="M73" s="22">
        <f t="shared" ref="M73:M136" si="3">I73-K73</f>
        <v>88466634708</v>
      </c>
    </row>
    <row r="74" spans="1:13" ht="18.75">
      <c r="A74" s="6" t="s">
        <v>416</v>
      </c>
      <c r="C74" s="7">
        <v>29508196716</v>
      </c>
      <c r="E74" s="7">
        <v>-117564488</v>
      </c>
      <c r="G74" s="22">
        <f t="shared" si="2"/>
        <v>29625761204</v>
      </c>
      <c r="I74" s="7">
        <v>78688524576</v>
      </c>
      <c r="K74" s="7">
        <v>192130995</v>
      </c>
      <c r="M74" s="22">
        <f t="shared" si="3"/>
        <v>78496393581</v>
      </c>
    </row>
    <row r="75" spans="1:13" ht="18.75">
      <c r="A75" s="6" t="s">
        <v>417</v>
      </c>
      <c r="C75" s="7">
        <v>59016393440</v>
      </c>
      <c r="E75" s="7">
        <v>-825409306</v>
      </c>
      <c r="G75" s="22">
        <f t="shared" si="2"/>
        <v>59841802746</v>
      </c>
      <c r="I75" s="7">
        <v>280327868840</v>
      </c>
      <c r="K75" s="7">
        <v>169187163</v>
      </c>
      <c r="M75" s="22">
        <f t="shared" si="3"/>
        <v>280158681677</v>
      </c>
    </row>
    <row r="76" spans="1:13" ht="18.75">
      <c r="A76" s="6" t="s">
        <v>418</v>
      </c>
      <c r="C76" s="7">
        <v>42900000000</v>
      </c>
      <c r="E76" s="7">
        <v>-224012068</v>
      </c>
      <c r="G76" s="22">
        <f t="shared" si="2"/>
        <v>43124012068</v>
      </c>
      <c r="I76" s="7">
        <v>101400000000</v>
      </c>
      <c r="K76" s="7">
        <v>0</v>
      </c>
      <c r="M76" s="22">
        <f t="shared" si="3"/>
        <v>101400000000</v>
      </c>
    </row>
    <row r="77" spans="1:13" ht="18.75">
      <c r="A77" s="6" t="s">
        <v>419</v>
      </c>
      <c r="C77" s="7">
        <v>22131147540</v>
      </c>
      <c r="E77" s="7">
        <v>-488063</v>
      </c>
      <c r="G77" s="22">
        <f t="shared" si="2"/>
        <v>22131635603</v>
      </c>
      <c r="I77" s="7">
        <v>44262295080</v>
      </c>
      <c r="K77" s="7">
        <v>110822986</v>
      </c>
      <c r="M77" s="22">
        <f t="shared" si="3"/>
        <v>44151472094</v>
      </c>
    </row>
    <row r="78" spans="1:13" ht="18.75">
      <c r="A78" s="6" t="s">
        <v>421</v>
      </c>
      <c r="C78" s="7">
        <v>2263514</v>
      </c>
      <c r="E78" s="7">
        <v>0</v>
      </c>
      <c r="G78" s="22">
        <f t="shared" si="2"/>
        <v>2263514</v>
      </c>
      <c r="I78" s="7">
        <v>2268517</v>
      </c>
      <c r="K78" s="7">
        <v>0</v>
      </c>
      <c r="M78" s="22">
        <f t="shared" si="3"/>
        <v>2268517</v>
      </c>
    </row>
    <row r="79" spans="1:13" ht="18.75">
      <c r="A79" s="6" t="s">
        <v>423</v>
      </c>
      <c r="C79" s="7">
        <v>42049180320</v>
      </c>
      <c r="E79" s="7">
        <v>-1010883</v>
      </c>
      <c r="G79" s="22">
        <f t="shared" si="2"/>
        <v>42050191203</v>
      </c>
      <c r="I79" s="7">
        <v>84098360640</v>
      </c>
      <c r="K79" s="7">
        <v>217238779</v>
      </c>
      <c r="M79" s="22">
        <f t="shared" si="3"/>
        <v>83881121861</v>
      </c>
    </row>
    <row r="80" spans="1:13" ht="18.75">
      <c r="A80" s="6" t="s">
        <v>425</v>
      </c>
      <c r="C80" s="7">
        <v>13831967205</v>
      </c>
      <c r="E80" s="7">
        <v>-407856</v>
      </c>
      <c r="G80" s="22">
        <f t="shared" si="2"/>
        <v>13832375061</v>
      </c>
      <c r="I80" s="7">
        <v>35963114745</v>
      </c>
      <c r="K80" s="7">
        <v>135951</v>
      </c>
      <c r="M80" s="22">
        <f t="shared" si="3"/>
        <v>35962978794</v>
      </c>
    </row>
    <row r="81" spans="1:13" ht="18.75">
      <c r="A81" s="6" t="s">
        <v>426</v>
      </c>
      <c r="C81" s="7">
        <v>2655737700</v>
      </c>
      <c r="E81" s="7">
        <v>-163142</v>
      </c>
      <c r="G81" s="22">
        <f t="shared" si="2"/>
        <v>2655900842</v>
      </c>
      <c r="I81" s="7">
        <v>9295081950</v>
      </c>
      <c r="K81" s="7">
        <v>0</v>
      </c>
      <c r="M81" s="22">
        <f t="shared" si="3"/>
        <v>9295081950</v>
      </c>
    </row>
    <row r="82" spans="1:13" ht="18.75">
      <c r="A82" s="6" t="s">
        <v>427</v>
      </c>
      <c r="C82" s="7">
        <v>57830409810</v>
      </c>
      <c r="E82" s="7">
        <v>383625678</v>
      </c>
      <c r="G82" s="22">
        <f t="shared" si="2"/>
        <v>57446784132</v>
      </c>
      <c r="I82" s="7">
        <v>115660819620</v>
      </c>
      <c r="K82" s="7">
        <v>691147195</v>
      </c>
      <c r="M82" s="22">
        <f t="shared" si="3"/>
        <v>114969672425</v>
      </c>
    </row>
    <row r="83" spans="1:13" ht="18.75">
      <c r="A83" s="6" t="s">
        <v>429</v>
      </c>
      <c r="C83" s="7">
        <v>11065573770</v>
      </c>
      <c r="E83" s="7">
        <v>0</v>
      </c>
      <c r="G83" s="22">
        <f t="shared" si="2"/>
        <v>11065573770</v>
      </c>
      <c r="I83" s="7">
        <v>22131147540</v>
      </c>
      <c r="K83" s="7">
        <v>0</v>
      </c>
      <c r="M83" s="22">
        <f t="shared" si="3"/>
        <v>22131147540</v>
      </c>
    </row>
    <row r="84" spans="1:13" ht="18.75">
      <c r="A84" s="6" t="s">
        <v>430</v>
      </c>
      <c r="C84" s="7">
        <v>2213114730</v>
      </c>
      <c r="E84" s="7">
        <v>1213058</v>
      </c>
      <c r="G84" s="22">
        <f t="shared" si="2"/>
        <v>2211901672</v>
      </c>
      <c r="I84" s="7">
        <v>10967213068</v>
      </c>
      <c r="K84" s="7">
        <v>12008303</v>
      </c>
      <c r="M84" s="22">
        <f t="shared" si="3"/>
        <v>10955204765</v>
      </c>
    </row>
    <row r="85" spans="1:13" ht="18.75">
      <c r="A85" s="6" t="s">
        <v>431</v>
      </c>
      <c r="C85" s="7">
        <v>2213114730</v>
      </c>
      <c r="E85" s="7">
        <v>271904</v>
      </c>
      <c r="G85" s="22">
        <f t="shared" si="2"/>
        <v>2212842826</v>
      </c>
      <c r="I85" s="7">
        <v>4426229460</v>
      </c>
      <c r="K85" s="7">
        <v>4123872</v>
      </c>
      <c r="M85" s="22">
        <f t="shared" si="3"/>
        <v>4422105588</v>
      </c>
    </row>
    <row r="86" spans="1:13" ht="18.75">
      <c r="A86" s="6" t="s">
        <v>432</v>
      </c>
      <c r="C86" s="7">
        <v>4426229490</v>
      </c>
      <c r="E86" s="7">
        <v>0</v>
      </c>
      <c r="G86" s="22">
        <f t="shared" si="2"/>
        <v>4426229490</v>
      </c>
      <c r="I86" s="7">
        <v>8852458980</v>
      </c>
      <c r="K86" s="7">
        <v>108761</v>
      </c>
      <c r="M86" s="22">
        <f t="shared" si="3"/>
        <v>8852350219</v>
      </c>
    </row>
    <row r="87" spans="1:13" ht="18.75">
      <c r="A87" s="6" t="s">
        <v>672</v>
      </c>
      <c r="C87" s="7">
        <v>0</v>
      </c>
      <c r="E87" s="7">
        <v>0</v>
      </c>
      <c r="G87" s="22">
        <f t="shared" si="2"/>
        <v>0</v>
      </c>
      <c r="I87" s="7">
        <v>1770491800</v>
      </c>
      <c r="K87" s="7">
        <v>2093658</v>
      </c>
      <c r="M87" s="22">
        <f t="shared" si="3"/>
        <v>1768398142</v>
      </c>
    </row>
    <row r="88" spans="1:13" ht="18.75">
      <c r="A88" s="6" t="s">
        <v>673</v>
      </c>
      <c r="C88" s="7">
        <v>0</v>
      </c>
      <c r="E88" s="7">
        <v>0</v>
      </c>
      <c r="G88" s="22">
        <f t="shared" si="2"/>
        <v>0</v>
      </c>
      <c r="I88" s="7">
        <v>3688524590</v>
      </c>
      <c r="K88" s="7">
        <v>0</v>
      </c>
      <c r="M88" s="22">
        <f t="shared" si="3"/>
        <v>3688524590</v>
      </c>
    </row>
    <row r="89" spans="1:13" ht="18.75">
      <c r="A89" s="6" t="s">
        <v>433</v>
      </c>
      <c r="C89" s="7">
        <v>7081967190</v>
      </c>
      <c r="E89" s="7">
        <v>870092</v>
      </c>
      <c r="G89" s="22">
        <f t="shared" si="2"/>
        <v>7081097098</v>
      </c>
      <c r="I89" s="7">
        <v>14163934380</v>
      </c>
      <c r="K89" s="7">
        <v>3683389</v>
      </c>
      <c r="M89" s="22">
        <f t="shared" si="3"/>
        <v>14160250991</v>
      </c>
    </row>
    <row r="90" spans="1:13" ht="18.75">
      <c r="A90" s="6" t="s">
        <v>674</v>
      </c>
      <c r="C90" s="7">
        <v>0</v>
      </c>
      <c r="E90" s="7">
        <v>0</v>
      </c>
      <c r="G90" s="22">
        <f t="shared" si="2"/>
        <v>0</v>
      </c>
      <c r="I90" s="7">
        <v>2950819672</v>
      </c>
      <c r="K90" s="7">
        <v>3987921</v>
      </c>
      <c r="M90" s="22">
        <f t="shared" si="3"/>
        <v>2946831751</v>
      </c>
    </row>
    <row r="91" spans="1:13" ht="18.75">
      <c r="A91" s="6" t="s">
        <v>435</v>
      </c>
      <c r="C91" s="7">
        <v>11065573770</v>
      </c>
      <c r="E91" s="7">
        <v>0</v>
      </c>
      <c r="G91" s="22">
        <f t="shared" si="2"/>
        <v>11065573770</v>
      </c>
      <c r="I91" s="7">
        <v>22131147540</v>
      </c>
      <c r="K91" s="7">
        <v>271904</v>
      </c>
      <c r="M91" s="22">
        <f t="shared" si="3"/>
        <v>22130875636</v>
      </c>
    </row>
    <row r="92" spans="1:13" ht="18.75">
      <c r="A92" s="6" t="s">
        <v>675</v>
      </c>
      <c r="C92" s="7">
        <v>0</v>
      </c>
      <c r="E92" s="7">
        <v>0</v>
      </c>
      <c r="G92" s="22">
        <f t="shared" si="2"/>
        <v>0</v>
      </c>
      <c r="I92" s="7">
        <v>2950819672</v>
      </c>
      <c r="K92" s="7">
        <v>3262844</v>
      </c>
      <c r="M92" s="22">
        <f t="shared" si="3"/>
        <v>2947556828</v>
      </c>
    </row>
    <row r="93" spans="1:13" ht="18.75">
      <c r="A93" s="6" t="s">
        <v>676</v>
      </c>
      <c r="C93" s="7">
        <v>0</v>
      </c>
      <c r="E93" s="7">
        <v>0</v>
      </c>
      <c r="G93" s="22">
        <f t="shared" si="2"/>
        <v>0</v>
      </c>
      <c r="I93" s="7">
        <v>5901639344</v>
      </c>
      <c r="K93" s="7">
        <v>0</v>
      </c>
      <c r="M93" s="22">
        <f t="shared" si="3"/>
        <v>5901639344</v>
      </c>
    </row>
    <row r="94" spans="1:13" ht="18.75">
      <c r="A94" s="6" t="s">
        <v>677</v>
      </c>
      <c r="C94" s="7">
        <v>0</v>
      </c>
      <c r="E94" s="7">
        <v>0</v>
      </c>
      <c r="G94" s="22">
        <f t="shared" si="2"/>
        <v>0</v>
      </c>
      <c r="I94" s="7">
        <v>2950819670</v>
      </c>
      <c r="K94" s="7">
        <v>0</v>
      </c>
      <c r="M94" s="22">
        <f t="shared" si="3"/>
        <v>2950819670</v>
      </c>
    </row>
    <row r="95" spans="1:13" ht="18.75">
      <c r="A95" s="6" t="s">
        <v>678</v>
      </c>
      <c r="C95" s="7">
        <v>0</v>
      </c>
      <c r="E95" s="7">
        <v>0</v>
      </c>
      <c r="G95" s="22">
        <f t="shared" si="2"/>
        <v>0</v>
      </c>
      <c r="I95" s="7">
        <v>2065573769</v>
      </c>
      <c r="K95" s="7">
        <v>0</v>
      </c>
      <c r="M95" s="22">
        <f t="shared" si="3"/>
        <v>2065573769</v>
      </c>
    </row>
    <row r="96" spans="1:13" ht="18.75">
      <c r="A96" s="6" t="s">
        <v>679</v>
      </c>
      <c r="C96" s="7">
        <v>0</v>
      </c>
      <c r="E96" s="7">
        <v>0</v>
      </c>
      <c r="G96" s="22">
        <f t="shared" si="2"/>
        <v>0</v>
      </c>
      <c r="I96" s="7">
        <v>2950819672</v>
      </c>
      <c r="K96" s="7">
        <v>3172210</v>
      </c>
      <c r="M96" s="22">
        <f t="shared" si="3"/>
        <v>2947647462</v>
      </c>
    </row>
    <row r="97" spans="1:13" ht="18.75">
      <c r="A97" s="6" t="s">
        <v>436</v>
      </c>
      <c r="C97" s="7">
        <v>5355737695</v>
      </c>
      <c r="E97" s="7">
        <v>-2338371</v>
      </c>
      <c r="G97" s="22">
        <f t="shared" si="2"/>
        <v>5358076066</v>
      </c>
      <c r="I97" s="7">
        <v>19962295045</v>
      </c>
      <c r="K97" s="7">
        <v>1059337</v>
      </c>
      <c r="M97" s="22">
        <f t="shared" si="3"/>
        <v>19961235708</v>
      </c>
    </row>
    <row r="98" spans="1:13" ht="18.75">
      <c r="A98" s="6" t="s">
        <v>680</v>
      </c>
      <c r="C98" s="7">
        <v>0</v>
      </c>
      <c r="E98" s="7">
        <v>0</v>
      </c>
      <c r="G98" s="22">
        <f t="shared" si="2"/>
        <v>0</v>
      </c>
      <c r="I98" s="7">
        <v>11475409834</v>
      </c>
      <c r="K98" s="7">
        <v>8841089</v>
      </c>
      <c r="M98" s="22">
        <f t="shared" si="3"/>
        <v>11466568745</v>
      </c>
    </row>
    <row r="99" spans="1:13" ht="18.75">
      <c r="A99" s="6" t="s">
        <v>437</v>
      </c>
      <c r="C99" s="7">
        <v>17622950795</v>
      </c>
      <c r="E99" s="7">
        <v>-2412771</v>
      </c>
      <c r="G99" s="22">
        <f t="shared" si="2"/>
        <v>17625363566</v>
      </c>
      <c r="I99" s="7">
        <v>104180327825</v>
      </c>
      <c r="K99" s="7">
        <v>2412772</v>
      </c>
      <c r="M99" s="22">
        <f t="shared" si="3"/>
        <v>104177915053</v>
      </c>
    </row>
    <row r="100" spans="1:13" ht="18.75">
      <c r="A100" s="6" t="s">
        <v>438</v>
      </c>
      <c r="C100" s="7">
        <v>31967213100</v>
      </c>
      <c r="E100" s="7">
        <v>-212698956</v>
      </c>
      <c r="G100" s="22">
        <f t="shared" si="2"/>
        <v>32179912056</v>
      </c>
      <c r="I100" s="7">
        <v>88524590130</v>
      </c>
      <c r="K100" s="7">
        <v>7165651</v>
      </c>
      <c r="M100" s="22">
        <f t="shared" si="3"/>
        <v>88517424479</v>
      </c>
    </row>
    <row r="101" spans="1:13" ht="18.75">
      <c r="A101" s="6" t="s">
        <v>681</v>
      </c>
      <c r="C101" s="7">
        <v>0</v>
      </c>
      <c r="E101" s="7">
        <v>-119712105</v>
      </c>
      <c r="G101" s="22">
        <f t="shared" si="2"/>
        <v>119712105</v>
      </c>
      <c r="I101" s="7">
        <v>17704918032</v>
      </c>
      <c r="K101" s="7">
        <v>16260163</v>
      </c>
      <c r="M101" s="22">
        <f t="shared" si="3"/>
        <v>17688657869</v>
      </c>
    </row>
    <row r="102" spans="1:13" ht="18.75">
      <c r="A102" s="6" t="s">
        <v>439</v>
      </c>
      <c r="C102" s="7">
        <v>33196721310</v>
      </c>
      <c r="E102" s="7">
        <v>4078555</v>
      </c>
      <c r="G102" s="22">
        <f t="shared" si="2"/>
        <v>33192642755</v>
      </c>
      <c r="I102" s="7">
        <v>66393442620</v>
      </c>
      <c r="K102" s="7">
        <v>13132948</v>
      </c>
      <c r="M102" s="22">
        <f t="shared" si="3"/>
        <v>66380309672</v>
      </c>
    </row>
    <row r="103" spans="1:13" ht="18.75">
      <c r="A103" s="6" t="s">
        <v>682</v>
      </c>
      <c r="C103" s="7">
        <v>0</v>
      </c>
      <c r="E103" s="7">
        <v>0</v>
      </c>
      <c r="G103" s="22">
        <f t="shared" si="2"/>
        <v>0</v>
      </c>
      <c r="I103" s="7">
        <v>774590159</v>
      </c>
      <c r="K103" s="7">
        <v>1006043</v>
      </c>
      <c r="M103" s="22">
        <f t="shared" si="3"/>
        <v>773584116</v>
      </c>
    </row>
    <row r="104" spans="1:13" ht="18.75">
      <c r="A104" s="6" t="s">
        <v>441</v>
      </c>
      <c r="C104" s="7">
        <v>1475409836</v>
      </c>
      <c r="E104" s="7">
        <v>181269</v>
      </c>
      <c r="G104" s="22">
        <f t="shared" si="2"/>
        <v>1475228567</v>
      </c>
      <c r="I104" s="7">
        <v>12540983606</v>
      </c>
      <c r="K104" s="7">
        <v>3534748</v>
      </c>
      <c r="M104" s="22">
        <f t="shared" si="3"/>
        <v>12537448858</v>
      </c>
    </row>
    <row r="105" spans="1:13" ht="18.75">
      <c r="A105" s="6" t="s">
        <v>442</v>
      </c>
      <c r="C105" s="7">
        <v>16229508196</v>
      </c>
      <c r="E105" s="7">
        <v>-271904</v>
      </c>
      <c r="G105" s="22">
        <f t="shared" si="2"/>
        <v>16229780100</v>
      </c>
      <c r="I105" s="7">
        <v>38360655736</v>
      </c>
      <c r="K105" s="7">
        <v>271903</v>
      </c>
      <c r="M105" s="22">
        <f t="shared" si="3"/>
        <v>38360383833</v>
      </c>
    </row>
    <row r="106" spans="1:13" ht="18.75">
      <c r="A106" s="6" t="s">
        <v>443</v>
      </c>
      <c r="C106" s="7">
        <v>18764</v>
      </c>
      <c r="E106" s="7">
        <v>0</v>
      </c>
      <c r="G106" s="22">
        <f t="shared" si="2"/>
        <v>18764</v>
      </c>
      <c r="I106" s="7">
        <v>38152</v>
      </c>
      <c r="K106" s="7">
        <v>0</v>
      </c>
      <c r="M106" s="22">
        <f t="shared" si="3"/>
        <v>38152</v>
      </c>
    </row>
    <row r="107" spans="1:13" ht="18.75">
      <c r="A107" s="6" t="s">
        <v>444</v>
      </c>
      <c r="C107" s="7">
        <v>71311475400</v>
      </c>
      <c r="E107" s="7">
        <v>0</v>
      </c>
      <c r="G107" s="22">
        <f t="shared" si="2"/>
        <v>71311475400</v>
      </c>
      <c r="I107" s="7">
        <v>142622950800</v>
      </c>
      <c r="K107" s="7">
        <v>794909696</v>
      </c>
      <c r="M107" s="22">
        <f t="shared" si="3"/>
        <v>141828041104</v>
      </c>
    </row>
    <row r="108" spans="1:13" ht="18.75">
      <c r="A108" s="6" t="s">
        <v>683</v>
      </c>
      <c r="C108" s="7">
        <v>0</v>
      </c>
      <c r="E108" s="7">
        <v>0</v>
      </c>
      <c r="G108" s="22">
        <f t="shared" si="2"/>
        <v>0</v>
      </c>
      <c r="I108" s="7">
        <v>2950819672</v>
      </c>
      <c r="K108" s="7">
        <v>2039278</v>
      </c>
      <c r="M108" s="22">
        <f t="shared" si="3"/>
        <v>2948780394</v>
      </c>
    </row>
    <row r="109" spans="1:13" ht="18.75">
      <c r="A109" s="6" t="s">
        <v>446</v>
      </c>
      <c r="C109" s="7">
        <v>78688524570</v>
      </c>
      <c r="E109" s="7">
        <v>52555039</v>
      </c>
      <c r="G109" s="22">
        <f t="shared" si="2"/>
        <v>78635969531</v>
      </c>
      <c r="I109" s="7">
        <v>157377049140</v>
      </c>
      <c r="K109" s="7">
        <v>1315408718</v>
      </c>
      <c r="M109" s="22">
        <f t="shared" si="3"/>
        <v>156061640422</v>
      </c>
    </row>
    <row r="110" spans="1:13" ht="18.75">
      <c r="A110" s="6" t="s">
        <v>448</v>
      </c>
      <c r="C110" s="7">
        <v>4426229490</v>
      </c>
      <c r="E110" s="7">
        <v>0</v>
      </c>
      <c r="G110" s="22">
        <f t="shared" si="2"/>
        <v>4426229490</v>
      </c>
      <c r="I110" s="7">
        <v>8852458980</v>
      </c>
      <c r="K110" s="7">
        <v>108761</v>
      </c>
      <c r="M110" s="22">
        <f t="shared" si="3"/>
        <v>8852350219</v>
      </c>
    </row>
    <row r="111" spans="1:13" ht="18.75">
      <c r="A111" s="6" t="s">
        <v>684</v>
      </c>
      <c r="C111" s="7">
        <v>0</v>
      </c>
      <c r="E111" s="7">
        <v>-942600</v>
      </c>
      <c r="G111" s="22">
        <f t="shared" si="2"/>
        <v>942600</v>
      </c>
      <c r="I111" s="7">
        <v>2581967213</v>
      </c>
      <c r="K111" s="7">
        <v>779457</v>
      </c>
      <c r="M111" s="22">
        <f t="shared" si="3"/>
        <v>2581187756</v>
      </c>
    </row>
    <row r="112" spans="1:13" ht="18.75">
      <c r="A112" s="6" t="s">
        <v>449</v>
      </c>
      <c r="C112" s="7">
        <v>41803278660</v>
      </c>
      <c r="E112" s="7">
        <v>-21231838</v>
      </c>
      <c r="G112" s="22">
        <f t="shared" si="2"/>
        <v>41824510498</v>
      </c>
      <c r="I112" s="7">
        <v>119262295033</v>
      </c>
      <c r="K112" s="7">
        <v>67271158</v>
      </c>
      <c r="M112" s="22">
        <f t="shared" si="3"/>
        <v>119195023875</v>
      </c>
    </row>
    <row r="113" spans="1:13" ht="18.75">
      <c r="A113" s="6" t="s">
        <v>685</v>
      </c>
      <c r="C113" s="7">
        <v>0</v>
      </c>
      <c r="E113" s="7">
        <v>0</v>
      </c>
      <c r="G113" s="22">
        <f t="shared" si="2"/>
        <v>0</v>
      </c>
      <c r="I113" s="7">
        <v>13071038248</v>
      </c>
      <c r="K113" s="7">
        <v>0</v>
      </c>
      <c r="M113" s="22">
        <f t="shared" si="3"/>
        <v>13071038248</v>
      </c>
    </row>
    <row r="114" spans="1:13" ht="18.75">
      <c r="A114" s="6" t="s">
        <v>452</v>
      </c>
      <c r="C114" s="7">
        <v>22131147540</v>
      </c>
      <c r="E114" s="7">
        <v>-543807</v>
      </c>
      <c r="G114" s="22">
        <f t="shared" si="2"/>
        <v>22131691347</v>
      </c>
      <c r="I114" s="7">
        <v>44262295080</v>
      </c>
      <c r="K114" s="7">
        <v>72508</v>
      </c>
      <c r="M114" s="22">
        <f t="shared" si="3"/>
        <v>44262222572</v>
      </c>
    </row>
    <row r="115" spans="1:13" ht="18.75">
      <c r="A115" s="6" t="s">
        <v>686</v>
      </c>
      <c r="C115" s="7">
        <v>0</v>
      </c>
      <c r="E115" s="7">
        <v>0</v>
      </c>
      <c r="G115" s="22">
        <f t="shared" si="2"/>
        <v>0</v>
      </c>
      <c r="I115" s="7">
        <v>4131147536</v>
      </c>
      <c r="K115" s="7">
        <v>1776437</v>
      </c>
      <c r="M115" s="22">
        <f t="shared" si="3"/>
        <v>4129371099</v>
      </c>
    </row>
    <row r="116" spans="1:13" ht="18.75">
      <c r="A116" s="6" t="s">
        <v>453</v>
      </c>
      <c r="C116" s="7">
        <v>22131147540</v>
      </c>
      <c r="E116" s="7">
        <v>543807</v>
      </c>
      <c r="G116" s="22">
        <f t="shared" si="2"/>
        <v>22130603733</v>
      </c>
      <c r="I116" s="7">
        <v>44262295080</v>
      </c>
      <c r="K116" s="7">
        <v>543807</v>
      </c>
      <c r="M116" s="22">
        <f t="shared" si="3"/>
        <v>44261751273</v>
      </c>
    </row>
    <row r="117" spans="1:13" ht="18.75">
      <c r="A117" s="6" t="s">
        <v>687</v>
      </c>
      <c r="C117" s="7">
        <v>0</v>
      </c>
      <c r="E117" s="7">
        <v>0</v>
      </c>
      <c r="G117" s="22">
        <f t="shared" si="2"/>
        <v>0</v>
      </c>
      <c r="I117" s="7">
        <v>2581967213</v>
      </c>
      <c r="K117" s="7">
        <v>1178249</v>
      </c>
      <c r="M117" s="22">
        <f t="shared" si="3"/>
        <v>2580788964</v>
      </c>
    </row>
    <row r="118" spans="1:13" ht="18.75">
      <c r="A118" s="6" t="s">
        <v>688</v>
      </c>
      <c r="C118" s="7">
        <v>0</v>
      </c>
      <c r="E118" s="7">
        <v>0</v>
      </c>
      <c r="G118" s="22">
        <f t="shared" si="2"/>
        <v>0</v>
      </c>
      <c r="I118" s="7">
        <v>2950819672</v>
      </c>
      <c r="K118" s="7">
        <v>2093658</v>
      </c>
      <c r="M118" s="22">
        <f t="shared" si="3"/>
        <v>2948726014</v>
      </c>
    </row>
    <row r="119" spans="1:13" ht="18.75">
      <c r="A119" s="6" t="s">
        <v>689</v>
      </c>
      <c r="C119" s="7">
        <v>0</v>
      </c>
      <c r="E119" s="7">
        <v>0</v>
      </c>
      <c r="G119" s="22">
        <f t="shared" si="2"/>
        <v>0</v>
      </c>
      <c r="I119" s="7">
        <v>5901639344</v>
      </c>
      <c r="K119" s="7">
        <v>0</v>
      </c>
      <c r="M119" s="22">
        <f t="shared" si="3"/>
        <v>5901639344</v>
      </c>
    </row>
    <row r="120" spans="1:13" ht="18.75">
      <c r="A120" s="6" t="s">
        <v>690</v>
      </c>
      <c r="C120" s="7">
        <v>0</v>
      </c>
      <c r="E120" s="7">
        <v>0</v>
      </c>
      <c r="G120" s="22">
        <f t="shared" si="2"/>
        <v>0</v>
      </c>
      <c r="I120" s="7">
        <v>2581967213</v>
      </c>
      <c r="K120" s="7">
        <v>54381</v>
      </c>
      <c r="M120" s="22">
        <f t="shared" si="3"/>
        <v>2581912832</v>
      </c>
    </row>
    <row r="121" spans="1:13" ht="18.75">
      <c r="A121" s="6" t="s">
        <v>454</v>
      </c>
      <c r="C121" s="7">
        <v>5090163930</v>
      </c>
      <c r="E121" s="7">
        <v>2550544</v>
      </c>
      <c r="G121" s="22">
        <f t="shared" si="2"/>
        <v>5087613386</v>
      </c>
      <c r="I121" s="7">
        <v>9388524568</v>
      </c>
      <c r="K121" s="7">
        <v>18760107</v>
      </c>
      <c r="M121" s="22">
        <f t="shared" si="3"/>
        <v>9369764461</v>
      </c>
    </row>
    <row r="122" spans="1:13" ht="18.75">
      <c r="A122" s="6" t="s">
        <v>455</v>
      </c>
      <c r="C122" s="7">
        <v>6196721310</v>
      </c>
      <c r="E122" s="7">
        <v>3920393</v>
      </c>
      <c r="G122" s="22">
        <f t="shared" si="2"/>
        <v>6192800917</v>
      </c>
      <c r="I122" s="7">
        <v>11429508180</v>
      </c>
      <c r="K122" s="7">
        <v>29527964</v>
      </c>
      <c r="M122" s="22">
        <f t="shared" si="3"/>
        <v>11399980216</v>
      </c>
    </row>
    <row r="123" spans="1:13" ht="18.75">
      <c r="A123" s="6" t="s">
        <v>691</v>
      </c>
      <c r="C123" s="7">
        <v>0</v>
      </c>
      <c r="E123" s="7">
        <v>0</v>
      </c>
      <c r="G123" s="22">
        <f t="shared" si="2"/>
        <v>0</v>
      </c>
      <c r="I123" s="7">
        <v>5901639344</v>
      </c>
      <c r="K123" s="7">
        <v>0</v>
      </c>
      <c r="M123" s="22">
        <f t="shared" si="3"/>
        <v>5901639344</v>
      </c>
    </row>
    <row r="124" spans="1:13" ht="18.75">
      <c r="A124" s="6" t="s">
        <v>456</v>
      </c>
      <c r="C124" s="7">
        <v>6639344250</v>
      </c>
      <c r="E124" s="7">
        <v>815711</v>
      </c>
      <c r="G124" s="22">
        <f t="shared" si="2"/>
        <v>6638528539</v>
      </c>
      <c r="I124" s="7">
        <v>13278688500</v>
      </c>
      <c r="K124" s="7">
        <v>2039278</v>
      </c>
      <c r="M124" s="22">
        <f t="shared" si="3"/>
        <v>13276649222</v>
      </c>
    </row>
    <row r="125" spans="1:13" ht="18.75">
      <c r="A125" s="6" t="s">
        <v>692</v>
      </c>
      <c r="C125" s="7">
        <v>0</v>
      </c>
      <c r="E125" s="7">
        <v>0</v>
      </c>
      <c r="G125" s="22">
        <f t="shared" si="2"/>
        <v>0</v>
      </c>
      <c r="I125" s="7">
        <v>5901639344</v>
      </c>
      <c r="K125" s="7">
        <v>0</v>
      </c>
      <c r="M125" s="22">
        <f t="shared" si="3"/>
        <v>5901639344</v>
      </c>
    </row>
    <row r="126" spans="1:13" ht="18.75">
      <c r="A126" s="6" t="s">
        <v>693</v>
      </c>
      <c r="C126" s="7">
        <v>0</v>
      </c>
      <c r="E126" s="7">
        <v>-217523</v>
      </c>
      <c r="G126" s="22">
        <f t="shared" si="2"/>
        <v>217523</v>
      </c>
      <c r="I126" s="7">
        <v>5901639344</v>
      </c>
      <c r="K126" s="7">
        <v>1187313</v>
      </c>
      <c r="M126" s="22">
        <f t="shared" si="3"/>
        <v>5900452031</v>
      </c>
    </row>
    <row r="127" spans="1:13" ht="18.75">
      <c r="A127" s="6" t="s">
        <v>457</v>
      </c>
      <c r="C127" s="7">
        <v>33196721310</v>
      </c>
      <c r="E127" s="7">
        <v>4078555</v>
      </c>
      <c r="G127" s="22">
        <f t="shared" si="2"/>
        <v>33192642755</v>
      </c>
      <c r="I127" s="7">
        <v>66393442620</v>
      </c>
      <c r="K127" s="7">
        <v>10196388</v>
      </c>
      <c r="M127" s="22">
        <f t="shared" si="3"/>
        <v>66383246232</v>
      </c>
    </row>
    <row r="128" spans="1:13" ht="18.75">
      <c r="A128" s="6" t="s">
        <v>458</v>
      </c>
      <c r="C128" s="7">
        <v>36885245880</v>
      </c>
      <c r="E128" s="7">
        <v>31996495</v>
      </c>
      <c r="G128" s="22">
        <f t="shared" si="2"/>
        <v>36853249385</v>
      </c>
      <c r="I128" s="7">
        <v>73770491760</v>
      </c>
      <c r="K128" s="7">
        <v>207410953</v>
      </c>
      <c r="M128" s="22">
        <f t="shared" si="3"/>
        <v>73563080807</v>
      </c>
    </row>
    <row r="129" spans="1:13" ht="18.75">
      <c r="A129" s="6" t="s">
        <v>694</v>
      </c>
      <c r="C129" s="7">
        <v>0</v>
      </c>
      <c r="E129" s="7">
        <v>0</v>
      </c>
      <c r="G129" s="22">
        <f t="shared" si="2"/>
        <v>0</v>
      </c>
      <c r="I129" s="7">
        <v>14459016376</v>
      </c>
      <c r="K129" s="7">
        <v>0</v>
      </c>
      <c r="M129" s="22">
        <f t="shared" si="3"/>
        <v>14459016376</v>
      </c>
    </row>
    <row r="130" spans="1:13" ht="18.75">
      <c r="A130" s="6" t="s">
        <v>695</v>
      </c>
      <c r="C130" s="7">
        <v>0</v>
      </c>
      <c r="E130" s="7">
        <v>0</v>
      </c>
      <c r="G130" s="22">
        <f t="shared" si="2"/>
        <v>0</v>
      </c>
      <c r="I130" s="7">
        <v>18811475409</v>
      </c>
      <c r="K130" s="7">
        <v>0</v>
      </c>
      <c r="M130" s="22">
        <f t="shared" si="3"/>
        <v>18811475409</v>
      </c>
    </row>
    <row r="131" spans="1:13" ht="18.75">
      <c r="A131" s="6" t="s">
        <v>696</v>
      </c>
      <c r="C131" s="7">
        <v>0</v>
      </c>
      <c r="E131" s="7">
        <v>0</v>
      </c>
      <c r="G131" s="22">
        <f t="shared" si="2"/>
        <v>0</v>
      </c>
      <c r="I131" s="7">
        <v>6270491803</v>
      </c>
      <c r="K131" s="7">
        <v>0</v>
      </c>
      <c r="M131" s="22">
        <f t="shared" si="3"/>
        <v>6270491803</v>
      </c>
    </row>
    <row r="132" spans="1:13" ht="18.75">
      <c r="A132" s="6" t="s">
        <v>459</v>
      </c>
      <c r="C132" s="7">
        <v>12254098350</v>
      </c>
      <c r="E132" s="7">
        <v>0</v>
      </c>
      <c r="G132" s="22">
        <f t="shared" si="2"/>
        <v>12254098350</v>
      </c>
      <c r="I132" s="7">
        <v>24508196700</v>
      </c>
      <c r="K132" s="7">
        <v>68676352</v>
      </c>
      <c r="M132" s="22">
        <f t="shared" si="3"/>
        <v>24439520348</v>
      </c>
    </row>
    <row r="133" spans="1:13" ht="18.75">
      <c r="A133" s="6" t="s">
        <v>460</v>
      </c>
      <c r="C133" s="7">
        <v>11065573770</v>
      </c>
      <c r="E133" s="7">
        <v>1359519</v>
      </c>
      <c r="G133" s="22">
        <f t="shared" si="2"/>
        <v>11064214251</v>
      </c>
      <c r="I133" s="7">
        <v>22131147540</v>
      </c>
      <c r="K133" s="7">
        <v>3036258</v>
      </c>
      <c r="M133" s="22">
        <f t="shared" si="3"/>
        <v>22128111282</v>
      </c>
    </row>
    <row r="134" spans="1:13" ht="18.75">
      <c r="A134" s="6" t="s">
        <v>461</v>
      </c>
      <c r="C134" s="7">
        <v>11065573770</v>
      </c>
      <c r="E134" s="7">
        <v>271904</v>
      </c>
      <c r="G134" s="22">
        <f t="shared" si="2"/>
        <v>11065301866</v>
      </c>
      <c r="I134" s="7">
        <v>22131147540</v>
      </c>
      <c r="K134" s="7">
        <v>271904</v>
      </c>
      <c r="M134" s="22">
        <f t="shared" si="3"/>
        <v>22130875636</v>
      </c>
    </row>
    <row r="135" spans="1:13" ht="18.75">
      <c r="A135" s="6" t="s">
        <v>462</v>
      </c>
      <c r="C135" s="7">
        <v>6196721304</v>
      </c>
      <c r="E135" s="7">
        <v>0</v>
      </c>
      <c r="G135" s="22">
        <f t="shared" si="2"/>
        <v>6196721304</v>
      </c>
      <c r="I135" s="7">
        <v>21688524564</v>
      </c>
      <c r="K135" s="7">
        <v>0</v>
      </c>
      <c r="M135" s="22">
        <f t="shared" si="3"/>
        <v>21688524564</v>
      </c>
    </row>
    <row r="136" spans="1:13" ht="18.75">
      <c r="A136" s="6" t="s">
        <v>463</v>
      </c>
      <c r="C136" s="7">
        <v>11065573770</v>
      </c>
      <c r="E136" s="7">
        <v>271904</v>
      </c>
      <c r="G136" s="22">
        <f t="shared" si="2"/>
        <v>11065301866</v>
      </c>
      <c r="I136" s="7">
        <v>22131147540</v>
      </c>
      <c r="K136" s="7">
        <v>271904</v>
      </c>
      <c r="M136" s="22">
        <f t="shared" si="3"/>
        <v>22130875636</v>
      </c>
    </row>
    <row r="137" spans="1:13" ht="18.75">
      <c r="A137" s="6" t="s">
        <v>464</v>
      </c>
      <c r="C137" s="7">
        <v>11065573770</v>
      </c>
      <c r="E137" s="7">
        <v>271904</v>
      </c>
      <c r="G137" s="22">
        <f t="shared" ref="G137:G200" si="4">C137-E137</f>
        <v>11065301866</v>
      </c>
      <c r="I137" s="7">
        <v>22131147540</v>
      </c>
      <c r="K137" s="7">
        <v>271904</v>
      </c>
      <c r="M137" s="22">
        <f t="shared" ref="M137:M200" si="5">I137-K137</f>
        <v>22130875636</v>
      </c>
    </row>
    <row r="138" spans="1:13" ht="18.75">
      <c r="A138" s="6" t="s">
        <v>465</v>
      </c>
      <c r="C138" s="7">
        <v>8852459016</v>
      </c>
      <c r="E138" s="7">
        <v>0</v>
      </c>
      <c r="G138" s="22">
        <f t="shared" si="4"/>
        <v>8852459016</v>
      </c>
      <c r="I138" s="7">
        <v>30983606556</v>
      </c>
      <c r="K138" s="7">
        <v>0</v>
      </c>
      <c r="M138" s="22">
        <f t="shared" si="5"/>
        <v>30983606556</v>
      </c>
    </row>
    <row r="139" spans="1:13" ht="18.75">
      <c r="A139" s="6" t="s">
        <v>466</v>
      </c>
      <c r="C139" s="7">
        <v>11065573770</v>
      </c>
      <c r="E139" s="7">
        <v>0</v>
      </c>
      <c r="G139" s="22">
        <f t="shared" si="4"/>
        <v>11065573770</v>
      </c>
      <c r="I139" s="7">
        <v>22131147540</v>
      </c>
      <c r="K139" s="7">
        <v>435046</v>
      </c>
      <c r="M139" s="22">
        <f t="shared" si="5"/>
        <v>22130712494</v>
      </c>
    </row>
    <row r="140" spans="1:13" ht="18.75">
      <c r="A140" s="6" t="s">
        <v>697</v>
      </c>
      <c r="C140" s="7">
        <v>0</v>
      </c>
      <c r="E140" s="7">
        <v>0</v>
      </c>
      <c r="G140" s="22">
        <f t="shared" si="4"/>
        <v>0</v>
      </c>
      <c r="I140" s="7">
        <v>8483606557</v>
      </c>
      <c r="K140" s="7">
        <v>1314201</v>
      </c>
      <c r="M140" s="22">
        <f t="shared" si="5"/>
        <v>8482292356</v>
      </c>
    </row>
    <row r="141" spans="1:13" ht="18.75">
      <c r="A141" s="6" t="s">
        <v>467</v>
      </c>
      <c r="C141" s="7">
        <v>7008196721</v>
      </c>
      <c r="E141" s="7">
        <v>0</v>
      </c>
      <c r="G141" s="22">
        <f t="shared" si="4"/>
        <v>7008196721</v>
      </c>
      <c r="I141" s="7">
        <v>18073770491</v>
      </c>
      <c r="K141" s="7">
        <v>0</v>
      </c>
      <c r="M141" s="22">
        <f t="shared" si="5"/>
        <v>18073770491</v>
      </c>
    </row>
    <row r="142" spans="1:13" ht="18.75">
      <c r="A142" s="6" t="s">
        <v>698</v>
      </c>
      <c r="C142" s="7">
        <v>0</v>
      </c>
      <c r="E142" s="7">
        <v>0</v>
      </c>
      <c r="G142" s="22">
        <f t="shared" si="4"/>
        <v>0</v>
      </c>
      <c r="I142" s="7">
        <v>8483606557</v>
      </c>
      <c r="K142" s="7">
        <v>770394</v>
      </c>
      <c r="M142" s="22">
        <f t="shared" si="5"/>
        <v>8482836163</v>
      </c>
    </row>
    <row r="143" spans="1:13" ht="18.75">
      <c r="A143" s="6" t="s">
        <v>468</v>
      </c>
      <c r="C143" s="7">
        <v>0</v>
      </c>
      <c r="E143" s="7">
        <v>0</v>
      </c>
      <c r="G143" s="22">
        <f t="shared" si="4"/>
        <v>0</v>
      </c>
      <c r="I143" s="7">
        <v>11065573770</v>
      </c>
      <c r="K143" s="7">
        <v>0</v>
      </c>
      <c r="M143" s="22">
        <f t="shared" si="5"/>
        <v>11065573770</v>
      </c>
    </row>
    <row r="144" spans="1:13" ht="18.75">
      <c r="A144" s="6" t="s">
        <v>699</v>
      </c>
      <c r="C144" s="7">
        <v>0</v>
      </c>
      <c r="E144" s="7">
        <v>0</v>
      </c>
      <c r="G144" s="22">
        <f t="shared" si="4"/>
        <v>0</v>
      </c>
      <c r="I144" s="7">
        <v>8483606557</v>
      </c>
      <c r="K144" s="7">
        <v>770394</v>
      </c>
      <c r="M144" s="22">
        <f t="shared" si="5"/>
        <v>8482836163</v>
      </c>
    </row>
    <row r="145" spans="1:13" ht="18.75">
      <c r="A145" s="6" t="s">
        <v>469</v>
      </c>
      <c r="C145" s="7">
        <v>49016393430</v>
      </c>
      <c r="E145" s="7">
        <v>0</v>
      </c>
      <c r="G145" s="22">
        <f t="shared" si="4"/>
        <v>49016393430</v>
      </c>
      <c r="I145" s="7">
        <v>98032786860</v>
      </c>
      <c r="K145" s="7">
        <v>358901083</v>
      </c>
      <c r="M145" s="22">
        <f t="shared" si="5"/>
        <v>97673885777</v>
      </c>
    </row>
    <row r="146" spans="1:13" ht="18.75">
      <c r="A146" s="6" t="s">
        <v>470</v>
      </c>
      <c r="C146" s="7">
        <v>49180327860</v>
      </c>
      <c r="E146" s="7">
        <v>-2280059</v>
      </c>
      <c r="G146" s="22">
        <f t="shared" si="4"/>
        <v>49182607919</v>
      </c>
      <c r="I146" s="7">
        <v>98360655720</v>
      </c>
      <c r="K146" s="7">
        <v>359024825</v>
      </c>
      <c r="M146" s="22">
        <f t="shared" si="5"/>
        <v>98001630895</v>
      </c>
    </row>
    <row r="147" spans="1:13" ht="18.75">
      <c r="A147" s="6" t="s">
        <v>471</v>
      </c>
      <c r="C147" s="7">
        <v>0</v>
      </c>
      <c r="E147" s="7">
        <v>-90635</v>
      </c>
      <c r="G147" s="22">
        <f t="shared" si="4"/>
        <v>90635</v>
      </c>
      <c r="I147" s="7">
        <v>22131147540</v>
      </c>
      <c r="K147" s="7">
        <v>0</v>
      </c>
      <c r="M147" s="22">
        <f t="shared" si="5"/>
        <v>22131147540</v>
      </c>
    </row>
    <row r="148" spans="1:13" ht="18.75">
      <c r="A148" s="6" t="s">
        <v>472</v>
      </c>
      <c r="C148" s="7">
        <v>49016393430</v>
      </c>
      <c r="E148" s="7">
        <v>0</v>
      </c>
      <c r="G148" s="22">
        <f t="shared" si="4"/>
        <v>49016393430</v>
      </c>
      <c r="I148" s="7">
        <v>98032786860</v>
      </c>
      <c r="K148" s="7">
        <v>227057548</v>
      </c>
      <c r="M148" s="22">
        <f t="shared" si="5"/>
        <v>97805729312</v>
      </c>
    </row>
    <row r="149" spans="1:13" ht="18.75">
      <c r="A149" s="6" t="s">
        <v>473</v>
      </c>
      <c r="C149" s="7">
        <v>4795081967</v>
      </c>
      <c r="E149" s="7">
        <v>-181269</v>
      </c>
      <c r="G149" s="22">
        <f t="shared" si="4"/>
        <v>4795263236</v>
      </c>
      <c r="I149" s="7">
        <v>15860655737</v>
      </c>
      <c r="K149" s="7">
        <v>0</v>
      </c>
      <c r="M149" s="22">
        <f t="shared" si="5"/>
        <v>15860655737</v>
      </c>
    </row>
    <row r="150" spans="1:13" ht="18.75">
      <c r="A150" s="6" t="s">
        <v>700</v>
      </c>
      <c r="C150" s="7">
        <v>0</v>
      </c>
      <c r="E150" s="7">
        <v>0</v>
      </c>
      <c r="G150" s="22">
        <f t="shared" si="4"/>
        <v>0</v>
      </c>
      <c r="I150" s="7">
        <v>15270491798</v>
      </c>
      <c r="K150" s="7">
        <v>335347</v>
      </c>
      <c r="M150" s="22">
        <f t="shared" si="5"/>
        <v>15270156451</v>
      </c>
    </row>
    <row r="151" spans="1:13" ht="18.75">
      <c r="A151" s="6" t="s">
        <v>474</v>
      </c>
      <c r="C151" s="7">
        <v>0</v>
      </c>
      <c r="E151" s="7">
        <v>0</v>
      </c>
      <c r="G151" s="22">
        <f t="shared" si="4"/>
        <v>0</v>
      </c>
      <c r="I151" s="7">
        <v>6639344250</v>
      </c>
      <c r="K151" s="7">
        <v>108761</v>
      </c>
      <c r="M151" s="22">
        <f t="shared" si="5"/>
        <v>6639235489</v>
      </c>
    </row>
    <row r="152" spans="1:13" ht="18.75">
      <c r="A152" s="6" t="s">
        <v>475</v>
      </c>
      <c r="C152" s="7">
        <v>7008196721</v>
      </c>
      <c r="E152" s="7">
        <v>-181269</v>
      </c>
      <c r="G152" s="22">
        <f t="shared" si="4"/>
        <v>7008377990</v>
      </c>
      <c r="I152" s="7">
        <v>18073770491</v>
      </c>
      <c r="K152" s="7">
        <v>0</v>
      </c>
      <c r="M152" s="22">
        <f t="shared" si="5"/>
        <v>18073770491</v>
      </c>
    </row>
    <row r="153" spans="1:13" ht="18.75">
      <c r="A153" s="6" t="s">
        <v>701</v>
      </c>
      <c r="C153" s="7">
        <v>0</v>
      </c>
      <c r="E153" s="7">
        <v>0</v>
      </c>
      <c r="G153" s="22">
        <f t="shared" si="4"/>
        <v>0</v>
      </c>
      <c r="I153" s="7">
        <v>8483606557</v>
      </c>
      <c r="K153" s="7">
        <v>951663</v>
      </c>
      <c r="M153" s="22">
        <f t="shared" si="5"/>
        <v>8482654894</v>
      </c>
    </row>
    <row r="154" spans="1:13" ht="18.75">
      <c r="A154" s="6" t="s">
        <v>476</v>
      </c>
      <c r="C154" s="7">
        <v>368852459</v>
      </c>
      <c r="E154" s="7">
        <v>-226586</v>
      </c>
      <c r="G154" s="22">
        <f t="shared" si="4"/>
        <v>369079045</v>
      </c>
      <c r="I154" s="7">
        <v>11434426229</v>
      </c>
      <c r="K154" s="7">
        <v>0</v>
      </c>
      <c r="M154" s="22">
        <f t="shared" si="5"/>
        <v>11434426229</v>
      </c>
    </row>
    <row r="155" spans="1:13" ht="18.75">
      <c r="A155" s="6" t="s">
        <v>477</v>
      </c>
      <c r="C155" s="7">
        <v>1032786884</v>
      </c>
      <c r="E155" s="7">
        <v>-158610</v>
      </c>
      <c r="G155" s="22">
        <f t="shared" si="4"/>
        <v>1032945494</v>
      </c>
      <c r="I155" s="7">
        <v>8778688514</v>
      </c>
      <c r="K155" s="7">
        <v>0</v>
      </c>
      <c r="M155" s="22">
        <f t="shared" si="5"/>
        <v>8778688514</v>
      </c>
    </row>
    <row r="156" spans="1:13" ht="18.75">
      <c r="A156" s="6" t="s">
        <v>478</v>
      </c>
      <c r="C156" s="7">
        <v>3319672110</v>
      </c>
      <c r="E156" s="7">
        <v>13595</v>
      </c>
      <c r="G156" s="22">
        <f t="shared" si="4"/>
        <v>3319658515</v>
      </c>
      <c r="I156" s="7">
        <v>6639344220</v>
      </c>
      <c r="K156" s="7">
        <v>81571</v>
      </c>
      <c r="M156" s="22">
        <f t="shared" si="5"/>
        <v>6639262649</v>
      </c>
    </row>
    <row r="157" spans="1:13" ht="18.75">
      <c r="A157" s="6" t="s">
        <v>479</v>
      </c>
      <c r="C157" s="7">
        <v>4426229490</v>
      </c>
      <c r="E157" s="7">
        <v>18126</v>
      </c>
      <c r="G157" s="22">
        <f t="shared" si="4"/>
        <v>4426211364</v>
      </c>
      <c r="I157" s="7">
        <v>8852458980</v>
      </c>
      <c r="K157" s="7">
        <v>108761</v>
      </c>
      <c r="M157" s="22">
        <f t="shared" si="5"/>
        <v>8852350219</v>
      </c>
    </row>
    <row r="158" spans="1:13" ht="18.75">
      <c r="A158" s="6" t="s">
        <v>480</v>
      </c>
      <c r="C158" s="7">
        <v>5163934426</v>
      </c>
      <c r="E158" s="7">
        <v>634442</v>
      </c>
      <c r="G158" s="22">
        <f t="shared" si="4"/>
        <v>5163299984</v>
      </c>
      <c r="I158" s="7">
        <v>16229508196</v>
      </c>
      <c r="K158" s="7">
        <v>2265864</v>
      </c>
      <c r="M158" s="22">
        <f t="shared" si="5"/>
        <v>16227242332</v>
      </c>
    </row>
    <row r="159" spans="1:13" ht="18.75">
      <c r="A159" s="6" t="s">
        <v>702</v>
      </c>
      <c r="C159" s="7">
        <v>0</v>
      </c>
      <c r="E159" s="7">
        <v>0</v>
      </c>
      <c r="G159" s="22">
        <f t="shared" si="4"/>
        <v>0</v>
      </c>
      <c r="I159" s="7">
        <v>4721311472</v>
      </c>
      <c r="K159" s="7">
        <v>3697890</v>
      </c>
      <c r="M159" s="22">
        <f t="shared" si="5"/>
        <v>4717613582</v>
      </c>
    </row>
    <row r="160" spans="1:13" ht="18.75">
      <c r="A160" s="6" t="s">
        <v>481</v>
      </c>
      <c r="C160" s="7">
        <v>46565573760</v>
      </c>
      <c r="E160" s="7">
        <v>248716203</v>
      </c>
      <c r="G160" s="22">
        <f t="shared" si="4"/>
        <v>46316857557</v>
      </c>
      <c r="I160" s="7">
        <v>93131147520</v>
      </c>
      <c r="K160" s="7">
        <v>541353802</v>
      </c>
      <c r="M160" s="22">
        <f t="shared" si="5"/>
        <v>92589793718</v>
      </c>
    </row>
    <row r="161" spans="1:13" ht="18.75">
      <c r="A161" s="6" t="s">
        <v>703</v>
      </c>
      <c r="C161" s="7">
        <v>0</v>
      </c>
      <c r="E161" s="7">
        <v>0</v>
      </c>
      <c r="G161" s="22">
        <f t="shared" si="4"/>
        <v>0</v>
      </c>
      <c r="I161" s="7">
        <v>9442622944</v>
      </c>
      <c r="K161" s="7">
        <v>7830826</v>
      </c>
      <c r="M161" s="22">
        <f t="shared" si="5"/>
        <v>9434792118</v>
      </c>
    </row>
    <row r="162" spans="1:13" ht="18.75">
      <c r="A162" s="6" t="s">
        <v>482</v>
      </c>
      <c r="C162" s="7">
        <v>11065573770</v>
      </c>
      <c r="E162" s="7">
        <v>271904</v>
      </c>
      <c r="G162" s="22">
        <f t="shared" si="4"/>
        <v>11065301866</v>
      </c>
      <c r="I162" s="7">
        <v>22131147540</v>
      </c>
      <c r="K162" s="7">
        <v>589125</v>
      </c>
      <c r="M162" s="22">
        <f t="shared" si="5"/>
        <v>22130558415</v>
      </c>
    </row>
    <row r="163" spans="1:13" ht="18.75">
      <c r="A163" s="6" t="s">
        <v>483</v>
      </c>
      <c r="C163" s="7">
        <v>11065573770</v>
      </c>
      <c r="E163" s="7">
        <v>0</v>
      </c>
      <c r="G163" s="22">
        <f t="shared" si="4"/>
        <v>11065573770</v>
      </c>
      <c r="I163" s="7">
        <v>22131147540</v>
      </c>
      <c r="K163" s="7">
        <v>317221</v>
      </c>
      <c r="M163" s="22">
        <f t="shared" si="5"/>
        <v>22130830319</v>
      </c>
    </row>
    <row r="164" spans="1:13" ht="18.75">
      <c r="A164" s="6" t="s">
        <v>484</v>
      </c>
      <c r="C164" s="7">
        <v>11065573770</v>
      </c>
      <c r="E164" s="7">
        <v>1359519</v>
      </c>
      <c r="G164" s="22">
        <f t="shared" si="4"/>
        <v>11064214251</v>
      </c>
      <c r="I164" s="7">
        <v>22131147540</v>
      </c>
      <c r="K164" s="7">
        <v>2990941</v>
      </c>
      <c r="M164" s="22">
        <f t="shared" si="5"/>
        <v>22128156599</v>
      </c>
    </row>
    <row r="165" spans="1:13" ht="18.75">
      <c r="A165" s="6" t="s">
        <v>704</v>
      </c>
      <c r="C165" s="7">
        <v>0</v>
      </c>
      <c r="E165" s="7">
        <v>0</v>
      </c>
      <c r="G165" s="22">
        <f t="shared" si="4"/>
        <v>0</v>
      </c>
      <c r="I165" s="7">
        <v>2581967213</v>
      </c>
      <c r="K165" s="7">
        <v>2175230</v>
      </c>
      <c r="M165" s="22">
        <f t="shared" si="5"/>
        <v>2579791983</v>
      </c>
    </row>
    <row r="166" spans="1:13" ht="18.75">
      <c r="A166" s="6" t="s">
        <v>485</v>
      </c>
      <c r="C166" s="7">
        <v>11065573770</v>
      </c>
      <c r="E166" s="7">
        <v>0</v>
      </c>
      <c r="G166" s="22">
        <f t="shared" si="4"/>
        <v>11065573770</v>
      </c>
      <c r="I166" s="7">
        <v>22131147540</v>
      </c>
      <c r="K166" s="7">
        <v>317221</v>
      </c>
      <c r="M166" s="22">
        <f t="shared" si="5"/>
        <v>22130830319</v>
      </c>
    </row>
    <row r="167" spans="1:13" ht="18.75">
      <c r="A167" s="6" t="s">
        <v>486</v>
      </c>
      <c r="C167" s="7">
        <v>61270491780</v>
      </c>
      <c r="E167" s="7">
        <v>339107783</v>
      </c>
      <c r="G167" s="22">
        <f t="shared" si="4"/>
        <v>60931383997</v>
      </c>
      <c r="I167" s="7">
        <v>122540983560</v>
      </c>
      <c r="K167" s="7">
        <v>820260596</v>
      </c>
      <c r="M167" s="22">
        <f t="shared" si="5"/>
        <v>121720722964</v>
      </c>
    </row>
    <row r="168" spans="1:13" ht="18.75">
      <c r="A168" s="6" t="s">
        <v>488</v>
      </c>
      <c r="C168" s="7">
        <v>24508196700</v>
      </c>
      <c r="E168" s="7">
        <v>0</v>
      </c>
      <c r="G168" s="22">
        <f t="shared" si="4"/>
        <v>24508196700</v>
      </c>
      <c r="I168" s="7">
        <v>49016393400</v>
      </c>
      <c r="K168" s="7">
        <v>52296575</v>
      </c>
      <c r="M168" s="22">
        <f t="shared" si="5"/>
        <v>48964096825</v>
      </c>
    </row>
    <row r="169" spans="1:13" ht="18.75">
      <c r="A169" s="6" t="s">
        <v>489</v>
      </c>
      <c r="C169" s="7">
        <v>0</v>
      </c>
      <c r="E169" s="7">
        <v>-883513251</v>
      </c>
      <c r="G169" s="22">
        <f t="shared" si="4"/>
        <v>883513251</v>
      </c>
      <c r="I169" s="7">
        <v>122540983590</v>
      </c>
      <c r="K169" s="7">
        <v>78792375</v>
      </c>
      <c r="M169" s="22">
        <f t="shared" si="5"/>
        <v>122462191215</v>
      </c>
    </row>
    <row r="170" spans="1:13" ht="18.75">
      <c r="A170" s="6" t="s">
        <v>490</v>
      </c>
      <c r="C170" s="7">
        <v>75975409830</v>
      </c>
      <c r="E170" s="7">
        <v>-14016455</v>
      </c>
      <c r="G170" s="22">
        <f t="shared" si="4"/>
        <v>75989426285</v>
      </c>
      <c r="I170" s="7">
        <v>151950819660</v>
      </c>
      <c r="K170" s="7">
        <v>582613042</v>
      </c>
      <c r="M170" s="22">
        <f t="shared" si="5"/>
        <v>151368206618</v>
      </c>
    </row>
    <row r="171" spans="1:13" ht="18.75">
      <c r="A171" s="6" t="s">
        <v>492</v>
      </c>
      <c r="C171" s="7">
        <v>61270491780</v>
      </c>
      <c r="E171" s="7">
        <v>339107783</v>
      </c>
      <c r="G171" s="22">
        <f t="shared" si="4"/>
        <v>60931383997</v>
      </c>
      <c r="I171" s="7">
        <v>122540983560</v>
      </c>
      <c r="K171" s="7">
        <v>820260596</v>
      </c>
      <c r="M171" s="22">
        <f t="shared" si="5"/>
        <v>121720722964</v>
      </c>
    </row>
    <row r="172" spans="1:13" ht="18.75">
      <c r="A172" s="6" t="s">
        <v>493</v>
      </c>
      <c r="C172" s="7">
        <v>0</v>
      </c>
      <c r="E172" s="7">
        <v>-447622274</v>
      </c>
      <c r="G172" s="22">
        <f t="shared" si="4"/>
        <v>447622274</v>
      </c>
      <c r="I172" s="7">
        <v>73524590160</v>
      </c>
      <c r="K172" s="7">
        <v>47275433</v>
      </c>
      <c r="M172" s="22">
        <f t="shared" si="5"/>
        <v>73477314727</v>
      </c>
    </row>
    <row r="173" spans="1:13" ht="18.75">
      <c r="A173" s="6" t="s">
        <v>494</v>
      </c>
      <c r="C173" s="7">
        <v>0</v>
      </c>
      <c r="E173" s="7">
        <v>0</v>
      </c>
      <c r="G173" s="22">
        <f t="shared" si="4"/>
        <v>0</v>
      </c>
      <c r="I173" s="7">
        <v>46565573760</v>
      </c>
      <c r="K173" s="7">
        <v>365676138</v>
      </c>
      <c r="M173" s="22">
        <f t="shared" si="5"/>
        <v>46199897622</v>
      </c>
    </row>
    <row r="174" spans="1:13" ht="18.75">
      <c r="A174" s="6" t="s">
        <v>705</v>
      </c>
      <c r="C174" s="7">
        <v>0</v>
      </c>
      <c r="E174" s="7">
        <v>0</v>
      </c>
      <c r="G174" s="22">
        <f t="shared" si="4"/>
        <v>0</v>
      </c>
      <c r="I174" s="7">
        <v>12393442600</v>
      </c>
      <c r="K174" s="7">
        <v>108761</v>
      </c>
      <c r="M174" s="22">
        <f t="shared" si="5"/>
        <v>12393333839</v>
      </c>
    </row>
    <row r="175" spans="1:13" ht="18.75">
      <c r="A175" s="6" t="s">
        <v>706</v>
      </c>
      <c r="C175" s="7">
        <v>0</v>
      </c>
      <c r="E175" s="7">
        <v>0</v>
      </c>
      <c r="G175" s="22">
        <f t="shared" si="4"/>
        <v>0</v>
      </c>
      <c r="I175" s="7">
        <v>13426229488</v>
      </c>
      <c r="K175" s="7">
        <v>117825</v>
      </c>
      <c r="M175" s="22">
        <f t="shared" si="5"/>
        <v>13426111663</v>
      </c>
    </row>
    <row r="176" spans="1:13" ht="18.75">
      <c r="A176" s="6" t="s">
        <v>707</v>
      </c>
      <c r="C176" s="7">
        <v>0</v>
      </c>
      <c r="E176" s="7">
        <v>0</v>
      </c>
      <c r="G176" s="22">
        <f t="shared" si="4"/>
        <v>0</v>
      </c>
      <c r="I176" s="7">
        <v>2478688520</v>
      </c>
      <c r="K176" s="7">
        <v>2088220</v>
      </c>
      <c r="M176" s="22">
        <f t="shared" si="5"/>
        <v>2476600300</v>
      </c>
    </row>
    <row r="177" spans="1:13" ht="18.75">
      <c r="A177" s="6" t="s">
        <v>495</v>
      </c>
      <c r="C177" s="7">
        <v>7745901630</v>
      </c>
      <c r="E177" s="7">
        <v>951663</v>
      </c>
      <c r="G177" s="22">
        <f t="shared" si="4"/>
        <v>7744949967</v>
      </c>
      <c r="I177" s="7">
        <v>15491803260</v>
      </c>
      <c r="K177" s="7">
        <v>2093658</v>
      </c>
      <c r="M177" s="22">
        <f t="shared" si="5"/>
        <v>15489709602</v>
      </c>
    </row>
    <row r="178" spans="1:13" ht="18.75">
      <c r="A178" s="6" t="s">
        <v>708</v>
      </c>
      <c r="C178" s="7">
        <v>0</v>
      </c>
      <c r="E178" s="7">
        <v>0</v>
      </c>
      <c r="G178" s="22">
        <f t="shared" si="4"/>
        <v>0</v>
      </c>
      <c r="I178" s="7">
        <v>14459016376</v>
      </c>
      <c r="K178" s="7">
        <v>126888</v>
      </c>
      <c r="M178" s="22">
        <f t="shared" si="5"/>
        <v>14458889488</v>
      </c>
    </row>
    <row r="179" spans="1:13" ht="18.75">
      <c r="A179" s="6" t="s">
        <v>496</v>
      </c>
      <c r="C179" s="7">
        <v>73770491790</v>
      </c>
      <c r="E179" s="7">
        <v>0</v>
      </c>
      <c r="G179" s="22">
        <f t="shared" si="4"/>
        <v>73770491790</v>
      </c>
      <c r="I179" s="7">
        <v>147540983580</v>
      </c>
      <c r="K179" s="7">
        <v>165622296</v>
      </c>
      <c r="M179" s="22">
        <f t="shared" si="5"/>
        <v>147375361284</v>
      </c>
    </row>
    <row r="180" spans="1:13" ht="18.75">
      <c r="A180" s="6" t="s">
        <v>497</v>
      </c>
      <c r="C180" s="7">
        <v>29508196716</v>
      </c>
      <c r="E180" s="7">
        <v>-397225726</v>
      </c>
      <c r="G180" s="22">
        <f t="shared" si="4"/>
        <v>29905422442</v>
      </c>
      <c r="I180" s="7">
        <v>78688524576</v>
      </c>
      <c r="K180" s="7">
        <v>601003901</v>
      </c>
      <c r="M180" s="22">
        <f t="shared" si="5"/>
        <v>78087520675</v>
      </c>
    </row>
    <row r="181" spans="1:13" ht="18.75">
      <c r="A181" s="6" t="s">
        <v>498</v>
      </c>
      <c r="C181" s="7">
        <v>8852459016</v>
      </c>
      <c r="E181" s="7">
        <v>-2084595</v>
      </c>
      <c r="G181" s="22">
        <f t="shared" si="4"/>
        <v>8854543611</v>
      </c>
      <c r="I181" s="7">
        <v>29508196720</v>
      </c>
      <c r="K181" s="7">
        <v>0</v>
      </c>
      <c r="M181" s="22">
        <f t="shared" si="5"/>
        <v>29508196720</v>
      </c>
    </row>
    <row r="182" spans="1:13" ht="18.75">
      <c r="A182" s="6" t="s">
        <v>499</v>
      </c>
      <c r="C182" s="7">
        <v>5532786885</v>
      </c>
      <c r="E182" s="7">
        <v>-788521</v>
      </c>
      <c r="G182" s="22">
        <f t="shared" si="4"/>
        <v>5533575406</v>
      </c>
      <c r="I182" s="7">
        <v>36516393441</v>
      </c>
      <c r="K182" s="7">
        <v>27190</v>
      </c>
      <c r="M182" s="22">
        <f t="shared" si="5"/>
        <v>36516366251</v>
      </c>
    </row>
    <row r="183" spans="1:13" ht="18.75">
      <c r="A183" s="6" t="s">
        <v>500</v>
      </c>
      <c r="C183" s="7">
        <v>10327868852</v>
      </c>
      <c r="E183" s="7">
        <v>-1993960</v>
      </c>
      <c r="G183" s="22">
        <f t="shared" si="4"/>
        <v>10329862812</v>
      </c>
      <c r="I183" s="7">
        <v>30245901638</v>
      </c>
      <c r="K183" s="7">
        <v>0</v>
      </c>
      <c r="M183" s="22">
        <f t="shared" si="5"/>
        <v>30245901638</v>
      </c>
    </row>
    <row r="184" spans="1:13" ht="18.75">
      <c r="A184" s="6" t="s">
        <v>501</v>
      </c>
      <c r="C184" s="7">
        <v>22131147540</v>
      </c>
      <c r="E184" s="7">
        <v>-1993960</v>
      </c>
      <c r="G184" s="22">
        <f t="shared" si="4"/>
        <v>22133141500</v>
      </c>
      <c r="I184" s="7">
        <v>42049180326</v>
      </c>
      <c r="K184" s="7">
        <v>0</v>
      </c>
      <c r="M184" s="22">
        <f t="shared" si="5"/>
        <v>42049180326</v>
      </c>
    </row>
    <row r="185" spans="1:13" ht="18.75">
      <c r="A185" s="6" t="s">
        <v>502</v>
      </c>
      <c r="C185" s="7">
        <v>5163934426</v>
      </c>
      <c r="E185" s="7">
        <v>634442</v>
      </c>
      <c r="G185" s="22">
        <f t="shared" si="4"/>
        <v>5163299984</v>
      </c>
      <c r="I185" s="7">
        <v>15122950819</v>
      </c>
      <c r="K185" s="7">
        <v>1631422</v>
      </c>
      <c r="M185" s="22">
        <f t="shared" si="5"/>
        <v>15121319397</v>
      </c>
    </row>
    <row r="186" spans="1:13" ht="18.75">
      <c r="A186" s="6" t="s">
        <v>503</v>
      </c>
      <c r="C186" s="7">
        <v>9590163934</v>
      </c>
      <c r="E186" s="7">
        <v>797585</v>
      </c>
      <c r="G186" s="22">
        <f t="shared" si="4"/>
        <v>9589366349</v>
      </c>
      <c r="I186" s="7">
        <v>29508196720</v>
      </c>
      <c r="K186" s="7">
        <v>2791545</v>
      </c>
      <c r="M186" s="22">
        <f t="shared" si="5"/>
        <v>29505405175</v>
      </c>
    </row>
    <row r="187" spans="1:13" ht="18.75">
      <c r="A187" s="6" t="s">
        <v>504</v>
      </c>
      <c r="C187" s="7">
        <v>8852459016</v>
      </c>
      <c r="E187" s="7">
        <v>-1993960</v>
      </c>
      <c r="G187" s="22">
        <f t="shared" si="4"/>
        <v>8854452976</v>
      </c>
      <c r="I187" s="7">
        <v>28770491802</v>
      </c>
      <c r="K187" s="7">
        <v>0</v>
      </c>
      <c r="M187" s="22">
        <f t="shared" si="5"/>
        <v>28770491802</v>
      </c>
    </row>
    <row r="188" spans="1:13" ht="18.75">
      <c r="A188" s="6" t="s">
        <v>505</v>
      </c>
      <c r="C188" s="7">
        <v>6713114746</v>
      </c>
      <c r="E188" s="7">
        <v>-489427</v>
      </c>
      <c r="G188" s="22">
        <f t="shared" si="4"/>
        <v>6713604173</v>
      </c>
      <c r="I188" s="7">
        <v>20139344238</v>
      </c>
      <c r="K188" s="7">
        <v>0</v>
      </c>
      <c r="M188" s="22">
        <f t="shared" si="5"/>
        <v>20139344238</v>
      </c>
    </row>
    <row r="189" spans="1:13" ht="18.75">
      <c r="A189" s="6" t="s">
        <v>506</v>
      </c>
      <c r="C189" s="7">
        <v>36762295080</v>
      </c>
      <c r="E189" s="7">
        <v>-49510834</v>
      </c>
      <c r="G189" s="22">
        <f t="shared" si="4"/>
        <v>36811805914</v>
      </c>
      <c r="I189" s="7">
        <v>67397540980</v>
      </c>
      <c r="K189" s="7">
        <v>50271718</v>
      </c>
      <c r="M189" s="22">
        <f t="shared" si="5"/>
        <v>67347269262</v>
      </c>
    </row>
    <row r="190" spans="1:13" ht="18.75">
      <c r="A190" s="6" t="s">
        <v>507</v>
      </c>
      <c r="C190" s="7">
        <v>11065573770</v>
      </c>
      <c r="E190" s="7">
        <v>-906346</v>
      </c>
      <c r="G190" s="22">
        <f t="shared" si="4"/>
        <v>11066480116</v>
      </c>
      <c r="I190" s="7">
        <v>20286885245</v>
      </c>
      <c r="K190" s="7">
        <v>0</v>
      </c>
      <c r="M190" s="22">
        <f t="shared" si="5"/>
        <v>20286885245</v>
      </c>
    </row>
    <row r="191" spans="1:13" ht="18.75">
      <c r="A191" s="6" t="s">
        <v>508</v>
      </c>
      <c r="C191" s="7">
        <v>1475409835</v>
      </c>
      <c r="E191" s="7">
        <v>-725076</v>
      </c>
      <c r="G191" s="22">
        <f t="shared" si="4"/>
        <v>1476134911</v>
      </c>
      <c r="I191" s="7">
        <v>8852459010</v>
      </c>
      <c r="K191" s="7">
        <v>0</v>
      </c>
      <c r="M191" s="22">
        <f t="shared" si="5"/>
        <v>8852459010</v>
      </c>
    </row>
    <row r="192" spans="1:13" ht="18.75">
      <c r="A192" s="6" t="s">
        <v>509</v>
      </c>
      <c r="C192" s="7">
        <v>4426229508</v>
      </c>
      <c r="E192" s="7">
        <v>-906346</v>
      </c>
      <c r="G192" s="22">
        <f t="shared" si="4"/>
        <v>4427135854</v>
      </c>
      <c r="I192" s="7">
        <v>13647540983</v>
      </c>
      <c r="K192" s="7">
        <v>0</v>
      </c>
      <c r="M192" s="22">
        <f t="shared" si="5"/>
        <v>13647540983</v>
      </c>
    </row>
    <row r="193" spans="1:13" ht="18.75">
      <c r="A193" s="6" t="s">
        <v>510</v>
      </c>
      <c r="C193" s="7">
        <v>11065573770</v>
      </c>
      <c r="E193" s="7">
        <v>-906346</v>
      </c>
      <c r="G193" s="22">
        <f t="shared" si="4"/>
        <v>11066480116</v>
      </c>
      <c r="I193" s="7">
        <v>20286885245</v>
      </c>
      <c r="K193" s="7">
        <v>0</v>
      </c>
      <c r="M193" s="22">
        <f t="shared" si="5"/>
        <v>20286885245</v>
      </c>
    </row>
    <row r="194" spans="1:13" ht="18.75">
      <c r="A194" s="6" t="s">
        <v>511</v>
      </c>
      <c r="C194" s="7">
        <v>122950819650</v>
      </c>
      <c r="E194" s="7">
        <v>-1100822</v>
      </c>
      <c r="G194" s="22">
        <f t="shared" si="4"/>
        <v>122951920472</v>
      </c>
      <c r="I194" s="7">
        <v>217213114715</v>
      </c>
      <c r="K194" s="7">
        <v>306945894</v>
      </c>
      <c r="M194" s="22">
        <f t="shared" si="5"/>
        <v>216906168821</v>
      </c>
    </row>
    <row r="195" spans="1:13" ht="18.75">
      <c r="A195" s="6" t="s">
        <v>513</v>
      </c>
      <c r="C195" s="7">
        <v>93131147520</v>
      </c>
      <c r="E195" s="7">
        <v>7642654</v>
      </c>
      <c r="G195" s="22">
        <f t="shared" si="4"/>
        <v>93123504866</v>
      </c>
      <c r="I195" s="7">
        <v>164531693952</v>
      </c>
      <c r="K195" s="7">
        <v>222448570</v>
      </c>
      <c r="M195" s="22">
        <f t="shared" si="5"/>
        <v>164309245382</v>
      </c>
    </row>
    <row r="196" spans="1:13" ht="18.75">
      <c r="A196" s="6" t="s">
        <v>515</v>
      </c>
      <c r="C196" s="7">
        <v>122950819650</v>
      </c>
      <c r="E196" s="7">
        <v>-1</v>
      </c>
      <c r="G196" s="22">
        <f t="shared" si="4"/>
        <v>122950819651</v>
      </c>
      <c r="I196" s="7">
        <v>217213114715</v>
      </c>
      <c r="K196" s="7">
        <v>537763704</v>
      </c>
      <c r="M196" s="22">
        <f t="shared" si="5"/>
        <v>216675351011</v>
      </c>
    </row>
    <row r="197" spans="1:13" ht="18.75">
      <c r="A197" s="6" t="s">
        <v>516</v>
      </c>
      <c r="C197" s="7">
        <v>13278688524</v>
      </c>
      <c r="E197" s="7">
        <v>1037262</v>
      </c>
      <c r="G197" s="22">
        <f t="shared" si="4"/>
        <v>13277651262</v>
      </c>
      <c r="I197" s="7">
        <v>29508196720</v>
      </c>
      <c r="K197" s="7">
        <v>2578050</v>
      </c>
      <c r="M197" s="22">
        <f t="shared" si="5"/>
        <v>29505618670</v>
      </c>
    </row>
    <row r="198" spans="1:13" ht="18.75">
      <c r="A198" s="6" t="s">
        <v>517</v>
      </c>
      <c r="C198" s="7">
        <v>24180327840</v>
      </c>
      <c r="E198" s="7">
        <v>5163931</v>
      </c>
      <c r="G198" s="22">
        <f t="shared" si="4"/>
        <v>24175163909</v>
      </c>
      <c r="I198" s="7">
        <v>41106557328</v>
      </c>
      <c r="K198" s="7">
        <v>113606492</v>
      </c>
      <c r="M198" s="22">
        <f t="shared" si="5"/>
        <v>40992950836</v>
      </c>
    </row>
    <row r="199" spans="1:13" ht="18.75">
      <c r="A199" s="6" t="s">
        <v>518</v>
      </c>
      <c r="C199" s="7">
        <v>24590163930</v>
      </c>
      <c r="E199" s="7">
        <v>-547726</v>
      </c>
      <c r="G199" s="22">
        <f t="shared" si="4"/>
        <v>24590711656</v>
      </c>
      <c r="I199" s="7">
        <v>40983606550</v>
      </c>
      <c r="K199" s="7">
        <v>131600328</v>
      </c>
      <c r="M199" s="22">
        <f t="shared" si="5"/>
        <v>40852006222</v>
      </c>
    </row>
    <row r="200" spans="1:13" ht="18.75">
      <c r="A200" s="6" t="s">
        <v>519</v>
      </c>
      <c r="C200" s="7">
        <v>18811475400</v>
      </c>
      <c r="E200" s="7">
        <v>-1155591</v>
      </c>
      <c r="G200" s="22">
        <f t="shared" si="4"/>
        <v>18812630991</v>
      </c>
      <c r="I200" s="7">
        <v>31352459000</v>
      </c>
      <c r="K200" s="7">
        <v>0</v>
      </c>
      <c r="M200" s="22">
        <f t="shared" si="5"/>
        <v>31352459000</v>
      </c>
    </row>
    <row r="201" spans="1:13" ht="18.75">
      <c r="A201" s="6" t="s">
        <v>521</v>
      </c>
      <c r="C201" s="7">
        <v>45983606548</v>
      </c>
      <c r="E201" s="7">
        <v>-361902136</v>
      </c>
      <c r="G201" s="22">
        <f t="shared" ref="G201:G264" si="6">C201-E201</f>
        <v>46345508684</v>
      </c>
      <c r="I201" s="7">
        <v>85696721294</v>
      </c>
      <c r="K201" s="7">
        <v>0</v>
      </c>
      <c r="M201" s="22">
        <f t="shared" ref="M201:M264" si="7">I201-K201</f>
        <v>85696721294</v>
      </c>
    </row>
    <row r="202" spans="1:13" ht="18.75">
      <c r="A202" s="6" t="s">
        <v>522</v>
      </c>
      <c r="C202" s="7">
        <v>5532786870</v>
      </c>
      <c r="E202" s="7">
        <v>-317221</v>
      </c>
      <c r="G202" s="22">
        <f t="shared" si="6"/>
        <v>5533104091</v>
      </c>
      <c r="I202" s="7">
        <v>9036885221</v>
      </c>
      <c r="K202" s="7">
        <v>0</v>
      </c>
      <c r="M202" s="22">
        <f t="shared" si="7"/>
        <v>9036885221</v>
      </c>
    </row>
    <row r="203" spans="1:13" ht="18.75">
      <c r="A203" s="6" t="s">
        <v>523</v>
      </c>
      <c r="C203" s="7">
        <v>5532786870</v>
      </c>
      <c r="E203" s="7">
        <v>679759</v>
      </c>
      <c r="G203" s="22">
        <f t="shared" si="6"/>
        <v>5532107111</v>
      </c>
      <c r="I203" s="7">
        <v>9036885221</v>
      </c>
      <c r="K203" s="7">
        <v>996980</v>
      </c>
      <c r="M203" s="22">
        <f t="shared" si="7"/>
        <v>9035888241</v>
      </c>
    </row>
    <row r="204" spans="1:13" ht="18.75">
      <c r="A204" s="6" t="s">
        <v>524</v>
      </c>
      <c r="C204" s="7">
        <v>23111475390</v>
      </c>
      <c r="E204" s="7">
        <v>-1055441</v>
      </c>
      <c r="G204" s="22">
        <f t="shared" si="6"/>
        <v>23112530831</v>
      </c>
      <c r="I204" s="7">
        <v>36978360624</v>
      </c>
      <c r="K204" s="7">
        <v>114664746</v>
      </c>
      <c r="M204" s="22">
        <f t="shared" si="7"/>
        <v>36863695878</v>
      </c>
    </row>
    <row r="205" spans="1:13" ht="18.75">
      <c r="A205" s="6" t="s">
        <v>525</v>
      </c>
      <c r="C205" s="7">
        <v>24590163930</v>
      </c>
      <c r="E205" s="7">
        <v>0</v>
      </c>
      <c r="G205" s="22">
        <f t="shared" si="6"/>
        <v>24590163930</v>
      </c>
      <c r="I205" s="7">
        <v>39344262288</v>
      </c>
      <c r="K205" s="7">
        <v>131840034</v>
      </c>
      <c r="M205" s="22">
        <f t="shared" si="7"/>
        <v>39212422254</v>
      </c>
    </row>
    <row r="206" spans="1:13" ht="18.75">
      <c r="A206" s="6" t="s">
        <v>526</v>
      </c>
      <c r="C206" s="7">
        <v>11065573770</v>
      </c>
      <c r="E206" s="7">
        <v>-498490</v>
      </c>
      <c r="G206" s="22">
        <f t="shared" si="6"/>
        <v>11066072260</v>
      </c>
      <c r="I206" s="7">
        <v>16967213114</v>
      </c>
      <c r="K206" s="7">
        <v>0</v>
      </c>
      <c r="M206" s="22">
        <f t="shared" si="7"/>
        <v>16967213114</v>
      </c>
    </row>
    <row r="207" spans="1:13" ht="18.75">
      <c r="A207" s="6" t="s">
        <v>527</v>
      </c>
      <c r="C207" s="7">
        <v>98360655720</v>
      </c>
      <c r="E207" s="7">
        <v>-517687661</v>
      </c>
      <c r="G207" s="22">
        <f t="shared" si="6"/>
        <v>98878343381</v>
      </c>
      <c r="I207" s="7">
        <v>147540983580</v>
      </c>
      <c r="K207" s="7">
        <v>79644256</v>
      </c>
      <c r="M207" s="22">
        <f t="shared" si="7"/>
        <v>147461339324</v>
      </c>
    </row>
    <row r="208" spans="1:13" ht="18.75">
      <c r="A208" s="6" t="s">
        <v>529</v>
      </c>
      <c r="C208" s="7">
        <v>11065573770</v>
      </c>
      <c r="E208" s="7">
        <v>1359518</v>
      </c>
      <c r="G208" s="22">
        <f t="shared" si="6"/>
        <v>11064214252</v>
      </c>
      <c r="I208" s="7">
        <v>16229508196</v>
      </c>
      <c r="K208" s="7">
        <v>1767374</v>
      </c>
      <c r="M208" s="22">
        <f t="shared" si="7"/>
        <v>16227740822</v>
      </c>
    </row>
    <row r="209" spans="1:13" ht="18.75">
      <c r="A209" s="6" t="s">
        <v>530</v>
      </c>
      <c r="C209" s="7">
        <v>7745901630</v>
      </c>
      <c r="E209" s="7">
        <v>-285499</v>
      </c>
      <c r="G209" s="22">
        <f t="shared" si="6"/>
        <v>7746187129</v>
      </c>
      <c r="I209" s="7">
        <v>11360655724</v>
      </c>
      <c r="K209" s="7">
        <v>0</v>
      </c>
      <c r="M209" s="22">
        <f t="shared" si="7"/>
        <v>11360655724</v>
      </c>
    </row>
    <row r="210" spans="1:13" ht="18.75">
      <c r="A210" s="6" t="s">
        <v>531</v>
      </c>
      <c r="C210" s="7">
        <v>6639344250</v>
      </c>
      <c r="E210" s="7">
        <v>815711</v>
      </c>
      <c r="G210" s="22">
        <f t="shared" si="6"/>
        <v>6638528539</v>
      </c>
      <c r="I210" s="7">
        <v>9737704900</v>
      </c>
      <c r="K210" s="7">
        <v>1060424</v>
      </c>
      <c r="M210" s="22">
        <f t="shared" si="7"/>
        <v>9736644476</v>
      </c>
    </row>
    <row r="211" spans="1:13" ht="18.75">
      <c r="A211" s="6" t="s">
        <v>532</v>
      </c>
      <c r="C211" s="7">
        <v>118032786870</v>
      </c>
      <c r="E211" s="7">
        <v>-4444153</v>
      </c>
      <c r="G211" s="22">
        <f t="shared" si="6"/>
        <v>118037231023</v>
      </c>
      <c r="I211" s="7">
        <v>169180327847</v>
      </c>
      <c r="K211" s="7">
        <v>698472740</v>
      </c>
      <c r="M211" s="22">
        <f t="shared" si="7"/>
        <v>168481855107</v>
      </c>
    </row>
    <row r="212" spans="1:13" ht="18.75">
      <c r="A212" s="6" t="s">
        <v>534</v>
      </c>
      <c r="C212" s="7">
        <v>17890983600</v>
      </c>
      <c r="E212" s="7">
        <v>-34004296</v>
      </c>
      <c r="G212" s="22">
        <f t="shared" si="6"/>
        <v>17924987896</v>
      </c>
      <c r="I212" s="7">
        <v>25047377040</v>
      </c>
      <c r="K212" s="7">
        <v>69704848</v>
      </c>
      <c r="M212" s="22">
        <f t="shared" si="7"/>
        <v>24977672192</v>
      </c>
    </row>
    <row r="213" spans="1:13" ht="18.75">
      <c r="A213" s="6" t="s">
        <v>536</v>
      </c>
      <c r="C213" s="7">
        <v>11508196710</v>
      </c>
      <c r="E213" s="7">
        <v>-282780</v>
      </c>
      <c r="G213" s="22">
        <f t="shared" si="6"/>
        <v>11508479490</v>
      </c>
      <c r="I213" s="7">
        <v>15727868837</v>
      </c>
      <c r="K213" s="7">
        <v>0</v>
      </c>
      <c r="M213" s="22">
        <f t="shared" si="7"/>
        <v>15727868837</v>
      </c>
    </row>
    <row r="214" spans="1:13" ht="18.75">
      <c r="A214" s="6" t="s">
        <v>538</v>
      </c>
      <c r="C214" s="7">
        <v>8852459010</v>
      </c>
      <c r="E214" s="7">
        <v>-217523</v>
      </c>
      <c r="G214" s="22">
        <f t="shared" si="6"/>
        <v>8852676533</v>
      </c>
      <c r="I214" s="7">
        <v>12098360647</v>
      </c>
      <c r="K214" s="7">
        <v>0</v>
      </c>
      <c r="M214" s="22">
        <f t="shared" si="7"/>
        <v>12098360647</v>
      </c>
    </row>
    <row r="215" spans="1:13" ht="18.75">
      <c r="A215" s="6" t="s">
        <v>539</v>
      </c>
      <c r="C215" s="7">
        <v>11065573770</v>
      </c>
      <c r="E215" s="7">
        <v>-135952</v>
      </c>
      <c r="G215" s="22">
        <f t="shared" si="6"/>
        <v>11065709722</v>
      </c>
      <c r="I215" s="7">
        <v>14016393442</v>
      </c>
      <c r="K215" s="7">
        <v>0</v>
      </c>
      <c r="M215" s="22">
        <f t="shared" si="7"/>
        <v>14016393442</v>
      </c>
    </row>
    <row r="216" spans="1:13" ht="18.75">
      <c r="A216" s="6" t="s">
        <v>540</v>
      </c>
      <c r="C216" s="7">
        <v>8852459010</v>
      </c>
      <c r="E216" s="7">
        <v>-108761</v>
      </c>
      <c r="G216" s="22">
        <f t="shared" si="6"/>
        <v>8852567771</v>
      </c>
      <c r="I216" s="7">
        <v>11213114746</v>
      </c>
      <c r="K216" s="7">
        <v>0</v>
      </c>
      <c r="M216" s="22">
        <f t="shared" si="7"/>
        <v>11213114746</v>
      </c>
    </row>
    <row r="217" spans="1:13" ht="18.75">
      <c r="A217" s="6" t="s">
        <v>541</v>
      </c>
      <c r="C217" s="7">
        <v>8852459010</v>
      </c>
      <c r="E217" s="7">
        <v>-108761</v>
      </c>
      <c r="G217" s="22">
        <f t="shared" si="6"/>
        <v>8852567771</v>
      </c>
      <c r="I217" s="7">
        <v>11213114746</v>
      </c>
      <c r="K217" s="7">
        <v>0</v>
      </c>
      <c r="M217" s="22">
        <f t="shared" si="7"/>
        <v>11213114746</v>
      </c>
    </row>
    <row r="218" spans="1:13" ht="18.75">
      <c r="A218" s="6" t="s">
        <v>542</v>
      </c>
      <c r="C218" s="7">
        <v>11065573770</v>
      </c>
      <c r="E218" s="7">
        <v>1359519</v>
      </c>
      <c r="G218" s="22">
        <f t="shared" si="6"/>
        <v>11064214251</v>
      </c>
      <c r="I218" s="7">
        <v>13278688524</v>
      </c>
      <c r="K218" s="7">
        <v>1404836</v>
      </c>
      <c r="M218" s="22">
        <f t="shared" si="7"/>
        <v>13277283688</v>
      </c>
    </row>
    <row r="219" spans="1:13" ht="18.75">
      <c r="A219" s="6" t="s">
        <v>543</v>
      </c>
      <c r="C219" s="7">
        <v>11065573770</v>
      </c>
      <c r="E219" s="7">
        <v>-45317</v>
      </c>
      <c r="G219" s="22">
        <f t="shared" si="6"/>
        <v>11065619087</v>
      </c>
      <c r="I219" s="7">
        <v>13278688524</v>
      </c>
      <c r="K219" s="7">
        <v>0</v>
      </c>
      <c r="M219" s="22">
        <f t="shared" si="7"/>
        <v>13278688524</v>
      </c>
    </row>
    <row r="220" spans="1:13" ht="18.75">
      <c r="A220" s="6" t="s">
        <v>544</v>
      </c>
      <c r="C220" s="7">
        <v>11065573770</v>
      </c>
      <c r="E220" s="7">
        <v>-45317</v>
      </c>
      <c r="G220" s="22">
        <f t="shared" si="6"/>
        <v>11065619087</v>
      </c>
      <c r="I220" s="7">
        <v>13278688524</v>
      </c>
      <c r="K220" s="7">
        <v>0</v>
      </c>
      <c r="M220" s="22">
        <f t="shared" si="7"/>
        <v>13278688524</v>
      </c>
    </row>
    <row r="221" spans="1:13" ht="18.75">
      <c r="A221" s="6" t="s">
        <v>545</v>
      </c>
      <c r="C221" s="7">
        <v>11065573770</v>
      </c>
      <c r="E221" s="7">
        <v>-45317</v>
      </c>
      <c r="G221" s="22">
        <f t="shared" si="6"/>
        <v>11065619087</v>
      </c>
      <c r="I221" s="7">
        <v>13278688524</v>
      </c>
      <c r="K221" s="7">
        <v>0</v>
      </c>
      <c r="M221" s="22">
        <f t="shared" si="7"/>
        <v>13278688524</v>
      </c>
    </row>
    <row r="222" spans="1:13" ht="18.75">
      <c r="A222" s="6" t="s">
        <v>546</v>
      </c>
      <c r="C222" s="7">
        <v>11065573770</v>
      </c>
      <c r="E222" s="7">
        <v>1359519</v>
      </c>
      <c r="G222" s="22">
        <f t="shared" si="6"/>
        <v>11064214251</v>
      </c>
      <c r="I222" s="7">
        <v>13278688524</v>
      </c>
      <c r="K222" s="7">
        <v>1404836</v>
      </c>
      <c r="M222" s="22">
        <f t="shared" si="7"/>
        <v>13277283688</v>
      </c>
    </row>
    <row r="223" spans="1:13" ht="18.75">
      <c r="A223" s="6" t="s">
        <v>547</v>
      </c>
      <c r="C223" s="7">
        <v>11065573770</v>
      </c>
      <c r="E223" s="7">
        <v>-45317</v>
      </c>
      <c r="G223" s="22">
        <f t="shared" si="6"/>
        <v>11065619087</v>
      </c>
      <c r="I223" s="7">
        <v>13278688524</v>
      </c>
      <c r="K223" s="7">
        <v>0</v>
      </c>
      <c r="M223" s="22">
        <f t="shared" si="7"/>
        <v>13278688524</v>
      </c>
    </row>
    <row r="224" spans="1:13" ht="18.75">
      <c r="A224" s="6" t="s">
        <v>548</v>
      </c>
      <c r="C224" s="7">
        <v>221311475400</v>
      </c>
      <c r="E224" s="7">
        <v>3235254352</v>
      </c>
      <c r="G224" s="22">
        <f t="shared" si="6"/>
        <v>218076221048</v>
      </c>
      <c r="I224" s="7">
        <v>265573770480</v>
      </c>
      <c r="K224" s="7">
        <v>3406371472</v>
      </c>
      <c r="M224" s="22">
        <f t="shared" si="7"/>
        <v>262167399008</v>
      </c>
    </row>
    <row r="225" spans="1:13" ht="18.75">
      <c r="A225" s="6" t="s">
        <v>550</v>
      </c>
      <c r="C225" s="7">
        <v>45737704914</v>
      </c>
      <c r="E225" s="7">
        <v>-63077150</v>
      </c>
      <c r="G225" s="22">
        <f t="shared" si="6"/>
        <v>45800782064</v>
      </c>
      <c r="I225" s="7">
        <v>54590163930</v>
      </c>
      <c r="K225" s="7">
        <v>90928258</v>
      </c>
      <c r="M225" s="22">
        <f t="shared" si="7"/>
        <v>54499235672</v>
      </c>
    </row>
    <row r="226" spans="1:13" ht="18.75">
      <c r="A226" s="6" t="s">
        <v>551</v>
      </c>
      <c r="C226" s="7">
        <v>122950819650</v>
      </c>
      <c r="E226" s="7">
        <v>0</v>
      </c>
      <c r="G226" s="22">
        <f t="shared" si="6"/>
        <v>122950819650</v>
      </c>
      <c r="I226" s="7">
        <v>147540983580</v>
      </c>
      <c r="K226" s="7">
        <v>474408307</v>
      </c>
      <c r="M226" s="22">
        <f t="shared" si="7"/>
        <v>147066575273</v>
      </c>
    </row>
    <row r="227" spans="1:13" ht="18.75">
      <c r="A227" s="6" t="s">
        <v>552</v>
      </c>
      <c r="C227" s="7">
        <v>11065573770</v>
      </c>
      <c r="E227" s="7">
        <v>-45317</v>
      </c>
      <c r="G227" s="22">
        <f t="shared" si="6"/>
        <v>11065619087</v>
      </c>
      <c r="I227" s="7">
        <v>13278688524</v>
      </c>
      <c r="K227" s="7">
        <v>0</v>
      </c>
      <c r="M227" s="22">
        <f t="shared" si="7"/>
        <v>13278688524</v>
      </c>
    </row>
    <row r="228" spans="1:13" ht="18.75">
      <c r="A228" s="6" t="s">
        <v>553</v>
      </c>
      <c r="C228" s="7">
        <v>24508196700</v>
      </c>
      <c r="E228" s="7">
        <v>-1</v>
      </c>
      <c r="G228" s="22">
        <f t="shared" si="6"/>
        <v>24508196701</v>
      </c>
      <c r="I228" s="7">
        <v>28592896150</v>
      </c>
      <c r="K228" s="7">
        <v>81754142</v>
      </c>
      <c r="M228" s="22">
        <f t="shared" si="7"/>
        <v>28511142008</v>
      </c>
    </row>
    <row r="229" spans="1:13" ht="18.75">
      <c r="A229" s="6" t="s">
        <v>554</v>
      </c>
      <c r="C229" s="7">
        <v>11065573770</v>
      </c>
      <c r="E229" s="7">
        <v>8157110</v>
      </c>
      <c r="G229" s="22">
        <f t="shared" si="6"/>
        <v>11057416660</v>
      </c>
      <c r="I229" s="7">
        <v>12540983606</v>
      </c>
      <c r="K229" s="7">
        <v>9244725</v>
      </c>
      <c r="M229" s="22">
        <f t="shared" si="7"/>
        <v>12531738881</v>
      </c>
    </row>
    <row r="230" spans="1:13" ht="18.75">
      <c r="A230" s="6" t="s">
        <v>555</v>
      </c>
      <c r="C230" s="7">
        <v>11065573770</v>
      </c>
      <c r="E230" s="7">
        <v>45317</v>
      </c>
      <c r="G230" s="22">
        <f t="shared" si="6"/>
        <v>11065528453</v>
      </c>
      <c r="I230" s="7">
        <v>12540983606</v>
      </c>
      <c r="K230" s="7">
        <v>45317</v>
      </c>
      <c r="M230" s="22">
        <f t="shared" si="7"/>
        <v>12540938289</v>
      </c>
    </row>
    <row r="231" spans="1:13" ht="18.75">
      <c r="A231" s="6" t="s">
        <v>556</v>
      </c>
      <c r="C231" s="7">
        <v>12254098350</v>
      </c>
      <c r="E231" s="7">
        <v>-9134525</v>
      </c>
      <c r="G231" s="22">
        <f t="shared" si="6"/>
        <v>12263232875</v>
      </c>
      <c r="I231" s="7">
        <v>13071038240</v>
      </c>
      <c r="K231" s="7">
        <v>9134525</v>
      </c>
      <c r="M231" s="22">
        <f t="shared" si="7"/>
        <v>13061903715</v>
      </c>
    </row>
    <row r="232" spans="1:13" ht="18.75">
      <c r="A232" s="6" t="s">
        <v>557</v>
      </c>
      <c r="C232" s="7">
        <v>24508196700</v>
      </c>
      <c r="E232" s="7">
        <v>-1</v>
      </c>
      <c r="G232" s="22">
        <f t="shared" si="6"/>
        <v>24508196701</v>
      </c>
      <c r="I232" s="7">
        <v>26142076480</v>
      </c>
      <c r="K232" s="7">
        <v>36538099</v>
      </c>
      <c r="M232" s="22">
        <f t="shared" si="7"/>
        <v>26105538381</v>
      </c>
    </row>
    <row r="233" spans="1:13" ht="18.75">
      <c r="A233" s="6" t="s">
        <v>558</v>
      </c>
      <c r="C233" s="7">
        <v>10696721311</v>
      </c>
      <c r="E233" s="7">
        <v>1087615</v>
      </c>
      <c r="G233" s="22">
        <f t="shared" si="6"/>
        <v>10695633696</v>
      </c>
      <c r="I233" s="7">
        <v>10696721311</v>
      </c>
      <c r="K233" s="7">
        <v>1087615</v>
      </c>
      <c r="M233" s="22">
        <f t="shared" si="7"/>
        <v>10695633696</v>
      </c>
    </row>
    <row r="234" spans="1:13" ht="18.75">
      <c r="A234" s="6" t="s">
        <v>559</v>
      </c>
      <c r="C234" s="7">
        <v>17114754086</v>
      </c>
      <c r="E234" s="7">
        <v>0</v>
      </c>
      <c r="G234" s="22">
        <f t="shared" si="6"/>
        <v>17114754086</v>
      </c>
      <c r="I234" s="7">
        <v>17114754086</v>
      </c>
      <c r="K234" s="7">
        <v>0</v>
      </c>
      <c r="M234" s="22">
        <f t="shared" si="7"/>
        <v>17114754086</v>
      </c>
    </row>
    <row r="235" spans="1:13" ht="18.75">
      <c r="A235" s="6" t="s">
        <v>560</v>
      </c>
      <c r="C235" s="7">
        <v>12393442600</v>
      </c>
      <c r="E235" s="7">
        <v>0</v>
      </c>
      <c r="G235" s="22">
        <f t="shared" si="6"/>
        <v>12393442600</v>
      </c>
      <c r="I235" s="7">
        <v>12393442600</v>
      </c>
      <c r="K235" s="7">
        <v>0</v>
      </c>
      <c r="M235" s="22">
        <f t="shared" si="7"/>
        <v>12393442600</v>
      </c>
    </row>
    <row r="236" spans="1:13" ht="18.75">
      <c r="A236" s="6" t="s">
        <v>562</v>
      </c>
      <c r="C236" s="7">
        <v>8262295076</v>
      </c>
      <c r="E236" s="7">
        <v>0</v>
      </c>
      <c r="G236" s="22">
        <f t="shared" si="6"/>
        <v>8262295076</v>
      </c>
      <c r="I236" s="7">
        <v>8262295076</v>
      </c>
      <c r="K236" s="7">
        <v>0</v>
      </c>
      <c r="M236" s="22">
        <f t="shared" si="7"/>
        <v>8262295076</v>
      </c>
    </row>
    <row r="237" spans="1:13" ht="18.75">
      <c r="A237" s="6" t="s">
        <v>563</v>
      </c>
      <c r="C237" s="7">
        <v>15934426218</v>
      </c>
      <c r="E237" s="7">
        <v>0</v>
      </c>
      <c r="G237" s="22">
        <f t="shared" si="6"/>
        <v>15934426218</v>
      </c>
      <c r="I237" s="7">
        <v>15934426218</v>
      </c>
      <c r="K237" s="7">
        <v>0</v>
      </c>
      <c r="M237" s="22">
        <f t="shared" si="7"/>
        <v>15934426218</v>
      </c>
    </row>
    <row r="238" spans="1:13" ht="18.75">
      <c r="A238" s="6" t="s">
        <v>564</v>
      </c>
      <c r="C238" s="7">
        <v>79672131144</v>
      </c>
      <c r="E238" s="7">
        <v>351093119</v>
      </c>
      <c r="G238" s="22">
        <f t="shared" si="6"/>
        <v>79321038025</v>
      </c>
      <c r="I238" s="7">
        <v>79672131144</v>
      </c>
      <c r="K238" s="7">
        <v>351093119</v>
      </c>
      <c r="M238" s="22">
        <f t="shared" si="7"/>
        <v>79321038025</v>
      </c>
    </row>
    <row r="239" spans="1:13" ht="18.75">
      <c r="A239" s="6" t="s">
        <v>566</v>
      </c>
      <c r="C239" s="7">
        <v>8852459016</v>
      </c>
      <c r="E239" s="7">
        <v>861028</v>
      </c>
      <c r="G239" s="22">
        <f t="shared" si="6"/>
        <v>8851597988</v>
      </c>
      <c r="I239" s="7">
        <v>8852459016</v>
      </c>
      <c r="K239" s="7">
        <v>861028</v>
      </c>
      <c r="M239" s="22">
        <f t="shared" si="7"/>
        <v>8851597988</v>
      </c>
    </row>
    <row r="240" spans="1:13" ht="18.75">
      <c r="A240" s="6" t="s">
        <v>567</v>
      </c>
      <c r="C240" s="7">
        <v>11877049166</v>
      </c>
      <c r="E240" s="7">
        <v>0</v>
      </c>
      <c r="G240" s="22">
        <f t="shared" si="6"/>
        <v>11877049166</v>
      </c>
      <c r="I240" s="7">
        <v>11877049166</v>
      </c>
      <c r="K240" s="7">
        <v>0</v>
      </c>
      <c r="M240" s="22">
        <f t="shared" si="7"/>
        <v>11877049166</v>
      </c>
    </row>
    <row r="241" spans="1:13" ht="18.75">
      <c r="A241" s="6" t="s">
        <v>569</v>
      </c>
      <c r="C241" s="7">
        <v>4868852450</v>
      </c>
      <c r="E241" s="7">
        <v>0</v>
      </c>
      <c r="G241" s="22">
        <f t="shared" si="6"/>
        <v>4868852450</v>
      </c>
      <c r="I241" s="7">
        <v>4868852450</v>
      </c>
      <c r="K241" s="7">
        <v>0</v>
      </c>
      <c r="M241" s="22">
        <f t="shared" si="7"/>
        <v>4868852450</v>
      </c>
    </row>
    <row r="242" spans="1:13" ht="18.75">
      <c r="A242" s="6" t="s">
        <v>570</v>
      </c>
      <c r="C242" s="7">
        <v>8114754098</v>
      </c>
      <c r="E242" s="7">
        <v>0</v>
      </c>
      <c r="G242" s="22">
        <f t="shared" si="6"/>
        <v>8114754098</v>
      </c>
      <c r="I242" s="7">
        <v>8114754098</v>
      </c>
      <c r="K242" s="7">
        <v>0</v>
      </c>
      <c r="M242" s="22">
        <f t="shared" si="7"/>
        <v>8114754098</v>
      </c>
    </row>
    <row r="243" spans="1:13" ht="18.75">
      <c r="A243" s="6" t="s">
        <v>571</v>
      </c>
      <c r="C243" s="7">
        <v>13471092888</v>
      </c>
      <c r="E243" s="7">
        <v>89793637</v>
      </c>
      <c r="G243" s="22">
        <f t="shared" si="6"/>
        <v>13381299251</v>
      </c>
      <c r="I243" s="7">
        <v>13471092888</v>
      </c>
      <c r="K243" s="7">
        <v>89793637</v>
      </c>
      <c r="M243" s="22">
        <f t="shared" si="7"/>
        <v>13381299251</v>
      </c>
    </row>
    <row r="244" spans="1:13" ht="18.75">
      <c r="A244" s="6" t="s">
        <v>572</v>
      </c>
      <c r="C244" s="7">
        <v>18032786882</v>
      </c>
      <c r="E244" s="7">
        <v>117477439</v>
      </c>
      <c r="G244" s="22">
        <f t="shared" si="6"/>
        <v>17915309443</v>
      </c>
      <c r="I244" s="7">
        <v>18032786882</v>
      </c>
      <c r="K244" s="7">
        <v>117477439</v>
      </c>
      <c r="M244" s="22">
        <f t="shared" si="7"/>
        <v>17915309443</v>
      </c>
    </row>
    <row r="245" spans="1:13" ht="18.75">
      <c r="A245" s="6" t="s">
        <v>573</v>
      </c>
      <c r="C245" s="7">
        <v>18319344246</v>
      </c>
      <c r="E245" s="7">
        <v>26782152</v>
      </c>
      <c r="G245" s="22">
        <f t="shared" si="6"/>
        <v>18292562094</v>
      </c>
      <c r="I245" s="7">
        <v>18319344246</v>
      </c>
      <c r="K245" s="7">
        <v>26782152</v>
      </c>
      <c r="M245" s="22">
        <f t="shared" si="7"/>
        <v>18292562094</v>
      </c>
    </row>
    <row r="246" spans="1:13" ht="18.75">
      <c r="A246" s="6" t="s">
        <v>574</v>
      </c>
      <c r="C246" s="7">
        <v>34311475401</v>
      </c>
      <c r="E246" s="7">
        <v>250432423</v>
      </c>
      <c r="G246" s="22">
        <f t="shared" si="6"/>
        <v>34061042978</v>
      </c>
      <c r="I246" s="7">
        <v>34311475401</v>
      </c>
      <c r="K246" s="7">
        <v>250432423</v>
      </c>
      <c r="M246" s="22">
        <f t="shared" si="7"/>
        <v>34061042978</v>
      </c>
    </row>
    <row r="247" spans="1:13" ht="18.75">
      <c r="A247" s="6" t="s">
        <v>575</v>
      </c>
      <c r="C247" s="7">
        <v>16229508180</v>
      </c>
      <c r="E247" s="7">
        <v>0</v>
      </c>
      <c r="G247" s="22">
        <f t="shared" si="6"/>
        <v>16229508180</v>
      </c>
      <c r="I247" s="7">
        <v>16229508180</v>
      </c>
      <c r="K247" s="7">
        <v>0</v>
      </c>
      <c r="M247" s="22">
        <f t="shared" si="7"/>
        <v>16229508180</v>
      </c>
    </row>
    <row r="248" spans="1:13" ht="18.75">
      <c r="A248" s="6" t="s">
        <v>576</v>
      </c>
      <c r="C248" s="7">
        <v>12540983606</v>
      </c>
      <c r="E248" s="7">
        <v>119127635</v>
      </c>
      <c r="G248" s="22">
        <f t="shared" si="6"/>
        <v>12421855971</v>
      </c>
      <c r="I248" s="7">
        <v>12540983606</v>
      </c>
      <c r="K248" s="7">
        <v>119127635</v>
      </c>
      <c r="M248" s="22">
        <f t="shared" si="7"/>
        <v>12421855971</v>
      </c>
    </row>
    <row r="249" spans="1:13" ht="18.75">
      <c r="A249" s="6" t="s">
        <v>577</v>
      </c>
      <c r="C249" s="7">
        <v>12540983606</v>
      </c>
      <c r="E249" s="7">
        <v>119127635</v>
      </c>
      <c r="G249" s="22">
        <f t="shared" si="6"/>
        <v>12421855971</v>
      </c>
      <c r="I249" s="7">
        <v>12540983606</v>
      </c>
      <c r="K249" s="7">
        <v>119127635</v>
      </c>
      <c r="M249" s="22">
        <f t="shared" si="7"/>
        <v>12421855971</v>
      </c>
    </row>
    <row r="250" spans="1:13" ht="18.75">
      <c r="A250" s="6" t="s">
        <v>578</v>
      </c>
      <c r="C250" s="7">
        <v>20901639332</v>
      </c>
      <c r="E250" s="7">
        <v>220374137</v>
      </c>
      <c r="G250" s="22">
        <f t="shared" si="6"/>
        <v>20681265195</v>
      </c>
      <c r="I250" s="7">
        <v>20901639332</v>
      </c>
      <c r="K250" s="7">
        <v>220374137</v>
      </c>
      <c r="M250" s="22">
        <f t="shared" si="7"/>
        <v>20681265195</v>
      </c>
    </row>
    <row r="251" spans="1:13" ht="18.75">
      <c r="A251" s="6" t="s">
        <v>579</v>
      </c>
      <c r="C251" s="7">
        <v>15737704912</v>
      </c>
      <c r="E251" s="7">
        <v>178547706</v>
      </c>
      <c r="G251" s="22">
        <f t="shared" si="6"/>
        <v>15559157206</v>
      </c>
      <c r="I251" s="7">
        <v>15737704912</v>
      </c>
      <c r="K251" s="7">
        <v>178547706</v>
      </c>
      <c r="M251" s="22">
        <f t="shared" si="7"/>
        <v>15559157206</v>
      </c>
    </row>
    <row r="252" spans="1:13" ht="18.75">
      <c r="A252" s="6" t="s">
        <v>581</v>
      </c>
      <c r="C252" s="7">
        <v>36762295080</v>
      </c>
      <c r="E252" s="7">
        <v>445035274</v>
      </c>
      <c r="G252" s="22">
        <f t="shared" si="6"/>
        <v>36317259806</v>
      </c>
      <c r="I252" s="7">
        <v>36762295080</v>
      </c>
      <c r="K252" s="7">
        <v>445035274</v>
      </c>
      <c r="M252" s="22">
        <f t="shared" si="7"/>
        <v>36317259806</v>
      </c>
    </row>
    <row r="253" spans="1:13" ht="18.75">
      <c r="A253" s="6" t="s">
        <v>582</v>
      </c>
      <c r="C253" s="7">
        <v>17155737704</v>
      </c>
      <c r="E253" s="7">
        <v>221350029</v>
      </c>
      <c r="G253" s="22">
        <f t="shared" si="6"/>
        <v>16934387675</v>
      </c>
      <c r="I253" s="7">
        <v>17155737704</v>
      </c>
      <c r="K253" s="7">
        <v>221350029</v>
      </c>
      <c r="M253" s="22">
        <f t="shared" si="7"/>
        <v>16934387675</v>
      </c>
    </row>
    <row r="254" spans="1:13" ht="18.75">
      <c r="A254" s="6" t="s">
        <v>583</v>
      </c>
      <c r="C254" s="7">
        <v>5163934426</v>
      </c>
      <c r="E254" s="7">
        <v>6454320</v>
      </c>
      <c r="G254" s="22">
        <f t="shared" si="6"/>
        <v>5157480106</v>
      </c>
      <c r="I254" s="7">
        <v>5163934426</v>
      </c>
      <c r="K254" s="7">
        <v>6454320</v>
      </c>
      <c r="M254" s="22">
        <f t="shared" si="7"/>
        <v>5157480106</v>
      </c>
    </row>
    <row r="255" spans="1:13" ht="18.75">
      <c r="A255" s="6" t="s">
        <v>584</v>
      </c>
      <c r="C255" s="7">
        <v>18585382504</v>
      </c>
      <c r="E255" s="7">
        <v>254577815</v>
      </c>
      <c r="G255" s="22">
        <f t="shared" si="6"/>
        <v>18330804689</v>
      </c>
      <c r="I255" s="7">
        <v>18585382504</v>
      </c>
      <c r="K255" s="7">
        <v>254577815</v>
      </c>
      <c r="M255" s="22">
        <f t="shared" si="7"/>
        <v>18330804689</v>
      </c>
    </row>
    <row r="256" spans="1:13" ht="18.75">
      <c r="A256" s="6" t="s">
        <v>586</v>
      </c>
      <c r="C256" s="7">
        <v>11682240427</v>
      </c>
      <c r="E256" s="7">
        <v>178558516</v>
      </c>
      <c r="G256" s="22">
        <f t="shared" si="6"/>
        <v>11503681911</v>
      </c>
      <c r="I256" s="7">
        <v>11682240427</v>
      </c>
      <c r="K256" s="7">
        <v>178558516</v>
      </c>
      <c r="M256" s="22">
        <f t="shared" si="7"/>
        <v>11503681911</v>
      </c>
    </row>
    <row r="257" spans="1:13" ht="18.75">
      <c r="A257" s="6" t="s">
        <v>588</v>
      </c>
      <c r="C257" s="7">
        <v>5391803274</v>
      </c>
      <c r="E257" s="7">
        <v>82411623</v>
      </c>
      <c r="G257" s="22">
        <f t="shared" si="6"/>
        <v>5309391651</v>
      </c>
      <c r="I257" s="7">
        <v>5391803274</v>
      </c>
      <c r="K257" s="7">
        <v>82411623</v>
      </c>
      <c r="M257" s="22">
        <f t="shared" si="7"/>
        <v>5309391651</v>
      </c>
    </row>
    <row r="258" spans="1:13" ht="18.75">
      <c r="A258" s="6" t="s">
        <v>589</v>
      </c>
      <c r="C258" s="7">
        <v>22057377040</v>
      </c>
      <c r="E258" s="7">
        <v>354597330</v>
      </c>
      <c r="G258" s="22">
        <f t="shared" si="6"/>
        <v>21702779710</v>
      </c>
      <c r="I258" s="7">
        <v>22057377040</v>
      </c>
      <c r="K258" s="7">
        <v>354597330</v>
      </c>
      <c r="M258" s="22">
        <f t="shared" si="7"/>
        <v>21702779710</v>
      </c>
    </row>
    <row r="259" spans="1:13" ht="18.75">
      <c r="A259" s="6" t="s">
        <v>591</v>
      </c>
      <c r="C259" s="7">
        <v>5901639344</v>
      </c>
      <c r="E259" s="7">
        <v>271904</v>
      </c>
      <c r="G259" s="22">
        <f t="shared" si="6"/>
        <v>5901367440</v>
      </c>
      <c r="I259" s="7">
        <v>5901639344</v>
      </c>
      <c r="K259" s="7">
        <v>271904</v>
      </c>
      <c r="M259" s="22">
        <f t="shared" si="7"/>
        <v>5901367440</v>
      </c>
    </row>
    <row r="260" spans="1:13" ht="18.75">
      <c r="A260" s="6" t="s">
        <v>592</v>
      </c>
      <c r="C260" s="7">
        <v>13114754096</v>
      </c>
      <c r="E260" s="7">
        <v>232306433</v>
      </c>
      <c r="G260" s="22">
        <f t="shared" si="6"/>
        <v>12882447663</v>
      </c>
      <c r="I260" s="7">
        <v>13114754096</v>
      </c>
      <c r="K260" s="7">
        <v>232306433</v>
      </c>
      <c r="M260" s="22">
        <f t="shared" si="7"/>
        <v>12882447663</v>
      </c>
    </row>
    <row r="261" spans="1:13" ht="18.75">
      <c r="A261" s="6" t="s">
        <v>593</v>
      </c>
      <c r="C261" s="7">
        <v>1475409832</v>
      </c>
      <c r="E261" s="7">
        <v>67976</v>
      </c>
      <c r="G261" s="22">
        <f t="shared" si="6"/>
        <v>1475341856</v>
      </c>
      <c r="I261" s="7">
        <v>1475409832</v>
      </c>
      <c r="K261" s="7">
        <v>67976</v>
      </c>
      <c r="M261" s="22">
        <f t="shared" si="7"/>
        <v>1475341856</v>
      </c>
    </row>
    <row r="262" spans="1:13" ht="18.75">
      <c r="A262" s="6" t="s">
        <v>594</v>
      </c>
      <c r="C262" s="7">
        <v>5737704917</v>
      </c>
      <c r="E262" s="7">
        <f>106168313-1258008</f>
        <v>104910305</v>
      </c>
      <c r="G262" s="22">
        <f t="shared" si="6"/>
        <v>5632794612</v>
      </c>
      <c r="I262" s="7">
        <v>5737704917</v>
      </c>
      <c r="K262" s="7">
        <v>106168313</v>
      </c>
      <c r="M262" s="22">
        <f t="shared" si="7"/>
        <v>5631536604</v>
      </c>
    </row>
    <row r="263" spans="1:13" ht="18.75">
      <c r="A263" s="6" t="s">
        <v>595</v>
      </c>
      <c r="C263" s="7">
        <v>4918032786</v>
      </c>
      <c r="E263" s="7">
        <v>86953193</v>
      </c>
      <c r="G263" s="22">
        <f t="shared" si="6"/>
        <v>4831079593</v>
      </c>
      <c r="I263" s="7">
        <v>4918032786</v>
      </c>
      <c r="K263" s="7">
        <v>86953193</v>
      </c>
      <c r="M263" s="22">
        <f t="shared" si="7"/>
        <v>4831079593</v>
      </c>
    </row>
    <row r="264" spans="1:13" ht="18.75">
      <c r="A264" s="6" t="s">
        <v>596</v>
      </c>
      <c r="C264" s="7">
        <v>2614207648</v>
      </c>
      <c r="E264" s="7">
        <v>54372028</v>
      </c>
      <c r="G264" s="22">
        <f t="shared" si="6"/>
        <v>2559835620</v>
      </c>
      <c r="I264" s="7">
        <v>2614207648</v>
      </c>
      <c r="K264" s="7">
        <v>54372028</v>
      </c>
      <c r="M264" s="22">
        <f t="shared" si="7"/>
        <v>2559835620</v>
      </c>
    </row>
    <row r="265" spans="1:13" ht="18.75">
      <c r="A265" s="6" t="s">
        <v>597</v>
      </c>
      <c r="C265" s="7">
        <v>2450819670</v>
      </c>
      <c r="E265" s="7">
        <v>52891995</v>
      </c>
      <c r="G265" s="22">
        <f t="shared" ref="G265:G268" si="8">C265-E265</f>
        <v>2397927675</v>
      </c>
      <c r="I265" s="7">
        <v>2450819670</v>
      </c>
      <c r="K265" s="7">
        <v>52891995</v>
      </c>
      <c r="M265" s="22">
        <f t="shared" ref="M265:M268" si="9">I265-K265</f>
        <v>2397927675</v>
      </c>
    </row>
    <row r="266" spans="1:13" ht="18.75">
      <c r="A266" s="6" t="s">
        <v>598</v>
      </c>
      <c r="C266" s="7">
        <v>2450819670</v>
      </c>
      <c r="E266" s="7">
        <v>52891995</v>
      </c>
      <c r="G266" s="22">
        <f t="shared" si="8"/>
        <v>2397927675</v>
      </c>
      <c r="I266" s="7">
        <v>2450819670</v>
      </c>
      <c r="K266" s="7">
        <v>52891995</v>
      </c>
      <c r="M266" s="22">
        <f t="shared" si="9"/>
        <v>2397927675</v>
      </c>
    </row>
    <row r="267" spans="1:13" ht="18.75">
      <c r="A267" s="6" t="s">
        <v>599</v>
      </c>
      <c r="C267" s="7">
        <v>6147540981</v>
      </c>
      <c r="E267" s="7">
        <v>133106340</v>
      </c>
      <c r="G267" s="22">
        <f t="shared" si="8"/>
        <v>6014434641</v>
      </c>
      <c r="I267" s="7">
        <v>6147540981</v>
      </c>
      <c r="K267" s="7">
        <v>133106340</v>
      </c>
      <c r="M267" s="22">
        <f t="shared" si="9"/>
        <v>6014434641</v>
      </c>
    </row>
    <row r="268" spans="1:13" ht="18.75">
      <c r="A268" s="8" t="s">
        <v>600</v>
      </c>
      <c r="C268" s="9">
        <v>6147540981</v>
      </c>
      <c r="E268" s="9">
        <v>133106340</v>
      </c>
      <c r="G268" s="22">
        <f t="shared" si="8"/>
        <v>6014434641</v>
      </c>
      <c r="I268" s="9">
        <v>6147540981</v>
      </c>
      <c r="K268" s="9">
        <v>133106340</v>
      </c>
      <c r="M268" s="22">
        <f t="shared" si="9"/>
        <v>6014434641</v>
      </c>
    </row>
    <row r="269" spans="1:13" ht="21">
      <c r="A269" s="10" t="s">
        <v>52</v>
      </c>
      <c r="C269" s="11">
        <f>SUM(C8:C268)</f>
        <v>4144229564141</v>
      </c>
      <c r="E269" s="11">
        <f>SUM(E8:E268)</f>
        <v>3704079970</v>
      </c>
      <c r="G269" s="11">
        <f>SUM(G8:G268)</f>
        <v>4140525484171</v>
      </c>
      <c r="I269" s="11">
        <v>8228138438132</v>
      </c>
      <c r="K269" s="11">
        <f>SUM(K8:K268)</f>
        <v>20797526157</v>
      </c>
      <c r="M269" s="11">
        <f>SUM(M8:M268)</f>
        <v>8207340911975</v>
      </c>
    </row>
    <row r="270" spans="1:13">
      <c r="K270" s="21"/>
      <c r="M270" s="21"/>
    </row>
    <row r="271" spans="1:13">
      <c r="G271" s="21"/>
      <c r="K271" s="21"/>
    </row>
    <row r="272" spans="1:13">
      <c r="G272" s="21"/>
      <c r="K272" s="21"/>
    </row>
    <row r="273" spans="7:11">
      <c r="G273" s="21"/>
      <c r="K273" s="21"/>
    </row>
    <row r="274" spans="7:11">
      <c r="G274" s="21"/>
    </row>
    <row r="275" spans="7:11">
      <c r="G275" s="2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21"/>
  <sheetViews>
    <sheetView rightToLeft="1" workbookViewId="0">
      <selection activeCell="U42" sqref="U42"/>
    </sheetView>
  </sheetViews>
  <sheetFormatPr defaultRowHeight="15.75"/>
  <cols>
    <col min="1" max="1" width="28.7109375" style="18" customWidth="1"/>
    <col min="2" max="2" width="1.28515625" style="18" customWidth="1"/>
    <col min="3" max="3" width="10.5703125" style="18" bestFit="1" customWidth="1"/>
    <col min="4" max="4" width="1.28515625" style="18" customWidth="1"/>
    <col min="5" max="5" width="11.140625" style="18" bestFit="1" customWidth="1"/>
    <col min="6" max="6" width="1.28515625" style="18" customWidth="1"/>
    <col min="7" max="7" width="6.42578125" style="18" customWidth="1"/>
    <col min="8" max="8" width="1.28515625" style="18" customWidth="1"/>
    <col min="9" max="9" width="5.140625" style="18" customWidth="1"/>
    <col min="10" max="10" width="1.28515625" style="18" customWidth="1"/>
    <col min="11" max="11" width="12.5703125" style="18" customWidth="1"/>
    <col min="12" max="12" width="1.28515625" style="18" customWidth="1"/>
    <col min="13" max="13" width="2.5703125" style="18" customWidth="1"/>
    <col min="14" max="14" width="1.28515625" style="18" customWidth="1"/>
    <col min="15" max="15" width="9.140625" style="18" customWidth="1"/>
    <col min="16" max="16" width="1.28515625" style="18" customWidth="1"/>
    <col min="17" max="17" width="2.5703125" style="18" customWidth="1"/>
    <col min="18" max="20" width="1.28515625" style="18" customWidth="1"/>
    <col min="21" max="21" width="6.42578125" style="18" customWidth="1"/>
    <col min="22" max="22" width="1.28515625" style="18" customWidth="1"/>
    <col min="23" max="23" width="2.5703125" style="18" customWidth="1"/>
    <col min="24" max="26" width="1.28515625" style="18" customWidth="1"/>
    <col min="27" max="27" width="6.42578125" style="18" customWidth="1"/>
    <col min="28" max="28" width="1.28515625" style="18" customWidth="1"/>
    <col min="29" max="29" width="2.5703125" style="18" customWidth="1"/>
    <col min="30" max="32" width="1.28515625" style="18" customWidth="1"/>
    <col min="33" max="33" width="9.140625" style="18" customWidth="1"/>
    <col min="34" max="34" width="1.28515625" style="18" customWidth="1"/>
    <col min="35" max="35" width="2.5703125" style="18" customWidth="1"/>
    <col min="36" max="36" width="1.28515625" style="18" customWidth="1"/>
    <col min="37" max="37" width="9.140625" style="18" customWidth="1"/>
    <col min="38" max="38" width="1.28515625" style="18" customWidth="1"/>
    <col min="39" max="39" width="2.5703125" style="18" customWidth="1"/>
    <col min="40" max="40" width="1.28515625" style="18" customWidth="1"/>
    <col min="41" max="41" width="11.140625" style="18" customWidth="1"/>
    <col min="42" max="42" width="1.28515625" style="18" customWidth="1"/>
    <col min="43" max="43" width="2.5703125" style="18" customWidth="1"/>
    <col min="44" max="44" width="1.28515625" style="18" customWidth="1"/>
    <col min="45" max="45" width="11.7109375" style="18" customWidth="1"/>
    <col min="46" max="46" width="1.28515625" style="18" customWidth="1"/>
    <col min="47" max="47" width="11" style="18" bestFit="1" customWidth="1"/>
    <col min="48" max="48" width="7.7109375" style="18" customWidth="1"/>
    <col min="49" max="49" width="0.28515625" style="18" customWidth="1"/>
    <col min="50" max="16384" width="9.140625" style="18"/>
  </cols>
  <sheetData>
    <row r="1" spans="1:48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</row>
    <row r="2" spans="1:48" ht="25.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</row>
    <row r="3" spans="1:48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</row>
    <row r="5" spans="1:48" ht="24">
      <c r="A5" s="58" t="s">
        <v>53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</row>
    <row r="6" spans="1:48" ht="21">
      <c r="I6" s="53" t="s">
        <v>7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C6" s="53" t="s">
        <v>9</v>
      </c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</row>
    <row r="7" spans="1:48"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</row>
    <row r="8" spans="1:48" ht="21">
      <c r="A8" s="53" t="s">
        <v>54</v>
      </c>
      <c r="B8" s="53"/>
      <c r="C8" s="53"/>
      <c r="D8" s="53"/>
      <c r="E8" s="53"/>
      <c r="F8" s="53"/>
      <c r="G8" s="53"/>
      <c r="I8" s="53" t="s">
        <v>55</v>
      </c>
      <c r="J8" s="53"/>
      <c r="K8" s="53"/>
      <c r="M8" s="53" t="s">
        <v>56</v>
      </c>
      <c r="N8" s="53"/>
      <c r="O8" s="53"/>
      <c r="Q8" s="53" t="s">
        <v>57</v>
      </c>
      <c r="R8" s="53"/>
      <c r="S8" s="53"/>
      <c r="T8" s="53"/>
      <c r="U8" s="53"/>
      <c r="W8" s="53" t="s">
        <v>58</v>
      </c>
      <c r="X8" s="53"/>
      <c r="Y8" s="53"/>
      <c r="Z8" s="53"/>
      <c r="AA8" s="53"/>
      <c r="AC8" s="53" t="s">
        <v>55</v>
      </c>
      <c r="AD8" s="53"/>
      <c r="AE8" s="53"/>
      <c r="AF8" s="53"/>
      <c r="AG8" s="53"/>
      <c r="AI8" s="53" t="s">
        <v>56</v>
      </c>
      <c r="AJ8" s="53"/>
      <c r="AK8" s="53"/>
      <c r="AM8" s="60" t="s">
        <v>57</v>
      </c>
      <c r="AN8" s="53"/>
      <c r="AO8" s="60"/>
      <c r="AQ8" s="53" t="s">
        <v>58</v>
      </c>
      <c r="AR8" s="53"/>
      <c r="AS8" s="53"/>
    </row>
    <row r="9" spans="1:48" ht="18.75">
      <c r="A9" s="54" t="s">
        <v>59</v>
      </c>
      <c r="B9" s="54"/>
      <c r="C9" s="54"/>
      <c r="D9" s="54"/>
      <c r="E9" s="54"/>
      <c r="F9" s="54"/>
      <c r="G9" s="54"/>
      <c r="I9" s="55">
        <v>1480000000</v>
      </c>
      <c r="J9" s="55"/>
      <c r="K9" s="55"/>
      <c r="M9" s="55">
        <v>1767</v>
      </c>
      <c r="N9" s="55"/>
      <c r="O9" s="55"/>
      <c r="Q9" s="54" t="s">
        <v>60</v>
      </c>
      <c r="R9" s="54"/>
      <c r="S9" s="54"/>
      <c r="T9" s="54"/>
      <c r="U9" s="54"/>
      <c r="W9" s="61">
        <v>0.288637541610204</v>
      </c>
      <c r="X9" s="61"/>
      <c r="Y9" s="61"/>
      <c r="Z9" s="61"/>
      <c r="AA9" s="61"/>
      <c r="AC9" s="55">
        <v>1480000000</v>
      </c>
      <c r="AD9" s="55"/>
      <c r="AE9" s="55"/>
      <c r="AF9" s="55"/>
      <c r="AG9" s="55"/>
      <c r="AI9" s="55">
        <v>1767</v>
      </c>
      <c r="AJ9" s="55"/>
      <c r="AK9" s="55"/>
      <c r="AM9" s="54" t="s">
        <v>60</v>
      </c>
      <c r="AN9" s="54"/>
      <c r="AO9" s="54"/>
      <c r="AQ9" s="61">
        <v>0.288637541610204</v>
      </c>
      <c r="AR9" s="61"/>
      <c r="AS9" s="61"/>
    </row>
    <row r="10" spans="1:48" ht="18.75">
      <c r="A10" s="52" t="s">
        <v>61</v>
      </c>
      <c r="B10" s="52"/>
      <c r="C10" s="52"/>
      <c r="D10" s="52"/>
      <c r="E10" s="52"/>
      <c r="F10" s="52"/>
      <c r="G10" s="52"/>
      <c r="I10" s="49">
        <v>355871887</v>
      </c>
      <c r="J10" s="49"/>
      <c r="K10" s="49"/>
      <c r="M10" s="49">
        <v>6355</v>
      </c>
      <c r="N10" s="49"/>
      <c r="O10" s="49"/>
      <c r="Q10" s="52" t="s">
        <v>62</v>
      </c>
      <c r="R10" s="52"/>
      <c r="S10" s="52"/>
      <c r="T10" s="52"/>
      <c r="U10" s="52"/>
      <c r="W10" s="59">
        <v>0.268418113471658</v>
      </c>
      <c r="X10" s="59"/>
      <c r="Y10" s="59"/>
      <c r="Z10" s="59"/>
      <c r="AA10" s="59"/>
      <c r="AC10" s="49">
        <v>355871887</v>
      </c>
      <c r="AD10" s="49"/>
      <c r="AE10" s="49"/>
      <c r="AF10" s="49"/>
      <c r="AG10" s="49"/>
      <c r="AI10" s="49">
        <v>6355</v>
      </c>
      <c r="AJ10" s="49"/>
      <c r="AK10" s="49"/>
      <c r="AM10" s="52" t="s">
        <v>62</v>
      </c>
      <c r="AN10" s="52"/>
      <c r="AO10" s="52"/>
      <c r="AQ10" s="59">
        <v>0.268418113471658</v>
      </c>
      <c r="AR10" s="59"/>
      <c r="AS10" s="59"/>
    </row>
    <row r="11" spans="1:48" ht="18.75">
      <c r="A11" s="52" t="s">
        <v>63</v>
      </c>
      <c r="B11" s="52"/>
      <c r="C11" s="52"/>
      <c r="D11" s="52"/>
      <c r="E11" s="52"/>
      <c r="F11" s="52"/>
      <c r="G11" s="52"/>
      <c r="I11" s="49">
        <v>235000000</v>
      </c>
      <c r="J11" s="49"/>
      <c r="K11" s="49"/>
      <c r="M11" s="49">
        <v>5567</v>
      </c>
      <c r="N11" s="49"/>
      <c r="O11" s="49"/>
      <c r="Q11" s="52" t="s">
        <v>64</v>
      </c>
      <c r="R11" s="52"/>
      <c r="S11" s="52"/>
      <c r="T11" s="52"/>
      <c r="U11" s="52"/>
      <c r="W11" s="59">
        <v>0.28808657993082298</v>
      </c>
      <c r="X11" s="59"/>
      <c r="Y11" s="59"/>
      <c r="Z11" s="59"/>
      <c r="AA11" s="59"/>
      <c r="AC11" s="49">
        <v>235000000</v>
      </c>
      <c r="AD11" s="49"/>
      <c r="AE11" s="49"/>
      <c r="AF11" s="49"/>
      <c r="AG11" s="49"/>
      <c r="AI11" s="49">
        <v>5567</v>
      </c>
      <c r="AJ11" s="49"/>
      <c r="AK11" s="49"/>
      <c r="AM11" s="52" t="s">
        <v>64</v>
      </c>
      <c r="AN11" s="52"/>
      <c r="AO11" s="52"/>
      <c r="AQ11" s="59">
        <v>0.28808657993082298</v>
      </c>
      <c r="AR11" s="59"/>
      <c r="AS11" s="59"/>
    </row>
    <row r="12" spans="1:48" ht="24">
      <c r="A12" s="58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</row>
    <row r="13" spans="1:48" ht="21">
      <c r="C13" s="53" t="s">
        <v>7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Y13" s="53" t="s">
        <v>9</v>
      </c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</row>
    <row r="14" spans="1:48" ht="21">
      <c r="A14" s="2" t="s">
        <v>54</v>
      </c>
      <c r="C14" s="3" t="s">
        <v>66</v>
      </c>
      <c r="D14" s="19"/>
      <c r="E14" s="3" t="s">
        <v>67</v>
      </c>
      <c r="F14" s="19"/>
      <c r="G14" s="56" t="s">
        <v>68</v>
      </c>
      <c r="H14" s="56"/>
      <c r="I14" s="56"/>
      <c r="J14" s="19"/>
      <c r="K14" s="56" t="s">
        <v>69</v>
      </c>
      <c r="L14" s="56"/>
      <c r="M14" s="56"/>
      <c r="N14" s="19"/>
      <c r="O14" s="56" t="s">
        <v>56</v>
      </c>
      <c r="P14" s="56"/>
      <c r="Q14" s="56"/>
      <c r="R14" s="19"/>
      <c r="S14" s="56" t="s">
        <v>57</v>
      </c>
      <c r="T14" s="56"/>
      <c r="U14" s="56"/>
      <c r="V14" s="56"/>
      <c r="W14" s="56"/>
      <c r="Y14" s="56" t="s">
        <v>66</v>
      </c>
      <c r="Z14" s="56"/>
      <c r="AA14" s="56"/>
      <c r="AB14" s="56"/>
      <c r="AC14" s="56"/>
      <c r="AD14" s="19"/>
      <c r="AE14" s="56" t="s">
        <v>67</v>
      </c>
      <c r="AF14" s="56"/>
      <c r="AG14" s="56"/>
      <c r="AH14" s="56"/>
      <c r="AI14" s="56"/>
      <c r="AJ14" s="19"/>
      <c r="AK14" s="56" t="s">
        <v>68</v>
      </c>
      <c r="AL14" s="56"/>
      <c r="AM14" s="56"/>
      <c r="AN14" s="19"/>
      <c r="AO14" s="56" t="s">
        <v>69</v>
      </c>
      <c r="AP14" s="56"/>
      <c r="AQ14" s="56"/>
      <c r="AR14" s="19"/>
      <c r="AS14" s="3" t="s">
        <v>56</v>
      </c>
      <c r="AT14" s="19"/>
      <c r="AU14" s="3" t="s">
        <v>57</v>
      </c>
    </row>
    <row r="15" spans="1:48" ht="18.75">
      <c r="A15" s="4" t="s">
        <v>70</v>
      </c>
      <c r="C15" s="4" t="s">
        <v>71</v>
      </c>
      <c r="E15" s="4" t="s">
        <v>72</v>
      </c>
      <c r="G15" s="54" t="s">
        <v>73</v>
      </c>
      <c r="H15" s="54"/>
      <c r="I15" s="54"/>
      <c r="K15" s="55">
        <v>355871887</v>
      </c>
      <c r="L15" s="55"/>
      <c r="M15" s="55"/>
      <c r="O15" s="55">
        <v>6456</v>
      </c>
      <c r="P15" s="55"/>
      <c r="Q15" s="55"/>
      <c r="S15" s="54" t="s">
        <v>74</v>
      </c>
      <c r="T15" s="54"/>
      <c r="U15" s="54"/>
      <c r="V15" s="54"/>
      <c r="W15" s="54"/>
      <c r="Y15" s="54" t="s">
        <v>71</v>
      </c>
      <c r="Z15" s="54"/>
      <c r="AA15" s="54"/>
      <c r="AB15" s="54"/>
      <c r="AC15" s="54"/>
      <c r="AE15" s="54" t="s">
        <v>72</v>
      </c>
      <c r="AF15" s="54"/>
      <c r="AG15" s="54"/>
      <c r="AH15" s="54"/>
      <c r="AI15" s="54"/>
      <c r="AK15" s="54" t="s">
        <v>73</v>
      </c>
      <c r="AL15" s="54"/>
      <c r="AM15" s="54"/>
      <c r="AO15" s="55">
        <v>355871887</v>
      </c>
      <c r="AP15" s="55"/>
      <c r="AQ15" s="55"/>
      <c r="AS15" s="5">
        <v>6456</v>
      </c>
      <c r="AU15" s="4" t="s">
        <v>74</v>
      </c>
    </row>
    <row r="16" spans="1:48" ht="18.75">
      <c r="A16" s="6" t="s">
        <v>75</v>
      </c>
      <c r="C16" s="6" t="s">
        <v>71</v>
      </c>
      <c r="E16" s="6" t="s">
        <v>72</v>
      </c>
      <c r="G16" s="52" t="s">
        <v>73</v>
      </c>
      <c r="H16" s="52"/>
      <c r="I16" s="52"/>
      <c r="K16" s="49">
        <v>1480000000</v>
      </c>
      <c r="L16" s="49"/>
      <c r="M16" s="49"/>
      <c r="O16" s="49">
        <v>1774</v>
      </c>
      <c r="P16" s="49"/>
      <c r="Q16" s="49"/>
      <c r="S16" s="52" t="s">
        <v>76</v>
      </c>
      <c r="T16" s="52"/>
      <c r="U16" s="52"/>
      <c r="V16" s="52"/>
      <c r="W16" s="52"/>
      <c r="Y16" s="52" t="s">
        <v>71</v>
      </c>
      <c r="Z16" s="52"/>
      <c r="AA16" s="52"/>
      <c r="AB16" s="52"/>
      <c r="AC16" s="52"/>
      <c r="AE16" s="52" t="s">
        <v>72</v>
      </c>
      <c r="AF16" s="52"/>
      <c r="AG16" s="52"/>
      <c r="AH16" s="52"/>
      <c r="AI16" s="52"/>
      <c r="AK16" s="52" t="s">
        <v>73</v>
      </c>
      <c r="AL16" s="52"/>
      <c r="AM16" s="52"/>
      <c r="AO16" s="49">
        <v>1480000000</v>
      </c>
      <c r="AP16" s="49"/>
      <c r="AQ16" s="49"/>
      <c r="AS16" s="7">
        <v>1774</v>
      </c>
      <c r="AU16" s="6" t="s">
        <v>76</v>
      </c>
    </row>
    <row r="17" spans="1:48" ht="18.75">
      <c r="A17" s="6" t="s">
        <v>77</v>
      </c>
      <c r="C17" s="6" t="s">
        <v>71</v>
      </c>
      <c r="E17" s="6" t="s">
        <v>72</v>
      </c>
      <c r="G17" s="52" t="s">
        <v>73</v>
      </c>
      <c r="H17" s="52"/>
      <c r="I17" s="52"/>
      <c r="K17" s="49">
        <v>235000000</v>
      </c>
      <c r="L17" s="49"/>
      <c r="M17" s="49"/>
      <c r="O17" s="49">
        <v>5591</v>
      </c>
      <c r="P17" s="49"/>
      <c r="Q17" s="49"/>
      <c r="S17" s="52" t="s">
        <v>60</v>
      </c>
      <c r="T17" s="52"/>
      <c r="U17" s="52"/>
      <c r="V17" s="52"/>
      <c r="W17" s="52"/>
      <c r="Y17" s="52" t="s">
        <v>71</v>
      </c>
      <c r="Z17" s="52"/>
      <c r="AA17" s="52"/>
      <c r="AB17" s="52"/>
      <c r="AC17" s="52"/>
      <c r="AE17" s="52" t="s">
        <v>72</v>
      </c>
      <c r="AF17" s="52"/>
      <c r="AG17" s="52"/>
      <c r="AH17" s="52"/>
      <c r="AI17" s="52"/>
      <c r="AK17" s="52" t="s">
        <v>73</v>
      </c>
      <c r="AL17" s="52"/>
      <c r="AM17" s="52"/>
      <c r="AO17" s="49">
        <v>235000000</v>
      </c>
      <c r="AP17" s="49"/>
      <c r="AQ17" s="49"/>
      <c r="AS17" s="7">
        <v>5591</v>
      </c>
      <c r="AU17" s="6" t="s">
        <v>60</v>
      </c>
    </row>
    <row r="18" spans="1:48" ht="24">
      <c r="A18" s="58" t="s">
        <v>78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</row>
    <row r="19" spans="1:48" ht="21">
      <c r="C19" s="53" t="s">
        <v>7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O19" s="53" t="s">
        <v>9</v>
      </c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</row>
    <row r="20" spans="1:48" ht="21">
      <c r="A20" s="2" t="s">
        <v>54</v>
      </c>
      <c r="C20" s="3" t="s">
        <v>67</v>
      </c>
      <c r="D20" s="19"/>
      <c r="E20" s="3" t="s">
        <v>69</v>
      </c>
      <c r="F20" s="19"/>
      <c r="G20" s="56" t="s">
        <v>56</v>
      </c>
      <c r="H20" s="56"/>
      <c r="I20" s="56"/>
      <c r="J20" s="19"/>
      <c r="K20" s="56" t="s">
        <v>57</v>
      </c>
      <c r="L20" s="56"/>
      <c r="M20" s="56"/>
      <c r="O20" s="56" t="s">
        <v>67</v>
      </c>
      <c r="P20" s="56"/>
      <c r="Q20" s="56"/>
      <c r="R20" s="56"/>
      <c r="S20" s="56"/>
      <c r="T20" s="19"/>
      <c r="U20" s="56" t="s">
        <v>69</v>
      </c>
      <c r="V20" s="56"/>
      <c r="W20" s="56"/>
      <c r="X20" s="56"/>
      <c r="Y20" s="56"/>
      <c r="Z20" s="19"/>
      <c r="AA20" s="56" t="s">
        <v>56</v>
      </c>
      <c r="AB20" s="56"/>
      <c r="AC20" s="56"/>
      <c r="AD20" s="56"/>
      <c r="AE20" s="56"/>
      <c r="AF20" s="19"/>
      <c r="AG20" s="56" t="s">
        <v>57</v>
      </c>
      <c r="AH20" s="56"/>
      <c r="AI20" s="56"/>
    </row>
    <row r="21" spans="1:48">
      <c r="A21" s="19"/>
      <c r="C21" s="19"/>
      <c r="E21" s="19"/>
      <c r="G21" s="19"/>
      <c r="H21" s="19"/>
      <c r="I21" s="19"/>
      <c r="K21" s="19"/>
      <c r="L21" s="19"/>
      <c r="M21" s="19"/>
      <c r="O21" s="19"/>
      <c r="P21" s="19"/>
      <c r="Q21" s="19"/>
      <c r="R21" s="19"/>
      <c r="S21" s="19"/>
      <c r="U21" s="19"/>
      <c r="V21" s="19"/>
      <c r="W21" s="19"/>
      <c r="X21" s="19"/>
      <c r="Y21" s="19"/>
      <c r="AA21" s="19"/>
      <c r="AB21" s="19"/>
      <c r="AC21" s="19"/>
      <c r="AD21" s="19"/>
      <c r="AE21" s="19"/>
      <c r="AG21" s="19"/>
      <c r="AH21" s="19"/>
      <c r="AI21" s="19"/>
    </row>
  </sheetData>
  <mergeCells count="86">
    <mergeCell ref="A1:AV1"/>
    <mergeCell ref="A2:AV2"/>
    <mergeCell ref="A3:AV3"/>
    <mergeCell ref="A5:AV5"/>
    <mergeCell ref="I6:AA6"/>
    <mergeCell ref="AC6:AS6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Q10:U10"/>
    <mergeCell ref="W10:AA10"/>
    <mergeCell ref="AC8:AG8"/>
    <mergeCell ref="AI8:AK8"/>
    <mergeCell ref="AM8:AO8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A12:AV12"/>
    <mergeCell ref="C13:W13"/>
    <mergeCell ref="Y13:AU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E15:AI15"/>
    <mergeCell ref="AK15:AM15"/>
    <mergeCell ref="AO15:AQ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G15:I15"/>
    <mergeCell ref="K15:M15"/>
    <mergeCell ref="O15:Q15"/>
    <mergeCell ref="S15:W15"/>
    <mergeCell ref="Y15:AC15"/>
    <mergeCell ref="AE17:AI17"/>
    <mergeCell ref="AK17:AM17"/>
    <mergeCell ref="AO17:AQ17"/>
    <mergeCell ref="A18:AV18"/>
    <mergeCell ref="G17:I17"/>
    <mergeCell ref="K17:M17"/>
    <mergeCell ref="O17:Q17"/>
    <mergeCell ref="S17:W17"/>
    <mergeCell ref="Y17:AC17"/>
    <mergeCell ref="C19:M19"/>
    <mergeCell ref="O19:AI19"/>
    <mergeCell ref="G20:I20"/>
    <mergeCell ref="K20:M20"/>
    <mergeCell ref="O20:S20"/>
    <mergeCell ref="U20:Y20"/>
    <mergeCell ref="AA20:AE20"/>
    <mergeCell ref="AG20:AI2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2"/>
  <sheetViews>
    <sheetView rightToLeft="1" view="pageBreakPreview" zoomScale="115" zoomScaleNormal="100" zoomScaleSheetLayoutView="115" workbookViewId="0">
      <selection activeCell="V24" sqref="V24"/>
    </sheetView>
  </sheetViews>
  <sheetFormatPr defaultRowHeight="15.75"/>
  <cols>
    <col min="1" max="1" width="6.140625" style="18" bestFit="1" customWidth="1"/>
    <col min="2" max="2" width="26" style="18" customWidth="1"/>
    <col min="3" max="3" width="1.28515625" style="18" customWidth="1"/>
    <col min="4" max="4" width="2.5703125" style="18" customWidth="1"/>
    <col min="5" max="5" width="10.42578125" style="18" customWidth="1"/>
    <col min="6" max="6" width="1.28515625" style="18" customWidth="1"/>
    <col min="7" max="7" width="17.85546875" style="18" bestFit="1" customWidth="1"/>
    <col min="8" max="8" width="1.28515625" style="18" customWidth="1"/>
    <col min="9" max="9" width="17.7109375" style="18" bestFit="1" customWidth="1"/>
    <col min="10" max="10" width="1.28515625" style="18" customWidth="1"/>
    <col min="11" max="11" width="5.42578125" style="18" bestFit="1" customWidth="1"/>
    <col min="12" max="12" width="1.28515625" style="18" customWidth="1"/>
    <col min="13" max="13" width="12.85546875" style="18" bestFit="1" customWidth="1"/>
    <col min="14" max="14" width="1.28515625" style="18" customWidth="1"/>
    <col min="15" max="15" width="10.42578125" style="18" bestFit="1" customWidth="1"/>
    <col min="16" max="16" width="1.28515625" style="18" customWidth="1"/>
    <col min="17" max="17" width="16.140625" style="18" bestFit="1" customWidth="1"/>
    <col min="18" max="18" width="1.28515625" style="18" customWidth="1"/>
    <col min="19" max="19" width="11" style="18" bestFit="1" customWidth="1"/>
    <col min="20" max="20" width="1.28515625" style="18" customWidth="1"/>
    <col min="21" max="21" width="22.28515625" style="18" bestFit="1" customWidth="1"/>
    <col min="22" max="22" width="1.28515625" style="18" customWidth="1"/>
    <col min="23" max="23" width="17.85546875" style="18" bestFit="1" customWidth="1"/>
    <col min="24" max="24" width="1.28515625" style="18" customWidth="1"/>
    <col min="25" max="25" width="17.85546875" style="18" bestFit="1" customWidth="1"/>
    <col min="26" max="26" width="1.28515625" style="18" customWidth="1"/>
    <col min="27" max="27" width="18.28515625" style="18" bestFit="1" customWidth="1"/>
    <col min="28" max="28" width="0.28515625" style="18" customWidth="1"/>
    <col min="29" max="16384" width="9.140625" style="18"/>
  </cols>
  <sheetData>
    <row r="1" spans="1:27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5.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5" spans="1:27" ht="24">
      <c r="A5" s="1" t="s">
        <v>79</v>
      </c>
      <c r="B5" s="58" t="s">
        <v>80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21">
      <c r="E6" s="53" t="s">
        <v>7</v>
      </c>
      <c r="F6" s="53"/>
      <c r="G6" s="53"/>
      <c r="H6" s="53"/>
      <c r="I6" s="53"/>
      <c r="K6" s="53" t="s">
        <v>8</v>
      </c>
      <c r="L6" s="53"/>
      <c r="M6" s="53"/>
      <c r="N6" s="53"/>
      <c r="O6" s="53"/>
      <c r="P6" s="53"/>
      <c r="Q6" s="53"/>
      <c r="S6" s="53" t="s">
        <v>9</v>
      </c>
      <c r="T6" s="53"/>
      <c r="U6" s="53"/>
      <c r="V6" s="53"/>
      <c r="W6" s="53"/>
      <c r="X6" s="53"/>
      <c r="Y6" s="53"/>
      <c r="Z6" s="53"/>
      <c r="AA6" s="53"/>
    </row>
    <row r="7" spans="1:27" ht="21">
      <c r="E7" s="19"/>
      <c r="F7" s="19"/>
      <c r="G7" s="19"/>
      <c r="H7" s="19"/>
      <c r="I7" s="19"/>
      <c r="K7" s="56" t="s">
        <v>81</v>
      </c>
      <c r="L7" s="56"/>
      <c r="M7" s="56"/>
      <c r="N7" s="19"/>
      <c r="O7" s="56" t="s">
        <v>82</v>
      </c>
      <c r="P7" s="56"/>
      <c r="Q7" s="56"/>
      <c r="S7" s="19"/>
      <c r="T7" s="19"/>
      <c r="U7" s="19"/>
      <c r="V7" s="19"/>
      <c r="W7" s="19"/>
      <c r="X7" s="19"/>
      <c r="Y7" s="19"/>
      <c r="Z7" s="19"/>
      <c r="AA7" s="19"/>
    </row>
    <row r="8" spans="1:27" ht="21">
      <c r="A8" s="53" t="s">
        <v>83</v>
      </c>
      <c r="B8" s="53"/>
      <c r="D8" s="53" t="s">
        <v>84</v>
      </c>
      <c r="E8" s="53"/>
      <c r="G8" s="2" t="s">
        <v>14</v>
      </c>
      <c r="I8" s="2" t="s">
        <v>15</v>
      </c>
      <c r="K8" s="3" t="s">
        <v>13</v>
      </c>
      <c r="L8" s="19"/>
      <c r="M8" s="3" t="s">
        <v>14</v>
      </c>
      <c r="O8" s="3" t="s">
        <v>13</v>
      </c>
      <c r="P8" s="19"/>
      <c r="Q8" s="3" t="s">
        <v>16</v>
      </c>
      <c r="S8" s="2" t="s">
        <v>13</v>
      </c>
      <c r="U8" s="2" t="s">
        <v>85</v>
      </c>
      <c r="W8" s="2" t="s">
        <v>14</v>
      </c>
      <c r="Y8" s="2" t="s">
        <v>15</v>
      </c>
      <c r="AA8" s="2" t="s">
        <v>18</v>
      </c>
    </row>
    <row r="9" spans="1:27" ht="18.75">
      <c r="A9" s="54" t="s">
        <v>86</v>
      </c>
      <c r="B9" s="54"/>
      <c r="D9" s="55">
        <v>9500000</v>
      </c>
      <c r="E9" s="55"/>
      <c r="G9" s="5">
        <v>100721701800</v>
      </c>
      <c r="I9" s="5">
        <v>106748085937.5</v>
      </c>
      <c r="K9" s="5">
        <v>0</v>
      </c>
      <c r="M9" s="5">
        <v>0</v>
      </c>
      <c r="O9" s="5">
        <v>0</v>
      </c>
      <c r="Q9" s="5">
        <v>0</v>
      </c>
      <c r="S9" s="5">
        <v>9500000</v>
      </c>
      <c r="U9" s="5">
        <v>12680</v>
      </c>
      <c r="W9" s="5">
        <v>100721701800</v>
      </c>
      <c r="Y9" s="5">
        <v>120316953750</v>
      </c>
      <c r="AA9" s="15">
        <v>0.02</v>
      </c>
    </row>
    <row r="10" spans="1:27" ht="18.75">
      <c r="A10" s="52" t="s">
        <v>87</v>
      </c>
      <c r="B10" s="52"/>
      <c r="D10" s="49">
        <v>7000000</v>
      </c>
      <c r="E10" s="49"/>
      <c r="G10" s="7">
        <v>85755475634</v>
      </c>
      <c r="I10" s="7">
        <v>102777806250</v>
      </c>
      <c r="K10" s="7">
        <v>0</v>
      </c>
      <c r="M10" s="7">
        <v>0</v>
      </c>
      <c r="O10" s="7">
        <v>0</v>
      </c>
      <c r="Q10" s="7">
        <v>0</v>
      </c>
      <c r="S10" s="7">
        <v>7000000</v>
      </c>
      <c r="U10" s="7">
        <v>16065</v>
      </c>
      <c r="W10" s="7">
        <v>85755475634</v>
      </c>
      <c r="Y10" s="7">
        <v>112321459685</v>
      </c>
      <c r="AA10" s="16">
        <v>0.02</v>
      </c>
    </row>
    <row r="11" spans="1:27" ht="18.75">
      <c r="A11" s="52" t="s">
        <v>88</v>
      </c>
      <c r="B11" s="52"/>
      <c r="D11" s="49">
        <v>77700000</v>
      </c>
      <c r="E11" s="49"/>
      <c r="G11" s="7">
        <v>2189282235774</v>
      </c>
      <c r="I11" s="7">
        <v>3098061859200</v>
      </c>
      <c r="K11" s="7">
        <v>0</v>
      </c>
      <c r="M11" s="7">
        <v>0</v>
      </c>
      <c r="O11" s="7">
        <v>0</v>
      </c>
      <c r="Q11" s="7">
        <v>0</v>
      </c>
      <c r="S11" s="7">
        <v>77700000</v>
      </c>
      <c r="U11" s="7">
        <v>41412</v>
      </c>
      <c r="W11" s="7">
        <v>2189282235774</v>
      </c>
      <c r="Y11" s="7">
        <v>3213851145120</v>
      </c>
      <c r="AA11" s="16">
        <v>0.66</v>
      </c>
    </row>
    <row r="12" spans="1:27" ht="18.75">
      <c r="A12" s="52" t="s">
        <v>89</v>
      </c>
      <c r="B12" s="52"/>
      <c r="D12" s="49">
        <v>9968096</v>
      </c>
      <c r="E12" s="49"/>
      <c r="G12" s="7">
        <v>99680960000</v>
      </c>
      <c r="I12" s="7">
        <v>101633490708.28799</v>
      </c>
      <c r="K12" s="7">
        <v>0</v>
      </c>
      <c r="M12" s="7">
        <v>0</v>
      </c>
      <c r="O12" s="7">
        <v>-9968096</v>
      </c>
      <c r="Q12" s="7">
        <v>108813129545</v>
      </c>
      <c r="S12" s="7">
        <v>0</v>
      </c>
      <c r="U12" s="7">
        <v>0</v>
      </c>
      <c r="W12" s="7">
        <v>0</v>
      </c>
      <c r="Y12" s="7">
        <v>0</v>
      </c>
      <c r="AA12" s="16">
        <v>0</v>
      </c>
    </row>
    <row r="13" spans="1:27" ht="18.75">
      <c r="A13" s="52" t="s">
        <v>90</v>
      </c>
      <c r="B13" s="52"/>
      <c r="D13" s="49">
        <v>1851427</v>
      </c>
      <c r="E13" s="49"/>
      <c r="G13" s="7">
        <v>274999858018</v>
      </c>
      <c r="I13" s="7">
        <v>244332801190</v>
      </c>
      <c r="K13" s="7">
        <v>0</v>
      </c>
      <c r="M13" s="7">
        <v>0</v>
      </c>
      <c r="O13" s="7">
        <v>0</v>
      </c>
      <c r="Q13" s="7">
        <v>0</v>
      </c>
      <c r="S13" s="7">
        <v>1851427</v>
      </c>
      <c r="U13" s="7">
        <v>148573</v>
      </c>
      <c r="W13" s="7">
        <v>274999858018</v>
      </c>
      <c r="Y13" s="7">
        <v>275072043671</v>
      </c>
      <c r="AA13" s="16">
        <v>0.06</v>
      </c>
    </row>
    <row r="14" spans="1:27" ht="18.75">
      <c r="A14" s="52" t="s">
        <v>91</v>
      </c>
      <c r="B14" s="52"/>
      <c r="D14" s="49">
        <v>352000</v>
      </c>
      <c r="E14" s="49"/>
      <c r="G14" s="7">
        <v>26244052710</v>
      </c>
      <c r="I14" s="7">
        <v>32737056000</v>
      </c>
      <c r="K14" s="7">
        <v>0</v>
      </c>
      <c r="M14" s="7">
        <v>0</v>
      </c>
      <c r="O14" s="7">
        <v>0</v>
      </c>
      <c r="Q14" s="7">
        <v>0</v>
      </c>
      <c r="S14" s="7">
        <v>352000</v>
      </c>
      <c r="U14" s="7">
        <v>99266</v>
      </c>
      <c r="W14" s="7">
        <v>26244052710</v>
      </c>
      <c r="Y14" s="7">
        <v>34941632000</v>
      </c>
      <c r="AA14" s="16">
        <v>0.01</v>
      </c>
    </row>
    <row r="15" spans="1:27" ht="18.75">
      <c r="A15" s="52" t="s">
        <v>92</v>
      </c>
      <c r="B15" s="52"/>
      <c r="D15" s="49">
        <v>544763</v>
      </c>
      <c r="E15" s="49"/>
      <c r="G15" s="7">
        <v>208392940723</v>
      </c>
      <c r="I15" s="7">
        <v>365178043709</v>
      </c>
      <c r="K15" s="7">
        <v>0</v>
      </c>
      <c r="M15" s="7">
        <v>0</v>
      </c>
      <c r="O15" s="7">
        <v>0</v>
      </c>
      <c r="Q15" s="7">
        <v>0</v>
      </c>
      <c r="S15" s="7">
        <v>544763</v>
      </c>
      <c r="U15" s="7">
        <v>753521</v>
      </c>
      <c r="W15" s="7">
        <v>208392940723</v>
      </c>
      <c r="Y15" s="7">
        <v>410490340525</v>
      </c>
      <c r="AA15" s="16">
        <v>0.08</v>
      </c>
    </row>
    <row r="16" spans="1:27" ht="18.75">
      <c r="A16" s="48" t="s">
        <v>93</v>
      </c>
      <c r="B16" s="48"/>
      <c r="D16" s="65">
        <v>2578600</v>
      </c>
      <c r="E16" s="65"/>
      <c r="G16" s="9">
        <v>499990437111</v>
      </c>
      <c r="I16" s="9">
        <v>694540752800</v>
      </c>
      <c r="K16" s="36">
        <v>0</v>
      </c>
      <c r="M16" s="9">
        <v>0</v>
      </c>
      <c r="O16" s="36">
        <v>0</v>
      </c>
      <c r="Q16" s="9">
        <v>0</v>
      </c>
      <c r="S16" s="36">
        <v>2578600</v>
      </c>
      <c r="U16" s="36">
        <v>287613</v>
      </c>
      <c r="W16" s="9">
        <v>499990437111</v>
      </c>
      <c r="Y16" s="9">
        <v>741638881800</v>
      </c>
      <c r="AA16" s="17">
        <v>0.15</v>
      </c>
    </row>
    <row r="17" spans="1:27" ht="21.75" thickBot="1">
      <c r="A17" s="51" t="s">
        <v>52</v>
      </c>
      <c r="B17" s="51"/>
      <c r="D17" s="65"/>
      <c r="E17" s="65"/>
      <c r="G17" s="11">
        <v>3485067661770</v>
      </c>
      <c r="I17" s="11">
        <v>4746009895794.79</v>
      </c>
      <c r="K17" s="36"/>
      <c r="M17" s="11">
        <v>0</v>
      </c>
      <c r="O17" s="36"/>
      <c r="Q17" s="11">
        <v>108813129545</v>
      </c>
      <c r="S17" s="36"/>
      <c r="U17" s="36"/>
      <c r="W17" s="11">
        <v>3385386701770</v>
      </c>
      <c r="Y17" s="11">
        <f>SUM(Y9:Y16)</f>
        <v>4908632456551</v>
      </c>
      <c r="AA17" s="12">
        <v>1</v>
      </c>
    </row>
    <row r="18" spans="1:27" ht="16.5" thickTop="1">
      <c r="Y18" s="21"/>
    </row>
    <row r="19" spans="1:27">
      <c r="O19" s="21"/>
      <c r="Y19" s="21"/>
    </row>
    <row r="20" spans="1:27">
      <c r="O20" s="24"/>
      <c r="Y20" s="21"/>
    </row>
    <row r="21" spans="1:27">
      <c r="O21" s="25"/>
    </row>
    <row r="22" spans="1:27">
      <c r="O22" s="21"/>
    </row>
  </sheetData>
  <mergeCells count="29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6:B16"/>
    <mergeCell ref="D16:E16"/>
    <mergeCell ref="A17:B17"/>
    <mergeCell ref="D17:E17"/>
    <mergeCell ref="A13:B13"/>
    <mergeCell ref="D13:E13"/>
    <mergeCell ref="A14:B14"/>
    <mergeCell ref="D14:E14"/>
    <mergeCell ref="A15:B15"/>
    <mergeCell ref="D15:E15"/>
  </mergeCells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7"/>
  <sheetViews>
    <sheetView rightToLeft="1" view="pageBreakPreview" topLeftCell="I64" zoomScaleNormal="85" zoomScaleSheetLayoutView="100" workbookViewId="0">
      <selection activeCell="P81" activeCellId="4" sqref="AF81 AD81 Z81 V81 P81"/>
    </sheetView>
  </sheetViews>
  <sheetFormatPr defaultRowHeight="15.75"/>
  <cols>
    <col min="1" max="1" width="6.7109375" style="18" bestFit="1" customWidth="1"/>
    <col min="2" max="2" width="28.5703125" style="18" customWidth="1"/>
    <col min="3" max="3" width="1.28515625" style="18" customWidth="1"/>
    <col min="4" max="4" width="18.5703125" style="18" bestFit="1" customWidth="1"/>
    <col min="5" max="5" width="1.28515625" style="18" customWidth="1"/>
    <col min="6" max="6" width="28.7109375" style="18" bestFit="1" customWidth="1"/>
    <col min="7" max="7" width="1.28515625" style="18" customWidth="1"/>
    <col min="8" max="8" width="16" style="18" bestFit="1" customWidth="1"/>
    <col min="9" max="9" width="1.28515625" style="18" customWidth="1"/>
    <col min="10" max="10" width="12.85546875" style="18" bestFit="1" customWidth="1"/>
    <col min="11" max="11" width="1.28515625" style="18" customWidth="1"/>
    <col min="12" max="12" width="13.140625" style="18" bestFit="1" customWidth="1"/>
    <col min="13" max="13" width="1.28515625" style="18" customWidth="1"/>
    <col min="14" max="14" width="12.140625" style="18" bestFit="1" customWidth="1"/>
    <col min="15" max="15" width="1.28515625" style="18" customWidth="1"/>
    <col min="16" max="16" width="12.7109375" style="18" bestFit="1" customWidth="1"/>
    <col min="17" max="17" width="1.28515625" style="18" customWidth="1"/>
    <col min="18" max="18" width="20.85546875" style="18" bestFit="1" customWidth="1"/>
    <col min="19" max="19" width="1.28515625" style="18" customWidth="1"/>
    <col min="20" max="20" width="21.140625" style="18" bestFit="1" customWidth="1"/>
    <col min="21" max="21" width="1.28515625" style="18" customWidth="1"/>
    <col min="22" max="22" width="11.5703125" style="18" bestFit="1" customWidth="1"/>
    <col min="23" max="23" width="1.28515625" style="18" customWidth="1"/>
    <col min="24" max="24" width="19.42578125" style="18" bestFit="1" customWidth="1"/>
    <col min="25" max="25" width="1.28515625" style="18" customWidth="1"/>
    <col min="26" max="26" width="11.42578125" style="18" bestFit="1" customWidth="1"/>
    <col min="27" max="27" width="1.28515625" style="18" customWidth="1"/>
    <col min="28" max="28" width="19.85546875" style="18" bestFit="1" customWidth="1"/>
    <col min="29" max="29" width="1.28515625" style="18" customWidth="1"/>
    <col min="30" max="30" width="12.28515625" style="18" bestFit="1" customWidth="1"/>
    <col min="31" max="31" width="1.28515625" style="18" customWidth="1"/>
    <col min="32" max="32" width="16.42578125" style="18" bestFit="1" customWidth="1"/>
    <col min="33" max="33" width="1.28515625" style="18" customWidth="1"/>
    <col min="34" max="34" width="20.85546875" style="18" bestFit="1" customWidth="1"/>
    <col min="35" max="35" width="1.28515625" style="18" customWidth="1"/>
    <col min="36" max="36" width="21" style="18" bestFit="1" customWidth="1"/>
    <col min="37" max="37" width="1.28515625" style="18" customWidth="1"/>
    <col min="38" max="38" width="19.140625" style="18" bestFit="1" customWidth="1"/>
    <col min="39" max="39" width="0.28515625" style="18" customWidth="1"/>
    <col min="40" max="16384" width="9.140625" style="18"/>
  </cols>
  <sheetData>
    <row r="1" spans="1:38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ht="25.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</row>
    <row r="5" spans="1:38" ht="24">
      <c r="A5" s="1" t="s">
        <v>94</v>
      </c>
      <c r="B5" s="58" t="s">
        <v>95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ht="21">
      <c r="A6" s="53" t="s">
        <v>96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 t="s">
        <v>7</v>
      </c>
      <c r="Q6" s="53"/>
      <c r="R6" s="53"/>
      <c r="S6" s="53"/>
      <c r="T6" s="53"/>
      <c r="V6" s="53" t="s">
        <v>8</v>
      </c>
      <c r="W6" s="53"/>
      <c r="X6" s="53"/>
      <c r="Y6" s="53"/>
      <c r="Z6" s="53"/>
      <c r="AA6" s="53"/>
      <c r="AB6" s="53"/>
      <c r="AD6" s="53" t="s">
        <v>9</v>
      </c>
      <c r="AE6" s="53"/>
      <c r="AF6" s="53"/>
      <c r="AG6" s="53"/>
      <c r="AH6" s="53"/>
      <c r="AI6" s="53"/>
      <c r="AJ6" s="53"/>
      <c r="AK6" s="53"/>
      <c r="AL6" s="53"/>
    </row>
    <row r="7" spans="1:38" ht="2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V7" s="56" t="s">
        <v>10</v>
      </c>
      <c r="W7" s="56"/>
      <c r="X7" s="56"/>
      <c r="Y7" s="19"/>
      <c r="Z7" s="56" t="s">
        <v>11</v>
      </c>
      <c r="AA7" s="56"/>
      <c r="AB7" s="56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21">
      <c r="A8" s="53" t="s">
        <v>97</v>
      </c>
      <c r="B8" s="53"/>
      <c r="D8" s="2" t="s">
        <v>98</v>
      </c>
      <c r="F8" s="2" t="s">
        <v>99</v>
      </c>
      <c r="H8" s="2" t="s">
        <v>100</v>
      </c>
      <c r="J8" s="2" t="s">
        <v>101</v>
      </c>
      <c r="L8" s="2" t="s">
        <v>102</v>
      </c>
      <c r="N8" s="2" t="s">
        <v>58</v>
      </c>
      <c r="P8" s="2" t="s">
        <v>13</v>
      </c>
      <c r="R8" s="2" t="s">
        <v>14</v>
      </c>
      <c r="T8" s="2" t="s">
        <v>15</v>
      </c>
      <c r="V8" s="3" t="s">
        <v>13</v>
      </c>
      <c r="W8" s="19"/>
      <c r="X8" s="3" t="s">
        <v>14</v>
      </c>
      <c r="Z8" s="3" t="s">
        <v>13</v>
      </c>
      <c r="AA8" s="19"/>
      <c r="AB8" s="3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18.75">
      <c r="A9" s="54" t="s">
        <v>103</v>
      </c>
      <c r="B9" s="54"/>
      <c r="D9" s="4" t="s">
        <v>104</v>
      </c>
      <c r="F9" s="4" t="s">
        <v>104</v>
      </c>
      <c r="H9" s="4" t="s">
        <v>105</v>
      </c>
      <c r="J9" s="4" t="s">
        <v>106</v>
      </c>
      <c r="L9" s="15">
        <v>0</v>
      </c>
      <c r="N9" s="15">
        <v>0</v>
      </c>
      <c r="P9" s="5">
        <v>340524</v>
      </c>
      <c r="R9" s="5">
        <v>992058103872</v>
      </c>
      <c r="T9" s="5">
        <v>1292977514859</v>
      </c>
      <c r="V9" s="5">
        <v>0</v>
      </c>
      <c r="X9" s="5">
        <v>0</v>
      </c>
      <c r="Z9" s="5">
        <v>0</v>
      </c>
      <c r="AB9" s="5">
        <v>0</v>
      </c>
      <c r="AD9" s="5">
        <v>340524</v>
      </c>
      <c r="AF9" s="5">
        <v>3842879</v>
      </c>
      <c r="AH9" s="5">
        <v>992058103872</v>
      </c>
      <c r="AJ9" s="5">
        <v>1307643799012</v>
      </c>
      <c r="AL9" s="15">
        <v>0.27</v>
      </c>
    </row>
    <row r="10" spans="1:38" ht="18.75">
      <c r="A10" s="52" t="s">
        <v>107</v>
      </c>
      <c r="B10" s="52"/>
      <c r="D10" s="6" t="s">
        <v>104</v>
      </c>
      <c r="F10" s="6" t="s">
        <v>104</v>
      </c>
      <c r="H10" s="6" t="s">
        <v>108</v>
      </c>
      <c r="J10" s="6" t="s">
        <v>109</v>
      </c>
      <c r="L10" s="16">
        <v>0</v>
      </c>
      <c r="N10" s="16">
        <v>0</v>
      </c>
      <c r="P10" s="7">
        <v>1371800</v>
      </c>
      <c r="R10" s="7">
        <v>2636642917082</v>
      </c>
      <c r="T10" s="7">
        <v>3639212924580</v>
      </c>
      <c r="V10" s="7">
        <v>0</v>
      </c>
      <c r="X10" s="7">
        <v>0</v>
      </c>
      <c r="Z10" s="7">
        <v>200000</v>
      </c>
      <c r="AB10" s="7">
        <v>559743992000</v>
      </c>
      <c r="AD10" s="7">
        <v>1171800</v>
      </c>
      <c r="AF10" s="7">
        <v>2686353</v>
      </c>
      <c r="AH10" s="7">
        <v>2252236601717</v>
      </c>
      <c r="AJ10" s="7">
        <v>3145586240777</v>
      </c>
      <c r="AL10" s="16">
        <v>0.65</v>
      </c>
    </row>
    <row r="11" spans="1:38" ht="18.75">
      <c r="A11" s="52" t="s">
        <v>110</v>
      </c>
      <c r="B11" s="52"/>
      <c r="D11" s="6" t="s">
        <v>104</v>
      </c>
      <c r="F11" s="6" t="s">
        <v>104</v>
      </c>
      <c r="H11" s="6" t="s">
        <v>111</v>
      </c>
      <c r="J11" s="6" t="s">
        <v>112</v>
      </c>
      <c r="L11" s="16">
        <v>55.06</v>
      </c>
      <c r="N11" s="16">
        <v>55.06</v>
      </c>
      <c r="P11" s="7">
        <v>6462000</v>
      </c>
      <c r="R11" s="7">
        <v>9004982996829</v>
      </c>
      <c r="T11" s="7">
        <v>9434250820563</v>
      </c>
      <c r="V11" s="7">
        <v>0</v>
      </c>
      <c r="X11" s="7">
        <v>0</v>
      </c>
      <c r="Z11" s="7">
        <v>0</v>
      </c>
      <c r="AB11" s="7">
        <v>0</v>
      </c>
      <c r="AD11" s="7">
        <v>6462000</v>
      </c>
      <c r="AF11" s="7">
        <v>1487274</v>
      </c>
      <c r="AH11" s="7">
        <v>9004982996829</v>
      </c>
      <c r="AJ11" s="7">
        <v>9603799006927</v>
      </c>
      <c r="AL11" s="16">
        <v>1.98</v>
      </c>
    </row>
    <row r="12" spans="1:38" ht="18.75">
      <c r="A12" s="52" t="s">
        <v>113</v>
      </c>
      <c r="B12" s="52"/>
      <c r="D12" s="6" t="s">
        <v>104</v>
      </c>
      <c r="F12" s="6" t="s">
        <v>104</v>
      </c>
      <c r="H12" s="6" t="s">
        <v>114</v>
      </c>
      <c r="J12" s="6" t="s">
        <v>115</v>
      </c>
      <c r="L12" s="16">
        <v>0</v>
      </c>
      <c r="N12" s="16">
        <v>0</v>
      </c>
      <c r="P12" s="7">
        <v>202287</v>
      </c>
      <c r="R12" s="7">
        <v>383116421167</v>
      </c>
      <c r="T12" s="7">
        <v>500051947889</v>
      </c>
      <c r="V12" s="7">
        <v>0</v>
      </c>
      <c r="X12" s="7">
        <v>0</v>
      </c>
      <c r="Z12" s="7">
        <v>0</v>
      </c>
      <c r="AB12" s="7">
        <v>0</v>
      </c>
      <c r="AD12" s="7">
        <v>202287</v>
      </c>
      <c r="AF12" s="7">
        <v>2501615</v>
      </c>
      <c r="AH12" s="7">
        <v>383116421167</v>
      </c>
      <c r="AJ12" s="7">
        <v>505677311464</v>
      </c>
      <c r="AL12" s="16">
        <v>0.1</v>
      </c>
    </row>
    <row r="13" spans="1:38" ht="18.75">
      <c r="A13" s="52" t="s">
        <v>116</v>
      </c>
      <c r="B13" s="52"/>
      <c r="D13" s="6" t="s">
        <v>104</v>
      </c>
      <c r="F13" s="6" t="s">
        <v>104</v>
      </c>
      <c r="H13" s="6" t="s">
        <v>117</v>
      </c>
      <c r="J13" s="6" t="s">
        <v>118</v>
      </c>
      <c r="L13" s="16">
        <v>18</v>
      </c>
      <c r="N13" s="16">
        <v>18</v>
      </c>
      <c r="P13" s="7">
        <v>14930000</v>
      </c>
      <c r="R13" s="7">
        <v>14930000000000</v>
      </c>
      <c r="T13" s="7">
        <v>13277305502118</v>
      </c>
      <c r="V13" s="7">
        <v>0</v>
      </c>
      <c r="X13" s="7">
        <v>0</v>
      </c>
      <c r="Z13" s="7">
        <v>0</v>
      </c>
      <c r="AB13" s="7">
        <v>0</v>
      </c>
      <c r="AD13" s="7">
        <v>14930000</v>
      </c>
      <c r="AF13" s="7">
        <v>904600</v>
      </c>
      <c r="AH13" s="7">
        <v>14930000000000</v>
      </c>
      <c r="AJ13" s="7">
        <v>13503230095862</v>
      </c>
      <c r="AL13" s="16">
        <v>2.78</v>
      </c>
    </row>
    <row r="14" spans="1:38" ht="18.75">
      <c r="A14" s="52" t="s">
        <v>119</v>
      </c>
      <c r="B14" s="52"/>
      <c r="D14" s="6" t="s">
        <v>104</v>
      </c>
      <c r="F14" s="6" t="s">
        <v>104</v>
      </c>
      <c r="H14" s="6" t="s">
        <v>120</v>
      </c>
      <c r="J14" s="6" t="s">
        <v>121</v>
      </c>
      <c r="L14" s="16">
        <v>18</v>
      </c>
      <c r="N14" s="16">
        <v>18</v>
      </c>
      <c r="P14" s="7">
        <v>7475000</v>
      </c>
      <c r="R14" s="7">
        <v>7388101536562</v>
      </c>
      <c r="T14" s="7">
        <v>6208357031296</v>
      </c>
      <c r="V14" s="7">
        <v>0</v>
      </c>
      <c r="X14" s="7">
        <v>0</v>
      </c>
      <c r="Z14" s="7">
        <v>0</v>
      </c>
      <c r="AB14" s="7">
        <v>0</v>
      </c>
      <c r="AD14" s="7">
        <v>7475000</v>
      </c>
      <c r="AF14" s="7">
        <v>923000</v>
      </c>
      <c r="AH14" s="7">
        <v>7388101536562</v>
      </c>
      <c r="AJ14" s="7">
        <v>6898174479218</v>
      </c>
      <c r="AL14" s="16">
        <v>1.42</v>
      </c>
    </row>
    <row r="15" spans="1:38" ht="18.75">
      <c r="A15" s="52" t="s">
        <v>122</v>
      </c>
      <c r="B15" s="52"/>
      <c r="D15" s="6" t="s">
        <v>104</v>
      </c>
      <c r="F15" s="6" t="s">
        <v>104</v>
      </c>
      <c r="H15" s="6" t="s">
        <v>123</v>
      </c>
      <c r="J15" s="6" t="s">
        <v>124</v>
      </c>
      <c r="L15" s="16">
        <v>18</v>
      </c>
      <c r="N15" s="16">
        <v>18</v>
      </c>
      <c r="P15" s="7">
        <v>4989600</v>
      </c>
      <c r="R15" s="7">
        <v>4989701638148</v>
      </c>
      <c r="T15" s="7">
        <v>4988695635000</v>
      </c>
      <c r="V15" s="7">
        <v>0</v>
      </c>
      <c r="X15" s="7">
        <v>0</v>
      </c>
      <c r="Z15" s="7">
        <v>0</v>
      </c>
      <c r="AB15" s="7">
        <v>0</v>
      </c>
      <c r="AD15" s="7">
        <v>4989600</v>
      </c>
      <c r="AF15" s="7">
        <v>1000000</v>
      </c>
      <c r="AH15" s="7">
        <v>4989701638148</v>
      </c>
      <c r="AJ15" s="7">
        <v>4988695635000</v>
      </c>
      <c r="AL15" s="16">
        <v>1.03</v>
      </c>
    </row>
    <row r="16" spans="1:38" ht="18.75">
      <c r="A16" s="52" t="s">
        <v>125</v>
      </c>
      <c r="B16" s="52"/>
      <c r="D16" s="6" t="s">
        <v>104</v>
      </c>
      <c r="F16" s="6" t="s">
        <v>104</v>
      </c>
      <c r="H16" s="6" t="s">
        <v>126</v>
      </c>
      <c r="J16" s="6" t="s">
        <v>127</v>
      </c>
      <c r="L16" s="16">
        <v>18</v>
      </c>
      <c r="N16" s="16">
        <v>18</v>
      </c>
      <c r="P16" s="7">
        <v>1500000</v>
      </c>
      <c r="R16" s="7">
        <v>1500000000000</v>
      </c>
      <c r="T16" s="7">
        <v>1499728125000</v>
      </c>
      <c r="V16" s="7">
        <v>0</v>
      </c>
      <c r="X16" s="7">
        <v>0</v>
      </c>
      <c r="Z16" s="7">
        <v>0</v>
      </c>
      <c r="AB16" s="7">
        <v>0</v>
      </c>
      <c r="AD16" s="7">
        <v>1500000</v>
      </c>
      <c r="AF16" s="7">
        <v>1000000</v>
      </c>
      <c r="AH16" s="7">
        <v>1500000000000</v>
      </c>
      <c r="AJ16" s="7">
        <v>1499728125000</v>
      </c>
      <c r="AL16" s="16">
        <v>0.31</v>
      </c>
    </row>
    <row r="17" spans="1:38" ht="18.75">
      <c r="A17" s="52" t="s">
        <v>128</v>
      </c>
      <c r="B17" s="52"/>
      <c r="D17" s="6" t="s">
        <v>104</v>
      </c>
      <c r="F17" s="6" t="s">
        <v>104</v>
      </c>
      <c r="H17" s="6" t="s">
        <v>129</v>
      </c>
      <c r="J17" s="6" t="s">
        <v>130</v>
      </c>
      <c r="L17" s="16">
        <v>18</v>
      </c>
      <c r="N17" s="16">
        <v>18</v>
      </c>
      <c r="P17" s="7">
        <v>1968495</v>
      </c>
      <c r="R17" s="7">
        <v>1968181653416</v>
      </c>
      <c r="T17" s="7">
        <v>1771324389253</v>
      </c>
      <c r="V17" s="7">
        <v>0</v>
      </c>
      <c r="X17" s="7">
        <v>0</v>
      </c>
      <c r="Z17" s="7">
        <v>0</v>
      </c>
      <c r="AB17" s="7">
        <v>0</v>
      </c>
      <c r="AD17" s="7">
        <v>1968495</v>
      </c>
      <c r="AF17" s="7">
        <v>900000</v>
      </c>
      <c r="AH17" s="7">
        <v>1968181653416</v>
      </c>
      <c r="AJ17" s="7">
        <v>1771324389253</v>
      </c>
      <c r="AL17" s="16">
        <v>0.36</v>
      </c>
    </row>
    <row r="18" spans="1:38" ht="18.75">
      <c r="A18" s="52" t="s">
        <v>131</v>
      </c>
      <c r="B18" s="52"/>
      <c r="D18" s="6" t="s">
        <v>104</v>
      </c>
      <c r="F18" s="6" t="s">
        <v>104</v>
      </c>
      <c r="H18" s="6" t="s">
        <v>132</v>
      </c>
      <c r="J18" s="6" t="s">
        <v>133</v>
      </c>
      <c r="L18" s="16">
        <v>18</v>
      </c>
      <c r="N18" s="16">
        <v>18</v>
      </c>
      <c r="P18" s="7">
        <v>3499886</v>
      </c>
      <c r="R18" s="7">
        <v>3499886000000</v>
      </c>
      <c r="T18" s="7">
        <v>3499251645662</v>
      </c>
      <c r="V18" s="7">
        <v>0</v>
      </c>
      <c r="X18" s="7">
        <v>0</v>
      </c>
      <c r="Z18" s="7">
        <v>0</v>
      </c>
      <c r="AB18" s="7">
        <v>0</v>
      </c>
      <c r="AD18" s="7">
        <v>3499886</v>
      </c>
      <c r="AF18" s="7">
        <v>912619</v>
      </c>
      <c r="AH18" s="7">
        <v>3499886000000</v>
      </c>
      <c r="AJ18" s="7">
        <v>3193483537612</v>
      </c>
      <c r="AL18" s="16">
        <v>0.66</v>
      </c>
    </row>
    <row r="19" spans="1:38" ht="18.75">
      <c r="A19" s="52" t="s">
        <v>134</v>
      </c>
      <c r="B19" s="52"/>
      <c r="D19" s="6" t="s">
        <v>104</v>
      </c>
      <c r="F19" s="6" t="s">
        <v>104</v>
      </c>
      <c r="H19" s="6" t="s">
        <v>135</v>
      </c>
      <c r="J19" s="6" t="s">
        <v>136</v>
      </c>
      <c r="L19" s="16">
        <v>18</v>
      </c>
      <c r="N19" s="16">
        <v>18</v>
      </c>
      <c r="P19" s="7">
        <v>6959809</v>
      </c>
      <c r="R19" s="7">
        <v>6959809000000</v>
      </c>
      <c r="T19" s="7">
        <v>6247383976580</v>
      </c>
      <c r="V19" s="7">
        <v>0</v>
      </c>
      <c r="X19" s="7">
        <v>0</v>
      </c>
      <c r="Z19" s="7">
        <v>0</v>
      </c>
      <c r="AB19" s="7">
        <v>0</v>
      </c>
      <c r="AD19" s="7">
        <v>6959809</v>
      </c>
      <c r="AF19" s="7">
        <v>895934</v>
      </c>
      <c r="AH19" s="7">
        <v>6959809000000</v>
      </c>
      <c r="AJ19" s="7">
        <v>6234399326881</v>
      </c>
      <c r="AL19" s="16">
        <v>1.28</v>
      </c>
    </row>
    <row r="20" spans="1:38" ht="18.75">
      <c r="A20" s="52" t="s">
        <v>137</v>
      </c>
      <c r="B20" s="52"/>
      <c r="D20" s="6" t="s">
        <v>104</v>
      </c>
      <c r="F20" s="6" t="s">
        <v>104</v>
      </c>
      <c r="H20" s="6" t="s">
        <v>138</v>
      </c>
      <c r="J20" s="6" t="s">
        <v>139</v>
      </c>
      <c r="L20" s="16">
        <v>0</v>
      </c>
      <c r="N20" s="16">
        <v>0</v>
      </c>
      <c r="P20" s="7">
        <v>117467</v>
      </c>
      <c r="R20" s="7">
        <v>66450075372</v>
      </c>
      <c r="T20" s="7">
        <v>66913518306</v>
      </c>
      <c r="V20" s="7">
        <v>0</v>
      </c>
      <c r="X20" s="7">
        <v>0</v>
      </c>
      <c r="Z20" s="7">
        <v>0</v>
      </c>
      <c r="AB20" s="7">
        <v>0</v>
      </c>
      <c r="AD20" s="7">
        <v>117467</v>
      </c>
      <c r="AF20" s="7">
        <v>608540</v>
      </c>
      <c r="AH20" s="7">
        <v>66450075372</v>
      </c>
      <c r="AJ20" s="7">
        <v>71470411819</v>
      </c>
      <c r="AL20" s="16">
        <v>0.01</v>
      </c>
    </row>
    <row r="21" spans="1:38" ht="18.75">
      <c r="A21" s="52" t="s">
        <v>140</v>
      </c>
      <c r="B21" s="52"/>
      <c r="D21" s="6" t="s">
        <v>104</v>
      </c>
      <c r="F21" s="6" t="s">
        <v>104</v>
      </c>
      <c r="H21" s="6" t="s">
        <v>138</v>
      </c>
      <c r="J21" s="6" t="s">
        <v>141</v>
      </c>
      <c r="L21" s="16">
        <v>0</v>
      </c>
      <c r="N21" s="16">
        <v>0</v>
      </c>
      <c r="P21" s="7">
        <v>30431</v>
      </c>
      <c r="R21" s="7">
        <v>16511809715</v>
      </c>
      <c r="T21" s="7">
        <v>16586148555</v>
      </c>
      <c r="V21" s="7">
        <v>0</v>
      </c>
      <c r="X21" s="7">
        <v>0</v>
      </c>
      <c r="Z21" s="7">
        <v>0</v>
      </c>
      <c r="AB21" s="7">
        <v>0</v>
      </c>
      <c r="AD21" s="7">
        <v>30431</v>
      </c>
      <c r="AF21" s="7">
        <v>584620</v>
      </c>
      <c r="AH21" s="7">
        <v>16511809715</v>
      </c>
      <c r="AJ21" s="7">
        <v>17787346678</v>
      </c>
      <c r="AL21" s="16">
        <v>0</v>
      </c>
    </row>
    <row r="22" spans="1:38" ht="18.75">
      <c r="A22" s="52" t="s">
        <v>142</v>
      </c>
      <c r="B22" s="52"/>
      <c r="D22" s="6" t="s">
        <v>104</v>
      </c>
      <c r="F22" s="6" t="s">
        <v>104</v>
      </c>
      <c r="H22" s="6" t="s">
        <v>138</v>
      </c>
      <c r="J22" s="6" t="s">
        <v>143</v>
      </c>
      <c r="L22" s="16">
        <v>0</v>
      </c>
      <c r="N22" s="16">
        <v>0</v>
      </c>
      <c r="P22" s="7">
        <v>34500</v>
      </c>
      <c r="R22" s="7">
        <v>18246906652</v>
      </c>
      <c r="T22" s="7">
        <v>18312730215</v>
      </c>
      <c r="V22" s="7">
        <v>0</v>
      </c>
      <c r="X22" s="7">
        <v>0</v>
      </c>
      <c r="Z22" s="7">
        <v>0</v>
      </c>
      <c r="AB22" s="7">
        <v>0</v>
      </c>
      <c r="AD22" s="7">
        <v>34500</v>
      </c>
      <c r="AF22" s="7">
        <v>569570</v>
      </c>
      <c r="AH22" s="7">
        <v>18246906652</v>
      </c>
      <c r="AJ22" s="7">
        <v>19646603407</v>
      </c>
      <c r="AL22" s="16">
        <v>0</v>
      </c>
    </row>
    <row r="23" spans="1:38" ht="18.75">
      <c r="A23" s="52" t="s">
        <v>144</v>
      </c>
      <c r="B23" s="52"/>
      <c r="D23" s="6" t="s">
        <v>104</v>
      </c>
      <c r="F23" s="6" t="s">
        <v>104</v>
      </c>
      <c r="H23" s="6" t="s">
        <v>145</v>
      </c>
      <c r="J23" s="6" t="s">
        <v>146</v>
      </c>
      <c r="L23" s="16">
        <v>0</v>
      </c>
      <c r="N23" s="16">
        <v>0</v>
      </c>
      <c r="P23" s="7">
        <v>348600</v>
      </c>
      <c r="R23" s="7">
        <v>256534004938</v>
      </c>
      <c r="T23" s="7">
        <v>290794721901</v>
      </c>
      <c r="V23" s="7">
        <v>0</v>
      </c>
      <c r="X23" s="7">
        <v>0</v>
      </c>
      <c r="Z23" s="7">
        <v>0</v>
      </c>
      <c r="AB23" s="7">
        <v>0</v>
      </c>
      <c r="AD23" s="7">
        <v>348600</v>
      </c>
      <c r="AF23" s="7">
        <v>863180</v>
      </c>
      <c r="AH23" s="7">
        <v>256534004938</v>
      </c>
      <c r="AJ23" s="7">
        <v>300850009050</v>
      </c>
      <c r="AL23" s="16">
        <v>0.06</v>
      </c>
    </row>
    <row r="24" spans="1:38" ht="18.75">
      <c r="A24" s="52" t="s">
        <v>147</v>
      </c>
      <c r="B24" s="52"/>
      <c r="D24" s="6" t="s">
        <v>104</v>
      </c>
      <c r="F24" s="6" t="s">
        <v>104</v>
      </c>
      <c r="H24" s="6" t="s">
        <v>148</v>
      </c>
      <c r="J24" s="6" t="s">
        <v>149</v>
      </c>
      <c r="L24" s="16">
        <v>0</v>
      </c>
      <c r="N24" s="16">
        <v>0</v>
      </c>
      <c r="P24" s="7">
        <v>139800</v>
      </c>
      <c r="R24" s="7">
        <v>98434775600</v>
      </c>
      <c r="T24" s="7">
        <v>111645010673</v>
      </c>
      <c r="V24" s="7">
        <v>0</v>
      </c>
      <c r="X24" s="7">
        <v>0</v>
      </c>
      <c r="Z24" s="7">
        <v>0</v>
      </c>
      <c r="AB24" s="7">
        <v>0</v>
      </c>
      <c r="AD24" s="7">
        <v>139800</v>
      </c>
      <c r="AF24" s="7">
        <v>829410</v>
      </c>
      <c r="AH24" s="7">
        <v>98434775600</v>
      </c>
      <c r="AJ24" s="7">
        <v>115930501787</v>
      </c>
      <c r="AL24" s="16">
        <v>0.02</v>
      </c>
    </row>
    <row r="25" spans="1:38" ht="18.75">
      <c r="A25" s="52" t="s">
        <v>150</v>
      </c>
      <c r="B25" s="52"/>
      <c r="D25" s="6" t="s">
        <v>104</v>
      </c>
      <c r="F25" s="6" t="s">
        <v>104</v>
      </c>
      <c r="H25" s="6" t="s">
        <v>151</v>
      </c>
      <c r="J25" s="6" t="s">
        <v>152</v>
      </c>
      <c r="L25" s="16">
        <v>0</v>
      </c>
      <c r="N25" s="16">
        <v>0</v>
      </c>
      <c r="P25" s="7">
        <v>3632950</v>
      </c>
      <c r="R25" s="7">
        <v>2328315692850</v>
      </c>
      <c r="T25" s="7">
        <v>2664249512735</v>
      </c>
      <c r="V25" s="7">
        <v>0</v>
      </c>
      <c r="X25" s="7">
        <v>0</v>
      </c>
      <c r="Z25" s="7">
        <v>0</v>
      </c>
      <c r="AB25" s="7">
        <v>0</v>
      </c>
      <c r="AD25" s="7">
        <v>3632950</v>
      </c>
      <c r="AF25" s="7">
        <v>764190</v>
      </c>
      <c r="AH25" s="7">
        <v>2328315692850</v>
      </c>
      <c r="AJ25" s="7">
        <v>2775760862639</v>
      </c>
      <c r="AL25" s="16">
        <v>0.56999999999999995</v>
      </c>
    </row>
    <row r="26" spans="1:38" ht="18.75">
      <c r="A26" s="52" t="s">
        <v>153</v>
      </c>
      <c r="B26" s="52"/>
      <c r="D26" s="6" t="s">
        <v>104</v>
      </c>
      <c r="F26" s="6" t="s">
        <v>104</v>
      </c>
      <c r="H26" s="6" t="s">
        <v>151</v>
      </c>
      <c r="J26" s="6" t="s">
        <v>154</v>
      </c>
      <c r="L26" s="16">
        <v>0</v>
      </c>
      <c r="N26" s="16">
        <v>0</v>
      </c>
      <c r="P26" s="7">
        <v>489300</v>
      </c>
      <c r="R26" s="7">
        <v>293096521107</v>
      </c>
      <c r="T26" s="7">
        <v>334234062094</v>
      </c>
      <c r="V26" s="7">
        <v>0</v>
      </c>
      <c r="X26" s="7">
        <v>0</v>
      </c>
      <c r="Z26" s="7">
        <v>0</v>
      </c>
      <c r="AB26" s="7">
        <v>0</v>
      </c>
      <c r="AD26" s="7">
        <v>489300</v>
      </c>
      <c r="AF26" s="7">
        <v>716480</v>
      </c>
      <c r="AH26" s="7">
        <v>293096521107</v>
      </c>
      <c r="AJ26" s="7">
        <v>350510122523</v>
      </c>
      <c r="AL26" s="16">
        <v>7.0000000000000007E-2</v>
      </c>
    </row>
    <row r="27" spans="1:38" ht="18.75">
      <c r="A27" s="52" t="s">
        <v>155</v>
      </c>
      <c r="B27" s="52"/>
      <c r="D27" s="6" t="s">
        <v>104</v>
      </c>
      <c r="F27" s="6" t="s">
        <v>104</v>
      </c>
      <c r="H27" s="6" t="s">
        <v>156</v>
      </c>
      <c r="J27" s="6" t="s">
        <v>157</v>
      </c>
      <c r="L27" s="16">
        <v>0</v>
      </c>
      <c r="N27" s="16">
        <v>0</v>
      </c>
      <c r="P27" s="7">
        <v>13000</v>
      </c>
      <c r="R27" s="7">
        <v>6770326898</v>
      </c>
      <c r="T27" s="7">
        <v>6788409377</v>
      </c>
      <c r="V27" s="7">
        <v>0</v>
      </c>
      <c r="X27" s="7">
        <v>0</v>
      </c>
      <c r="Z27" s="7">
        <v>0</v>
      </c>
      <c r="AB27" s="7">
        <v>0</v>
      </c>
      <c r="AD27" s="7">
        <v>13000</v>
      </c>
      <c r="AF27" s="7">
        <v>561630</v>
      </c>
      <c r="AH27" s="7">
        <v>6770326898</v>
      </c>
      <c r="AJ27" s="7">
        <v>7299866659</v>
      </c>
      <c r="AL27" s="16">
        <v>0</v>
      </c>
    </row>
    <row r="28" spans="1:38" ht="18.75">
      <c r="A28" s="52" t="s">
        <v>158</v>
      </c>
      <c r="B28" s="52"/>
      <c r="D28" s="6" t="s">
        <v>104</v>
      </c>
      <c r="F28" s="6" t="s">
        <v>104</v>
      </c>
      <c r="H28" s="6" t="s">
        <v>159</v>
      </c>
      <c r="J28" s="6" t="s">
        <v>160</v>
      </c>
      <c r="L28" s="16">
        <v>0</v>
      </c>
      <c r="N28" s="16">
        <v>0</v>
      </c>
      <c r="P28" s="7">
        <v>247200</v>
      </c>
      <c r="R28" s="7">
        <v>210667299512</v>
      </c>
      <c r="T28" s="7">
        <v>243358891204</v>
      </c>
      <c r="V28" s="7">
        <v>0</v>
      </c>
      <c r="X28" s="7">
        <v>0</v>
      </c>
      <c r="Z28" s="7">
        <v>247200</v>
      </c>
      <c r="AB28" s="7">
        <v>247200000000</v>
      </c>
      <c r="AD28" s="7">
        <v>0</v>
      </c>
      <c r="AF28" s="7">
        <v>0</v>
      </c>
      <c r="AH28" s="7">
        <v>0</v>
      </c>
      <c r="AJ28" s="7">
        <v>0</v>
      </c>
      <c r="AL28" s="16">
        <v>0</v>
      </c>
    </row>
    <row r="29" spans="1:38" ht="18.75">
      <c r="A29" s="52" t="s">
        <v>161</v>
      </c>
      <c r="B29" s="52"/>
      <c r="D29" s="6" t="s">
        <v>104</v>
      </c>
      <c r="F29" s="6" t="s">
        <v>104</v>
      </c>
      <c r="H29" s="6" t="s">
        <v>162</v>
      </c>
      <c r="J29" s="6" t="s">
        <v>163</v>
      </c>
      <c r="L29" s="16">
        <v>0</v>
      </c>
      <c r="N29" s="16">
        <v>0</v>
      </c>
      <c r="P29" s="7">
        <v>1791468</v>
      </c>
      <c r="R29" s="7">
        <v>998763410000</v>
      </c>
      <c r="T29" s="7">
        <v>1119786966058</v>
      </c>
      <c r="V29" s="7">
        <v>0</v>
      </c>
      <c r="X29" s="7">
        <v>0</v>
      </c>
      <c r="Z29" s="7">
        <v>0</v>
      </c>
      <c r="AB29" s="7">
        <v>0</v>
      </c>
      <c r="AD29" s="7">
        <v>1791468</v>
      </c>
      <c r="AF29" s="7">
        <v>662820</v>
      </c>
      <c r="AH29" s="7">
        <v>998763410000</v>
      </c>
      <c r="AJ29" s="7">
        <v>1187205599736</v>
      </c>
      <c r="AL29" s="16">
        <v>0.24</v>
      </c>
    </row>
    <row r="30" spans="1:38" ht="18.75">
      <c r="A30" s="52" t="s">
        <v>164</v>
      </c>
      <c r="B30" s="52"/>
      <c r="D30" s="6" t="s">
        <v>104</v>
      </c>
      <c r="F30" s="6" t="s">
        <v>104</v>
      </c>
      <c r="H30" s="6" t="s">
        <v>159</v>
      </c>
      <c r="J30" s="6" t="s">
        <v>165</v>
      </c>
      <c r="L30" s="16">
        <v>0</v>
      </c>
      <c r="N30" s="16">
        <v>0</v>
      </c>
      <c r="P30" s="7">
        <v>17800</v>
      </c>
      <c r="R30" s="7">
        <v>14447498129</v>
      </c>
      <c r="T30" s="7">
        <v>16689458487</v>
      </c>
      <c r="V30" s="7">
        <v>0</v>
      </c>
      <c r="X30" s="7">
        <v>0</v>
      </c>
      <c r="Z30" s="7">
        <v>0</v>
      </c>
      <c r="AB30" s="7">
        <v>0</v>
      </c>
      <c r="AD30" s="7">
        <v>17800</v>
      </c>
      <c r="AF30" s="7">
        <v>963740</v>
      </c>
      <c r="AH30" s="7">
        <v>14447498129</v>
      </c>
      <c r="AJ30" s="7">
        <v>17151462733</v>
      </c>
      <c r="AL30" s="16">
        <v>0</v>
      </c>
    </row>
    <row r="31" spans="1:38" ht="18.75">
      <c r="A31" s="52" t="s">
        <v>166</v>
      </c>
      <c r="B31" s="52"/>
      <c r="D31" s="6" t="s">
        <v>104</v>
      </c>
      <c r="F31" s="6" t="s">
        <v>104</v>
      </c>
      <c r="H31" s="6" t="s">
        <v>162</v>
      </c>
      <c r="J31" s="6" t="s">
        <v>167</v>
      </c>
      <c r="L31" s="16">
        <v>0</v>
      </c>
      <c r="N31" s="16">
        <v>0</v>
      </c>
      <c r="P31" s="7">
        <v>63900</v>
      </c>
      <c r="R31" s="7">
        <v>34554937939</v>
      </c>
      <c r="T31" s="7">
        <v>34644133612</v>
      </c>
      <c r="V31" s="7">
        <v>0</v>
      </c>
      <c r="X31" s="7">
        <v>0</v>
      </c>
      <c r="Z31" s="7">
        <v>0</v>
      </c>
      <c r="AB31" s="7">
        <v>0</v>
      </c>
      <c r="AD31" s="7">
        <v>63900</v>
      </c>
      <c r="AF31" s="7">
        <v>581240</v>
      </c>
      <c r="AH31" s="7">
        <v>34554937939</v>
      </c>
      <c r="AJ31" s="7">
        <v>37134504150</v>
      </c>
      <c r="AL31" s="16">
        <v>0.01</v>
      </c>
    </row>
    <row r="32" spans="1:38" ht="18.75">
      <c r="A32" s="52" t="s">
        <v>168</v>
      </c>
      <c r="B32" s="52"/>
      <c r="D32" s="6" t="s">
        <v>104</v>
      </c>
      <c r="F32" s="6" t="s">
        <v>104</v>
      </c>
      <c r="H32" s="6" t="s">
        <v>169</v>
      </c>
      <c r="J32" s="6" t="s">
        <v>170</v>
      </c>
      <c r="L32" s="16">
        <v>0</v>
      </c>
      <c r="N32" s="16">
        <v>0</v>
      </c>
      <c r="P32" s="7">
        <v>798450</v>
      </c>
      <c r="R32" s="7">
        <v>487955258878</v>
      </c>
      <c r="T32" s="7">
        <v>570445004599</v>
      </c>
      <c r="V32" s="7">
        <v>0</v>
      </c>
      <c r="X32" s="7">
        <v>0</v>
      </c>
      <c r="Z32" s="7">
        <v>0</v>
      </c>
      <c r="AB32" s="7">
        <v>0</v>
      </c>
      <c r="AD32" s="7">
        <v>798450</v>
      </c>
      <c r="AF32" s="7">
        <v>754550</v>
      </c>
      <c r="AH32" s="7">
        <v>487955258878</v>
      </c>
      <c r="AJ32" s="7">
        <v>602361249731</v>
      </c>
      <c r="AL32" s="16">
        <v>0.12</v>
      </c>
    </row>
    <row r="33" spans="1:38" ht="18.75">
      <c r="A33" s="52" t="s">
        <v>171</v>
      </c>
      <c r="B33" s="52"/>
      <c r="D33" s="6" t="s">
        <v>104</v>
      </c>
      <c r="F33" s="6" t="s">
        <v>104</v>
      </c>
      <c r="H33" s="6" t="s">
        <v>172</v>
      </c>
      <c r="J33" s="6" t="s">
        <v>173</v>
      </c>
      <c r="L33" s="16">
        <v>0</v>
      </c>
      <c r="N33" s="16">
        <v>0</v>
      </c>
      <c r="P33" s="7">
        <v>241100</v>
      </c>
      <c r="R33" s="7">
        <v>187052888163</v>
      </c>
      <c r="T33" s="7">
        <v>238407091881</v>
      </c>
      <c r="V33" s="7">
        <v>0</v>
      </c>
      <c r="X33" s="7">
        <v>0</v>
      </c>
      <c r="Z33" s="7">
        <v>241100</v>
      </c>
      <c r="AB33" s="7">
        <v>241100000000</v>
      </c>
      <c r="AD33" s="7">
        <v>0</v>
      </c>
      <c r="AF33" s="7">
        <v>0</v>
      </c>
      <c r="AH33" s="7">
        <v>0</v>
      </c>
      <c r="AJ33" s="7">
        <v>0</v>
      </c>
      <c r="AL33" s="16">
        <v>0</v>
      </c>
    </row>
    <row r="34" spans="1:38" ht="18.75">
      <c r="A34" s="52" t="s">
        <v>174</v>
      </c>
      <c r="B34" s="52"/>
      <c r="D34" s="6" t="s">
        <v>104</v>
      </c>
      <c r="F34" s="6" t="s">
        <v>104</v>
      </c>
      <c r="H34" s="6" t="s">
        <v>172</v>
      </c>
      <c r="J34" s="6" t="s">
        <v>175</v>
      </c>
      <c r="L34" s="16">
        <v>0</v>
      </c>
      <c r="N34" s="16">
        <v>0</v>
      </c>
      <c r="P34" s="7">
        <v>1003700</v>
      </c>
      <c r="R34" s="7">
        <v>677465690324</v>
      </c>
      <c r="T34" s="7">
        <v>770400829536</v>
      </c>
      <c r="V34" s="7">
        <v>0</v>
      </c>
      <c r="X34" s="7">
        <v>0</v>
      </c>
      <c r="Z34" s="7">
        <v>0</v>
      </c>
      <c r="AB34" s="7">
        <v>0</v>
      </c>
      <c r="AD34" s="7">
        <v>1003700</v>
      </c>
      <c r="AF34" s="7">
        <v>794520</v>
      </c>
      <c r="AH34" s="7">
        <v>677465690324</v>
      </c>
      <c r="AJ34" s="7">
        <v>797315184425</v>
      </c>
      <c r="AL34" s="16">
        <v>0.16</v>
      </c>
    </row>
    <row r="35" spans="1:38" ht="18.75">
      <c r="A35" s="52" t="s">
        <v>176</v>
      </c>
      <c r="B35" s="52"/>
      <c r="D35" s="6" t="s">
        <v>104</v>
      </c>
      <c r="F35" s="6" t="s">
        <v>104</v>
      </c>
      <c r="H35" s="6" t="s">
        <v>177</v>
      </c>
      <c r="J35" s="6" t="s">
        <v>178</v>
      </c>
      <c r="L35" s="16">
        <v>0</v>
      </c>
      <c r="N35" s="16">
        <v>0</v>
      </c>
      <c r="P35" s="7">
        <v>206600</v>
      </c>
      <c r="R35" s="7">
        <v>172607508435</v>
      </c>
      <c r="T35" s="7">
        <v>199155220572</v>
      </c>
      <c r="V35" s="7">
        <v>0</v>
      </c>
      <c r="X35" s="7">
        <v>0</v>
      </c>
      <c r="Z35" s="7">
        <v>0</v>
      </c>
      <c r="AB35" s="7">
        <v>0</v>
      </c>
      <c r="AD35" s="7">
        <v>206600</v>
      </c>
      <c r="AF35" s="7">
        <v>986590</v>
      </c>
      <c r="AH35" s="7">
        <v>172607508435</v>
      </c>
      <c r="AJ35" s="7">
        <v>203792549904</v>
      </c>
      <c r="AL35" s="16">
        <v>0.04</v>
      </c>
    </row>
    <row r="36" spans="1:38" ht="18.75">
      <c r="A36" s="52" t="s">
        <v>179</v>
      </c>
      <c r="B36" s="52"/>
      <c r="D36" s="6" t="s">
        <v>104</v>
      </c>
      <c r="F36" s="6" t="s">
        <v>104</v>
      </c>
      <c r="H36" s="6" t="s">
        <v>180</v>
      </c>
      <c r="J36" s="6" t="s">
        <v>181</v>
      </c>
      <c r="L36" s="16">
        <v>0</v>
      </c>
      <c r="N36" s="16">
        <v>0</v>
      </c>
      <c r="P36" s="7">
        <v>30500</v>
      </c>
      <c r="R36" s="7">
        <v>20408189308</v>
      </c>
      <c r="T36" s="7">
        <v>23086144877</v>
      </c>
      <c r="V36" s="7">
        <v>0</v>
      </c>
      <c r="X36" s="7">
        <v>0</v>
      </c>
      <c r="Z36" s="7">
        <v>0</v>
      </c>
      <c r="AB36" s="7">
        <v>0</v>
      </c>
      <c r="AD36" s="7">
        <v>30500</v>
      </c>
      <c r="AF36" s="7">
        <v>786700</v>
      </c>
      <c r="AH36" s="7">
        <v>20408189308</v>
      </c>
      <c r="AJ36" s="7">
        <v>23990001024</v>
      </c>
      <c r="AL36" s="16">
        <v>0</v>
      </c>
    </row>
    <row r="37" spans="1:38" ht="18.75">
      <c r="A37" s="52" t="s">
        <v>182</v>
      </c>
      <c r="B37" s="52"/>
      <c r="D37" s="6" t="s">
        <v>104</v>
      </c>
      <c r="F37" s="6" t="s">
        <v>104</v>
      </c>
      <c r="H37" s="6" t="s">
        <v>183</v>
      </c>
      <c r="J37" s="6" t="s">
        <v>184</v>
      </c>
      <c r="L37" s="16">
        <v>18</v>
      </c>
      <c r="N37" s="16">
        <v>18</v>
      </c>
      <c r="P37" s="7">
        <v>1199966</v>
      </c>
      <c r="R37" s="7">
        <v>1199966000000</v>
      </c>
      <c r="T37" s="7">
        <v>1199748506162</v>
      </c>
      <c r="V37" s="7">
        <v>0</v>
      </c>
      <c r="X37" s="7">
        <v>0</v>
      </c>
      <c r="Z37" s="7">
        <v>0</v>
      </c>
      <c r="AB37" s="7">
        <v>0</v>
      </c>
      <c r="AD37" s="7">
        <v>1199966</v>
      </c>
      <c r="AF37" s="7">
        <v>1000000</v>
      </c>
      <c r="AH37" s="7">
        <v>1199966000000</v>
      </c>
      <c r="AJ37" s="7">
        <v>1199748506162</v>
      </c>
      <c r="AL37" s="16">
        <v>0.25</v>
      </c>
    </row>
    <row r="38" spans="1:38" ht="18.75">
      <c r="A38" s="52" t="s">
        <v>185</v>
      </c>
      <c r="B38" s="52"/>
      <c r="D38" s="6" t="s">
        <v>104</v>
      </c>
      <c r="F38" s="6" t="s">
        <v>104</v>
      </c>
      <c r="H38" s="6" t="s">
        <v>186</v>
      </c>
      <c r="J38" s="6" t="s">
        <v>187</v>
      </c>
      <c r="L38" s="16">
        <v>18</v>
      </c>
      <c r="N38" s="16">
        <v>18</v>
      </c>
      <c r="P38" s="7">
        <v>1800000</v>
      </c>
      <c r="R38" s="7">
        <v>1800000000000</v>
      </c>
      <c r="T38" s="7">
        <v>1799673750000</v>
      </c>
      <c r="V38" s="7">
        <v>0</v>
      </c>
      <c r="X38" s="7">
        <v>0</v>
      </c>
      <c r="Z38" s="7">
        <v>1800000</v>
      </c>
      <c r="AB38" s="7">
        <v>1709721562500</v>
      </c>
      <c r="AD38" s="7">
        <v>0</v>
      </c>
      <c r="AF38" s="7">
        <v>0</v>
      </c>
      <c r="AH38" s="7">
        <v>0</v>
      </c>
      <c r="AJ38" s="7">
        <v>0</v>
      </c>
      <c r="AL38" s="16">
        <v>0</v>
      </c>
    </row>
    <row r="39" spans="1:38" ht="18.75">
      <c r="A39" s="52" t="s">
        <v>188</v>
      </c>
      <c r="B39" s="52"/>
      <c r="D39" s="6" t="s">
        <v>104</v>
      </c>
      <c r="F39" s="6" t="s">
        <v>104</v>
      </c>
      <c r="H39" s="6" t="s">
        <v>189</v>
      </c>
      <c r="J39" s="6" t="s">
        <v>190</v>
      </c>
      <c r="L39" s="16">
        <v>23</v>
      </c>
      <c r="N39" s="16">
        <v>23</v>
      </c>
      <c r="P39" s="7">
        <v>8000000</v>
      </c>
      <c r="R39" s="7">
        <v>8000000000000</v>
      </c>
      <c r="T39" s="7">
        <v>7998550000000</v>
      </c>
      <c r="V39" s="7">
        <v>0</v>
      </c>
      <c r="X39" s="7">
        <v>0</v>
      </c>
      <c r="Z39" s="7">
        <v>0</v>
      </c>
      <c r="AB39" s="7">
        <v>0</v>
      </c>
      <c r="AD39" s="7">
        <v>8000000</v>
      </c>
      <c r="AF39" s="7">
        <v>900000</v>
      </c>
      <c r="AH39" s="7">
        <v>8000000000000</v>
      </c>
      <c r="AJ39" s="7">
        <v>7198695000000</v>
      </c>
      <c r="AL39" s="16">
        <v>1.48</v>
      </c>
    </row>
    <row r="40" spans="1:38" ht="18.75">
      <c r="A40" s="52" t="s">
        <v>191</v>
      </c>
      <c r="B40" s="52"/>
      <c r="D40" s="6" t="s">
        <v>104</v>
      </c>
      <c r="F40" s="6" t="s">
        <v>104</v>
      </c>
      <c r="H40" s="6" t="s">
        <v>192</v>
      </c>
      <c r="J40" s="6" t="s">
        <v>193</v>
      </c>
      <c r="L40" s="16">
        <v>23</v>
      </c>
      <c r="N40" s="16">
        <v>23</v>
      </c>
      <c r="P40" s="7">
        <v>1473190</v>
      </c>
      <c r="R40" s="7">
        <v>1473190000000</v>
      </c>
      <c r="T40" s="7">
        <v>1472922984312</v>
      </c>
      <c r="V40" s="7">
        <v>6026710</v>
      </c>
      <c r="X40" s="7">
        <v>6027652341187</v>
      </c>
      <c r="Z40" s="7">
        <v>1000</v>
      </c>
      <c r="AB40" s="7">
        <v>999818750</v>
      </c>
      <c r="AD40" s="7">
        <v>7498900</v>
      </c>
      <c r="AF40" s="7">
        <v>923173</v>
      </c>
      <c r="AH40" s="7">
        <v>7499842341187</v>
      </c>
      <c r="AJ40" s="7">
        <v>6921527255460</v>
      </c>
      <c r="AL40" s="16">
        <v>1.42</v>
      </c>
    </row>
    <row r="41" spans="1:38" ht="18.75">
      <c r="A41" s="52" t="s">
        <v>194</v>
      </c>
      <c r="B41" s="52"/>
      <c r="D41" s="6" t="s">
        <v>104</v>
      </c>
      <c r="F41" s="6" t="s">
        <v>104</v>
      </c>
      <c r="H41" s="6" t="s">
        <v>195</v>
      </c>
      <c r="J41" s="6" t="s">
        <v>196</v>
      </c>
      <c r="L41" s="16">
        <v>21</v>
      </c>
      <c r="N41" s="16">
        <v>21</v>
      </c>
      <c r="P41" s="7">
        <v>9453500</v>
      </c>
      <c r="R41" s="7">
        <v>8753033582210</v>
      </c>
      <c r="T41" s="7">
        <v>9002826691851</v>
      </c>
      <c r="V41" s="7">
        <v>0</v>
      </c>
      <c r="X41" s="7">
        <v>0</v>
      </c>
      <c r="Z41" s="7">
        <v>0</v>
      </c>
      <c r="AB41" s="7">
        <v>0</v>
      </c>
      <c r="AD41" s="7">
        <v>9453500</v>
      </c>
      <c r="AF41" s="7">
        <v>950000</v>
      </c>
      <c r="AH41" s="7">
        <v>8753033582210</v>
      </c>
      <c r="AJ41" s="7">
        <v>8979197225468</v>
      </c>
      <c r="AL41" s="16">
        <v>1.85</v>
      </c>
    </row>
    <row r="42" spans="1:38" ht="18.75">
      <c r="A42" s="52" t="s">
        <v>197</v>
      </c>
      <c r="B42" s="52"/>
      <c r="D42" s="6" t="s">
        <v>104</v>
      </c>
      <c r="F42" s="6" t="s">
        <v>104</v>
      </c>
      <c r="H42" s="6" t="s">
        <v>198</v>
      </c>
      <c r="J42" s="6" t="s">
        <v>199</v>
      </c>
      <c r="L42" s="16">
        <v>18.5</v>
      </c>
      <c r="N42" s="16">
        <v>18.5</v>
      </c>
      <c r="P42" s="7">
        <v>9987900</v>
      </c>
      <c r="R42" s="7">
        <v>9987900000000</v>
      </c>
      <c r="T42" s="7">
        <v>8455331990155</v>
      </c>
      <c r="V42" s="7">
        <v>0</v>
      </c>
      <c r="X42" s="7">
        <v>0</v>
      </c>
      <c r="Z42" s="7">
        <v>0</v>
      </c>
      <c r="AB42" s="7">
        <v>0</v>
      </c>
      <c r="AD42" s="7">
        <v>9987900</v>
      </c>
      <c r="AF42" s="7">
        <v>826650</v>
      </c>
      <c r="AH42" s="7">
        <v>9987900000000</v>
      </c>
      <c r="AJ42" s="7">
        <v>8255001044821</v>
      </c>
      <c r="AL42" s="16">
        <v>1.7</v>
      </c>
    </row>
    <row r="43" spans="1:38" ht="18.75">
      <c r="A43" s="52" t="s">
        <v>200</v>
      </c>
      <c r="B43" s="52"/>
      <c r="D43" s="6" t="s">
        <v>104</v>
      </c>
      <c r="F43" s="6" t="s">
        <v>104</v>
      </c>
      <c r="H43" s="6" t="s">
        <v>201</v>
      </c>
      <c r="J43" s="6" t="s">
        <v>202</v>
      </c>
      <c r="L43" s="16">
        <v>18</v>
      </c>
      <c r="N43" s="16">
        <v>18</v>
      </c>
      <c r="P43" s="7">
        <v>6998703</v>
      </c>
      <c r="R43" s="7">
        <v>6998107546283</v>
      </c>
      <c r="T43" s="7">
        <v>6997434485081</v>
      </c>
      <c r="V43" s="7">
        <v>0</v>
      </c>
      <c r="X43" s="7">
        <v>0</v>
      </c>
      <c r="Z43" s="7">
        <v>0</v>
      </c>
      <c r="AB43" s="7">
        <v>0</v>
      </c>
      <c r="AD43" s="7">
        <v>6998703</v>
      </c>
      <c r="AF43" s="7">
        <v>900000</v>
      </c>
      <c r="AH43" s="7">
        <v>6998107546283</v>
      </c>
      <c r="AJ43" s="7">
        <v>6297691036573</v>
      </c>
      <c r="AL43" s="16">
        <v>1.3</v>
      </c>
    </row>
    <row r="44" spans="1:38" ht="18.75">
      <c r="A44" s="52" t="s">
        <v>203</v>
      </c>
      <c r="B44" s="52"/>
      <c r="D44" s="6" t="s">
        <v>104</v>
      </c>
      <c r="F44" s="6" t="s">
        <v>104</v>
      </c>
      <c r="H44" s="6" t="s">
        <v>204</v>
      </c>
      <c r="J44" s="6" t="s">
        <v>205</v>
      </c>
      <c r="L44" s="16">
        <v>18</v>
      </c>
      <c r="N44" s="16">
        <v>18</v>
      </c>
      <c r="P44" s="7">
        <v>1800000</v>
      </c>
      <c r="R44" s="7">
        <v>1800281250000</v>
      </c>
      <c r="T44" s="7">
        <v>1799133847875</v>
      </c>
      <c r="V44" s="7">
        <v>0</v>
      </c>
      <c r="X44" s="7">
        <v>0</v>
      </c>
      <c r="Z44" s="7">
        <v>0</v>
      </c>
      <c r="AB44" s="7">
        <v>0</v>
      </c>
      <c r="AD44" s="7">
        <v>1800000</v>
      </c>
      <c r="AF44" s="7">
        <v>999700</v>
      </c>
      <c r="AH44" s="7">
        <v>1800281250000</v>
      </c>
      <c r="AJ44" s="7">
        <v>1799133847875</v>
      </c>
      <c r="AL44" s="16">
        <v>0.37</v>
      </c>
    </row>
    <row r="45" spans="1:38" ht="18.75">
      <c r="A45" s="52" t="s">
        <v>206</v>
      </c>
      <c r="B45" s="52"/>
      <c r="D45" s="6" t="s">
        <v>104</v>
      </c>
      <c r="F45" s="6" t="s">
        <v>104</v>
      </c>
      <c r="H45" s="6" t="s">
        <v>207</v>
      </c>
      <c r="J45" s="6" t="s">
        <v>208</v>
      </c>
      <c r="L45" s="16">
        <v>18</v>
      </c>
      <c r="N45" s="16">
        <v>18</v>
      </c>
      <c r="P45" s="7">
        <v>813707</v>
      </c>
      <c r="R45" s="7">
        <v>813792439215</v>
      </c>
      <c r="T45" s="7">
        <v>813559515606</v>
      </c>
      <c r="V45" s="7">
        <v>0</v>
      </c>
      <c r="X45" s="7">
        <v>0</v>
      </c>
      <c r="Z45" s="7">
        <v>0</v>
      </c>
      <c r="AB45" s="7">
        <v>0</v>
      </c>
      <c r="AD45" s="7">
        <v>813707</v>
      </c>
      <c r="AF45" s="7">
        <v>1000000</v>
      </c>
      <c r="AH45" s="7">
        <v>813792439215</v>
      </c>
      <c r="AJ45" s="7">
        <v>813559515606</v>
      </c>
      <c r="AL45" s="16">
        <v>0.17</v>
      </c>
    </row>
    <row r="46" spans="1:38" ht="18.75">
      <c r="A46" s="52" t="s">
        <v>209</v>
      </c>
      <c r="B46" s="52"/>
      <c r="D46" s="6" t="s">
        <v>104</v>
      </c>
      <c r="F46" s="6" t="s">
        <v>104</v>
      </c>
      <c r="H46" s="6" t="s">
        <v>210</v>
      </c>
      <c r="J46" s="6" t="s">
        <v>211</v>
      </c>
      <c r="L46" s="16">
        <v>23</v>
      </c>
      <c r="N46" s="16">
        <v>23</v>
      </c>
      <c r="P46" s="7">
        <v>600000</v>
      </c>
      <c r="R46" s="7">
        <v>600000000000</v>
      </c>
      <c r="T46" s="7">
        <v>599891250000</v>
      </c>
      <c r="V46" s="7">
        <v>0</v>
      </c>
      <c r="X46" s="7">
        <v>0</v>
      </c>
      <c r="Z46" s="7">
        <v>0</v>
      </c>
      <c r="AB46" s="7">
        <v>0</v>
      </c>
      <c r="AD46" s="7">
        <v>600000</v>
      </c>
      <c r="AF46" s="7">
        <v>1000000</v>
      </c>
      <c r="AH46" s="7">
        <v>600000000000</v>
      </c>
      <c r="AJ46" s="7">
        <v>599891250000</v>
      </c>
      <c r="AL46" s="16">
        <v>0.12</v>
      </c>
    </row>
    <row r="47" spans="1:38" ht="18.75">
      <c r="A47" s="52" t="s">
        <v>212</v>
      </c>
      <c r="B47" s="52"/>
      <c r="D47" s="6" t="s">
        <v>104</v>
      </c>
      <c r="F47" s="6" t="s">
        <v>104</v>
      </c>
      <c r="H47" s="6" t="s">
        <v>213</v>
      </c>
      <c r="J47" s="6" t="s">
        <v>214</v>
      </c>
      <c r="L47" s="16">
        <v>23</v>
      </c>
      <c r="N47" s="16">
        <v>23</v>
      </c>
      <c r="P47" s="7">
        <v>10000000</v>
      </c>
      <c r="R47" s="7">
        <v>10000000000000</v>
      </c>
      <c r="T47" s="7">
        <v>9998187500000</v>
      </c>
      <c r="V47" s="7">
        <v>0</v>
      </c>
      <c r="X47" s="7">
        <v>0</v>
      </c>
      <c r="Z47" s="7">
        <v>0</v>
      </c>
      <c r="AB47" s="7">
        <v>0</v>
      </c>
      <c r="AD47" s="7">
        <v>10000000</v>
      </c>
      <c r="AF47" s="7">
        <v>1000000</v>
      </c>
      <c r="AH47" s="7">
        <v>10000000000000</v>
      </c>
      <c r="AJ47" s="7">
        <v>9998187500000</v>
      </c>
      <c r="AL47" s="16">
        <v>2.06</v>
      </c>
    </row>
    <row r="48" spans="1:38" ht="18.75">
      <c r="A48" s="52" t="s">
        <v>215</v>
      </c>
      <c r="B48" s="52"/>
      <c r="D48" s="6" t="s">
        <v>104</v>
      </c>
      <c r="F48" s="6" t="s">
        <v>104</v>
      </c>
      <c r="H48" s="6" t="s">
        <v>216</v>
      </c>
      <c r="J48" s="6" t="s">
        <v>217</v>
      </c>
      <c r="L48" s="16">
        <v>18</v>
      </c>
      <c r="N48" s="16">
        <v>18</v>
      </c>
      <c r="P48" s="7">
        <v>4999900</v>
      </c>
      <c r="R48" s="7">
        <v>4951428653397</v>
      </c>
      <c r="T48" s="7">
        <v>4499324345025</v>
      </c>
      <c r="V48" s="7">
        <v>0</v>
      </c>
      <c r="X48" s="7">
        <v>0</v>
      </c>
      <c r="Z48" s="7">
        <v>0</v>
      </c>
      <c r="AB48" s="7">
        <v>0</v>
      </c>
      <c r="AD48" s="7">
        <v>4999900</v>
      </c>
      <c r="AF48" s="7">
        <v>900046</v>
      </c>
      <c r="AH48" s="7">
        <v>4951428653397</v>
      </c>
      <c r="AJ48" s="7">
        <v>4499324345025</v>
      </c>
      <c r="AL48" s="16">
        <v>0.93</v>
      </c>
    </row>
    <row r="49" spans="1:38" ht="18.75">
      <c r="A49" s="52" t="s">
        <v>218</v>
      </c>
      <c r="B49" s="52"/>
      <c r="D49" s="6" t="s">
        <v>104</v>
      </c>
      <c r="F49" s="6" t="s">
        <v>104</v>
      </c>
      <c r="H49" s="6" t="s">
        <v>195</v>
      </c>
      <c r="J49" s="6" t="s">
        <v>196</v>
      </c>
      <c r="L49" s="16">
        <v>18</v>
      </c>
      <c r="N49" s="16">
        <v>18</v>
      </c>
      <c r="P49" s="7">
        <v>3000000</v>
      </c>
      <c r="R49" s="7">
        <v>3000019468750</v>
      </c>
      <c r="T49" s="7">
        <v>2999456250000</v>
      </c>
      <c r="V49" s="7">
        <v>0</v>
      </c>
      <c r="X49" s="7">
        <v>0</v>
      </c>
      <c r="Z49" s="7">
        <v>0</v>
      </c>
      <c r="AB49" s="7">
        <v>0</v>
      </c>
      <c r="AD49" s="7">
        <v>3000000</v>
      </c>
      <c r="AF49" s="7">
        <v>1000000</v>
      </c>
      <c r="AH49" s="7">
        <v>3000019468750</v>
      </c>
      <c r="AJ49" s="7">
        <v>2999456250000</v>
      </c>
      <c r="AL49" s="16">
        <v>0.62</v>
      </c>
    </row>
    <row r="50" spans="1:38" ht="18.75">
      <c r="A50" s="52" t="s">
        <v>219</v>
      </c>
      <c r="B50" s="52"/>
      <c r="D50" s="6" t="s">
        <v>104</v>
      </c>
      <c r="F50" s="6" t="s">
        <v>104</v>
      </c>
      <c r="H50" s="6" t="s">
        <v>220</v>
      </c>
      <c r="J50" s="6" t="s">
        <v>221</v>
      </c>
      <c r="L50" s="16">
        <v>18</v>
      </c>
      <c r="N50" s="16">
        <v>18</v>
      </c>
      <c r="P50" s="7">
        <v>3954984</v>
      </c>
      <c r="R50" s="7">
        <v>3954984000000</v>
      </c>
      <c r="T50" s="7">
        <v>3562399283678</v>
      </c>
      <c r="V50" s="7">
        <v>0</v>
      </c>
      <c r="X50" s="7">
        <v>0</v>
      </c>
      <c r="Z50" s="7">
        <v>0</v>
      </c>
      <c r="AB50" s="7">
        <v>0</v>
      </c>
      <c r="AD50" s="7">
        <v>3954984</v>
      </c>
      <c r="AF50" s="7">
        <v>900900</v>
      </c>
      <c r="AH50" s="7">
        <v>3954984000000</v>
      </c>
      <c r="AJ50" s="7">
        <v>3562399283678</v>
      </c>
      <c r="AL50" s="16">
        <v>0.73</v>
      </c>
    </row>
    <row r="51" spans="1:38" ht="18.75">
      <c r="A51" s="52" t="s">
        <v>222</v>
      </c>
      <c r="B51" s="52"/>
      <c r="D51" s="6" t="s">
        <v>104</v>
      </c>
      <c r="F51" s="6" t="s">
        <v>104</v>
      </c>
      <c r="H51" s="6" t="s">
        <v>223</v>
      </c>
      <c r="J51" s="6" t="s">
        <v>224</v>
      </c>
      <c r="L51" s="16">
        <v>18</v>
      </c>
      <c r="N51" s="16">
        <v>18</v>
      </c>
      <c r="P51" s="7">
        <v>235783</v>
      </c>
      <c r="R51" s="7">
        <v>235799246855</v>
      </c>
      <c r="T51" s="7">
        <v>235740264331</v>
      </c>
      <c r="V51" s="7">
        <v>0</v>
      </c>
      <c r="X51" s="7">
        <v>0</v>
      </c>
      <c r="Z51" s="7">
        <v>0</v>
      </c>
      <c r="AB51" s="7">
        <v>0</v>
      </c>
      <c r="AD51" s="7">
        <v>235783</v>
      </c>
      <c r="AF51" s="7">
        <v>1000000</v>
      </c>
      <c r="AH51" s="7">
        <v>235799246855</v>
      </c>
      <c r="AJ51" s="7">
        <v>235740264331</v>
      </c>
      <c r="AL51" s="16">
        <v>0.05</v>
      </c>
    </row>
    <row r="52" spans="1:38" ht="18.75">
      <c r="A52" s="52" t="s">
        <v>225</v>
      </c>
      <c r="B52" s="52"/>
      <c r="D52" s="6" t="s">
        <v>104</v>
      </c>
      <c r="F52" s="6" t="s">
        <v>104</v>
      </c>
      <c r="H52" s="6" t="s">
        <v>226</v>
      </c>
      <c r="J52" s="6" t="s">
        <v>227</v>
      </c>
      <c r="L52" s="16">
        <v>23</v>
      </c>
      <c r="N52" s="16">
        <v>23</v>
      </c>
      <c r="P52" s="7">
        <v>1000000</v>
      </c>
      <c r="R52" s="7">
        <v>1000000000000</v>
      </c>
      <c r="T52" s="7">
        <v>999818750000</v>
      </c>
      <c r="V52" s="7">
        <v>0</v>
      </c>
      <c r="X52" s="7">
        <v>0</v>
      </c>
      <c r="Z52" s="7">
        <v>0</v>
      </c>
      <c r="AB52" s="7">
        <v>0</v>
      </c>
      <c r="AD52" s="7">
        <v>1000000</v>
      </c>
      <c r="AF52" s="7">
        <v>1000000</v>
      </c>
      <c r="AH52" s="7">
        <v>1000000000000</v>
      </c>
      <c r="AJ52" s="7">
        <v>999818750000</v>
      </c>
      <c r="AL52" s="16">
        <v>0.21</v>
      </c>
    </row>
    <row r="53" spans="1:38" ht="18.75">
      <c r="A53" s="52" t="s">
        <v>228</v>
      </c>
      <c r="B53" s="52"/>
      <c r="D53" s="6" t="s">
        <v>104</v>
      </c>
      <c r="F53" s="6" t="s">
        <v>104</v>
      </c>
      <c r="H53" s="6" t="s">
        <v>229</v>
      </c>
      <c r="J53" s="6" t="s">
        <v>230</v>
      </c>
      <c r="L53" s="16">
        <v>18</v>
      </c>
      <c r="N53" s="16">
        <v>18</v>
      </c>
      <c r="P53" s="7">
        <v>4585000</v>
      </c>
      <c r="R53" s="7">
        <v>4585000000000</v>
      </c>
      <c r="T53" s="7">
        <v>3761118103762</v>
      </c>
      <c r="V53" s="7">
        <v>0</v>
      </c>
      <c r="X53" s="7">
        <v>0</v>
      </c>
      <c r="Z53" s="7">
        <v>0</v>
      </c>
      <c r="AB53" s="7">
        <v>0</v>
      </c>
      <c r="AD53" s="7">
        <v>4585000</v>
      </c>
      <c r="AF53" s="7">
        <v>820458</v>
      </c>
      <c r="AH53" s="7">
        <v>4585000000000</v>
      </c>
      <c r="AJ53" s="7">
        <v>3761118103762</v>
      </c>
      <c r="AL53" s="16">
        <v>0.77</v>
      </c>
    </row>
    <row r="54" spans="1:38" ht="18.75">
      <c r="A54" s="52" t="s">
        <v>231</v>
      </c>
      <c r="B54" s="52"/>
      <c r="D54" s="6" t="s">
        <v>104</v>
      </c>
      <c r="F54" s="6" t="s">
        <v>104</v>
      </c>
      <c r="H54" s="6" t="s">
        <v>232</v>
      </c>
      <c r="J54" s="6" t="s">
        <v>233</v>
      </c>
      <c r="L54" s="16">
        <v>18</v>
      </c>
      <c r="N54" s="16">
        <v>18</v>
      </c>
      <c r="P54" s="7">
        <v>4995000</v>
      </c>
      <c r="R54" s="7">
        <v>4995078968750</v>
      </c>
      <c r="T54" s="7">
        <v>4994094656250</v>
      </c>
      <c r="V54" s="7">
        <v>0</v>
      </c>
      <c r="X54" s="7">
        <v>0</v>
      </c>
      <c r="Z54" s="7">
        <v>0</v>
      </c>
      <c r="AB54" s="7">
        <v>0</v>
      </c>
      <c r="AD54" s="7">
        <v>4995000</v>
      </c>
      <c r="AF54" s="7">
        <v>922147</v>
      </c>
      <c r="AH54" s="7">
        <v>4995078968750</v>
      </c>
      <c r="AJ54" s="7">
        <v>4605289404976</v>
      </c>
      <c r="AL54" s="16">
        <v>0.95</v>
      </c>
    </row>
    <row r="55" spans="1:38" ht="18.75">
      <c r="A55" s="52" t="s">
        <v>234</v>
      </c>
      <c r="B55" s="52"/>
      <c r="D55" s="6" t="s">
        <v>104</v>
      </c>
      <c r="F55" s="6" t="s">
        <v>104</v>
      </c>
      <c r="H55" s="6" t="s">
        <v>235</v>
      </c>
      <c r="J55" s="6" t="s">
        <v>236</v>
      </c>
      <c r="L55" s="16">
        <v>17</v>
      </c>
      <c r="N55" s="16">
        <v>17</v>
      </c>
      <c r="P55" s="7">
        <v>6732000</v>
      </c>
      <c r="R55" s="7">
        <v>6355159769614</v>
      </c>
      <c r="T55" s="7">
        <v>6703580743727</v>
      </c>
      <c r="V55" s="7">
        <v>0</v>
      </c>
      <c r="X55" s="7">
        <v>0</v>
      </c>
      <c r="Z55" s="7">
        <v>0</v>
      </c>
      <c r="AB55" s="7">
        <v>0</v>
      </c>
      <c r="AD55" s="7">
        <v>6732000</v>
      </c>
      <c r="AF55" s="7">
        <v>996885</v>
      </c>
      <c r="AH55" s="7">
        <v>6355159769614</v>
      </c>
      <c r="AJ55" s="7">
        <v>6709813445845</v>
      </c>
      <c r="AL55" s="16">
        <v>1.38</v>
      </c>
    </row>
    <row r="56" spans="1:38" ht="18.75">
      <c r="A56" s="52" t="s">
        <v>237</v>
      </c>
      <c r="B56" s="52"/>
      <c r="D56" s="6" t="s">
        <v>104</v>
      </c>
      <c r="F56" s="6" t="s">
        <v>104</v>
      </c>
      <c r="H56" s="6" t="s">
        <v>238</v>
      </c>
      <c r="J56" s="6" t="s">
        <v>239</v>
      </c>
      <c r="L56" s="16">
        <v>18</v>
      </c>
      <c r="N56" s="16">
        <v>18</v>
      </c>
      <c r="P56" s="7">
        <v>4990000</v>
      </c>
      <c r="R56" s="7">
        <v>4990000000000</v>
      </c>
      <c r="T56" s="7">
        <v>5190904478003</v>
      </c>
      <c r="V56" s="7">
        <v>0</v>
      </c>
      <c r="X56" s="7">
        <v>0</v>
      </c>
      <c r="Z56" s="7">
        <v>0</v>
      </c>
      <c r="AB56" s="7">
        <v>0</v>
      </c>
      <c r="AD56" s="7">
        <v>4990000</v>
      </c>
      <c r="AF56" s="7">
        <v>1040450</v>
      </c>
      <c r="AH56" s="7">
        <v>4990000000000</v>
      </c>
      <c r="AJ56" s="7">
        <v>5190904478003</v>
      </c>
      <c r="AL56" s="16">
        <v>1.07</v>
      </c>
    </row>
    <row r="57" spans="1:38" ht="18.75">
      <c r="A57" s="52" t="s">
        <v>240</v>
      </c>
      <c r="B57" s="52"/>
      <c r="D57" s="6" t="s">
        <v>104</v>
      </c>
      <c r="F57" s="6" t="s">
        <v>104</v>
      </c>
      <c r="H57" s="6" t="s">
        <v>241</v>
      </c>
      <c r="J57" s="6" t="s">
        <v>242</v>
      </c>
      <c r="L57" s="16">
        <v>18</v>
      </c>
      <c r="N57" s="16">
        <v>18</v>
      </c>
      <c r="P57" s="7">
        <v>3000000</v>
      </c>
      <c r="R57" s="7">
        <v>2928660000000</v>
      </c>
      <c r="T57" s="7">
        <v>2943210446400</v>
      </c>
      <c r="V57" s="7">
        <v>0</v>
      </c>
      <c r="X57" s="7">
        <v>0</v>
      </c>
      <c r="Z57" s="7">
        <v>0</v>
      </c>
      <c r="AB57" s="7">
        <v>0</v>
      </c>
      <c r="AD57" s="7">
        <v>3000000</v>
      </c>
      <c r="AF57" s="7">
        <v>983412</v>
      </c>
      <c r="AH57" s="7">
        <v>2928660000000</v>
      </c>
      <c r="AJ57" s="7">
        <v>2949701269725</v>
      </c>
      <c r="AL57" s="16">
        <v>0.61</v>
      </c>
    </row>
    <row r="58" spans="1:38" ht="18.75">
      <c r="A58" s="52" t="s">
        <v>243</v>
      </c>
      <c r="B58" s="52"/>
      <c r="D58" s="6" t="s">
        <v>104</v>
      </c>
      <c r="F58" s="6" t="s">
        <v>104</v>
      </c>
      <c r="H58" s="6" t="s">
        <v>244</v>
      </c>
      <c r="J58" s="6" t="s">
        <v>245</v>
      </c>
      <c r="L58" s="16">
        <v>18</v>
      </c>
      <c r="N58" s="16">
        <v>18</v>
      </c>
      <c r="P58" s="7">
        <v>2112710</v>
      </c>
      <c r="R58" s="7">
        <v>1931336751658</v>
      </c>
      <c r="T58" s="7">
        <v>2046525970714</v>
      </c>
      <c r="V58" s="7">
        <v>0</v>
      </c>
      <c r="X58" s="7">
        <v>0</v>
      </c>
      <c r="Z58" s="7">
        <v>0</v>
      </c>
      <c r="AB58" s="7">
        <v>0</v>
      </c>
      <c r="AD58" s="7">
        <v>2112710</v>
      </c>
      <c r="AF58" s="7">
        <v>975384</v>
      </c>
      <c r="AH58" s="7">
        <v>1931336751658</v>
      </c>
      <c r="AJ58" s="7">
        <v>2060330028125</v>
      </c>
      <c r="AL58" s="16">
        <v>0.42</v>
      </c>
    </row>
    <row r="59" spans="1:38" ht="18.75">
      <c r="A59" s="52" t="s">
        <v>246</v>
      </c>
      <c r="B59" s="52"/>
      <c r="D59" s="6" t="s">
        <v>104</v>
      </c>
      <c r="F59" s="6" t="s">
        <v>104</v>
      </c>
      <c r="H59" s="6" t="s">
        <v>247</v>
      </c>
      <c r="J59" s="6" t="s">
        <v>248</v>
      </c>
      <c r="L59" s="16">
        <v>20.5</v>
      </c>
      <c r="N59" s="16">
        <v>20.5</v>
      </c>
      <c r="P59" s="7">
        <v>5920000</v>
      </c>
      <c r="R59" s="7">
        <v>5539792216425</v>
      </c>
      <c r="T59" s="7">
        <v>5648361008976</v>
      </c>
      <c r="V59" s="7">
        <v>0</v>
      </c>
      <c r="X59" s="7">
        <v>0</v>
      </c>
      <c r="Z59" s="7">
        <v>0</v>
      </c>
      <c r="AB59" s="7">
        <v>0</v>
      </c>
      <c r="AD59" s="7">
        <v>5920000</v>
      </c>
      <c r="AF59" s="7">
        <v>959708</v>
      </c>
      <c r="AH59" s="7">
        <v>5539792216425</v>
      </c>
      <c r="AJ59" s="7">
        <v>5680441593316</v>
      </c>
      <c r="AL59" s="16">
        <v>1.17</v>
      </c>
    </row>
    <row r="60" spans="1:38" ht="18.75">
      <c r="A60" s="52" t="s">
        <v>249</v>
      </c>
      <c r="B60" s="52"/>
      <c r="D60" s="6" t="s">
        <v>104</v>
      </c>
      <c r="F60" s="6" t="s">
        <v>104</v>
      </c>
      <c r="H60" s="6" t="s">
        <v>247</v>
      </c>
      <c r="J60" s="6" t="s">
        <v>250</v>
      </c>
      <c r="L60" s="16">
        <v>20.5</v>
      </c>
      <c r="N60" s="16">
        <v>20.5</v>
      </c>
      <c r="P60" s="7">
        <v>1785000</v>
      </c>
      <c r="R60" s="7">
        <v>1569590500000</v>
      </c>
      <c r="T60" s="7">
        <v>1622949087151</v>
      </c>
      <c r="V60" s="7">
        <v>0</v>
      </c>
      <c r="X60" s="7">
        <v>0</v>
      </c>
      <c r="Z60" s="7">
        <v>0</v>
      </c>
      <c r="AB60" s="7">
        <v>0</v>
      </c>
      <c r="AD60" s="7">
        <v>1785000</v>
      </c>
      <c r="AF60" s="7">
        <v>928500</v>
      </c>
      <c r="AH60" s="7">
        <v>1569590500000</v>
      </c>
      <c r="AJ60" s="7">
        <v>1657072101234</v>
      </c>
      <c r="AL60" s="16">
        <v>0.34</v>
      </c>
    </row>
    <row r="61" spans="1:38" ht="18.75">
      <c r="A61" s="52" t="s">
        <v>251</v>
      </c>
      <c r="B61" s="52"/>
      <c r="D61" s="6" t="s">
        <v>104</v>
      </c>
      <c r="F61" s="6" t="s">
        <v>104</v>
      </c>
      <c r="H61" s="6" t="s">
        <v>252</v>
      </c>
      <c r="J61" s="6" t="s">
        <v>253</v>
      </c>
      <c r="L61" s="16">
        <v>20.5</v>
      </c>
      <c r="N61" s="16">
        <v>20.5</v>
      </c>
      <c r="P61" s="7">
        <v>4990000</v>
      </c>
      <c r="R61" s="7">
        <v>4577683150780</v>
      </c>
      <c r="T61" s="7">
        <v>4340363466508</v>
      </c>
      <c r="V61" s="7">
        <v>0</v>
      </c>
      <c r="X61" s="7">
        <v>0</v>
      </c>
      <c r="Z61" s="7">
        <v>0</v>
      </c>
      <c r="AB61" s="7">
        <v>0</v>
      </c>
      <c r="AD61" s="7">
        <v>4990000</v>
      </c>
      <c r="AF61" s="7">
        <v>869970</v>
      </c>
      <c r="AH61" s="7">
        <v>4577683150780</v>
      </c>
      <c r="AJ61" s="7">
        <v>4340363466508</v>
      </c>
      <c r="AL61" s="16">
        <v>0.89</v>
      </c>
    </row>
    <row r="62" spans="1:38" ht="18.75">
      <c r="A62" s="52" t="s">
        <v>254</v>
      </c>
      <c r="B62" s="52"/>
      <c r="D62" s="6" t="s">
        <v>104</v>
      </c>
      <c r="F62" s="6" t="s">
        <v>104</v>
      </c>
      <c r="H62" s="6" t="s">
        <v>255</v>
      </c>
      <c r="J62" s="6" t="s">
        <v>256</v>
      </c>
      <c r="L62" s="16">
        <v>20.5</v>
      </c>
      <c r="N62" s="16">
        <v>20.5</v>
      </c>
      <c r="P62" s="7">
        <v>561150</v>
      </c>
      <c r="R62" s="7">
        <v>497776611392</v>
      </c>
      <c r="T62" s="7">
        <v>519250193841</v>
      </c>
      <c r="V62" s="7">
        <v>0</v>
      </c>
      <c r="X62" s="7">
        <v>0</v>
      </c>
      <c r="Z62" s="7">
        <v>0</v>
      </c>
      <c r="AB62" s="7">
        <v>0</v>
      </c>
      <c r="AD62" s="7">
        <v>561150</v>
      </c>
      <c r="AF62" s="7">
        <v>925500</v>
      </c>
      <c r="AH62" s="7">
        <v>497776611392</v>
      </c>
      <c r="AJ62" s="7">
        <v>519250193841</v>
      </c>
      <c r="AL62" s="16">
        <v>0.11</v>
      </c>
    </row>
    <row r="63" spans="1:38" ht="18.75">
      <c r="A63" s="52" t="s">
        <v>257</v>
      </c>
      <c r="B63" s="52"/>
      <c r="D63" s="6" t="s">
        <v>104</v>
      </c>
      <c r="F63" s="6" t="s">
        <v>104</v>
      </c>
      <c r="H63" s="6" t="s">
        <v>255</v>
      </c>
      <c r="J63" s="6" t="s">
        <v>258</v>
      </c>
      <c r="L63" s="16">
        <v>20.5</v>
      </c>
      <c r="N63" s="16">
        <v>20.5</v>
      </c>
      <c r="P63" s="7">
        <v>195000</v>
      </c>
      <c r="R63" s="7">
        <v>174347947812</v>
      </c>
      <c r="T63" s="7">
        <v>177417837187</v>
      </c>
      <c r="V63" s="7">
        <v>0</v>
      </c>
      <c r="X63" s="7">
        <v>0</v>
      </c>
      <c r="Z63" s="7">
        <v>0</v>
      </c>
      <c r="AB63" s="7">
        <v>0</v>
      </c>
      <c r="AD63" s="7">
        <v>195000</v>
      </c>
      <c r="AF63" s="7">
        <v>902270</v>
      </c>
      <c r="AH63" s="7">
        <v>174347947812</v>
      </c>
      <c r="AJ63" s="7">
        <v>175910760394</v>
      </c>
      <c r="AL63" s="16">
        <v>0.04</v>
      </c>
    </row>
    <row r="64" spans="1:38" ht="18.75">
      <c r="A64" s="52" t="s">
        <v>259</v>
      </c>
      <c r="B64" s="52"/>
      <c r="D64" s="6" t="s">
        <v>104</v>
      </c>
      <c r="F64" s="6" t="s">
        <v>104</v>
      </c>
      <c r="H64" s="6" t="s">
        <v>260</v>
      </c>
      <c r="J64" s="6" t="s">
        <v>261</v>
      </c>
      <c r="L64" s="16">
        <v>20.5</v>
      </c>
      <c r="N64" s="16">
        <v>20.5</v>
      </c>
      <c r="P64" s="7">
        <v>4290000</v>
      </c>
      <c r="R64" s="7">
        <v>3953699556398</v>
      </c>
      <c r="T64" s="7">
        <v>4054091552698</v>
      </c>
      <c r="V64" s="7">
        <v>0</v>
      </c>
      <c r="X64" s="7">
        <v>0</v>
      </c>
      <c r="Z64" s="7">
        <v>1520000</v>
      </c>
      <c r="AB64" s="7">
        <v>1462656000000</v>
      </c>
      <c r="AD64" s="7">
        <v>2770000</v>
      </c>
      <c r="AF64" s="7">
        <v>952866</v>
      </c>
      <c r="AH64" s="7">
        <v>2552854958327</v>
      </c>
      <c r="AJ64" s="7">
        <v>2638960421713</v>
      </c>
      <c r="AL64" s="16">
        <v>0.54</v>
      </c>
    </row>
    <row r="65" spans="1:38" ht="18.75">
      <c r="A65" s="52" t="s">
        <v>262</v>
      </c>
      <c r="B65" s="52"/>
      <c r="D65" s="6" t="s">
        <v>104</v>
      </c>
      <c r="F65" s="6" t="s">
        <v>104</v>
      </c>
      <c r="H65" s="6" t="s">
        <v>263</v>
      </c>
      <c r="J65" s="6" t="s">
        <v>264</v>
      </c>
      <c r="L65" s="16">
        <v>20.5</v>
      </c>
      <c r="N65" s="16">
        <v>20.5</v>
      </c>
      <c r="P65" s="7">
        <v>8618</v>
      </c>
      <c r="R65" s="7">
        <v>8352358436</v>
      </c>
      <c r="T65" s="7">
        <v>8522337868</v>
      </c>
      <c r="V65" s="7">
        <v>0</v>
      </c>
      <c r="X65" s="7">
        <v>0</v>
      </c>
      <c r="Z65" s="7">
        <v>0</v>
      </c>
      <c r="AB65" s="7">
        <v>0</v>
      </c>
      <c r="AD65" s="7">
        <v>8618</v>
      </c>
      <c r="AF65" s="7">
        <v>993827</v>
      </c>
      <c r="AH65" s="7">
        <v>8352358436</v>
      </c>
      <c r="AJ65" s="7">
        <v>8563248715</v>
      </c>
      <c r="AL65" s="16">
        <v>0</v>
      </c>
    </row>
    <row r="66" spans="1:38" ht="18.75">
      <c r="A66" s="52" t="s">
        <v>265</v>
      </c>
      <c r="B66" s="52"/>
      <c r="D66" s="6" t="s">
        <v>104</v>
      </c>
      <c r="F66" s="6" t="s">
        <v>104</v>
      </c>
      <c r="H66" s="6" t="s">
        <v>266</v>
      </c>
      <c r="J66" s="6" t="s">
        <v>267</v>
      </c>
      <c r="L66" s="16">
        <v>23</v>
      </c>
      <c r="N66" s="16">
        <v>23</v>
      </c>
      <c r="P66" s="7">
        <v>15811025</v>
      </c>
      <c r="R66" s="7">
        <v>14966752090125</v>
      </c>
      <c r="T66" s="7">
        <v>14618753349619</v>
      </c>
      <c r="V66" s="7">
        <v>0</v>
      </c>
      <c r="X66" s="7">
        <v>0</v>
      </c>
      <c r="Z66" s="7">
        <v>0</v>
      </c>
      <c r="AB66" s="7">
        <v>0</v>
      </c>
      <c r="AD66" s="7">
        <v>15811025</v>
      </c>
      <c r="AF66" s="7">
        <v>937840</v>
      </c>
      <c r="AH66" s="7">
        <v>14966752090125</v>
      </c>
      <c r="AJ66" s="7">
        <v>14825524072631</v>
      </c>
      <c r="AL66" s="16">
        <v>3.05</v>
      </c>
    </row>
    <row r="67" spans="1:38" ht="18.75">
      <c r="A67" s="52" t="s">
        <v>268</v>
      </c>
      <c r="B67" s="52"/>
      <c r="D67" s="6" t="s">
        <v>104</v>
      </c>
      <c r="F67" s="6" t="s">
        <v>104</v>
      </c>
      <c r="H67" s="6" t="s">
        <v>269</v>
      </c>
      <c r="J67" s="6" t="s">
        <v>270</v>
      </c>
      <c r="L67" s="16">
        <v>23</v>
      </c>
      <c r="N67" s="16">
        <v>23</v>
      </c>
      <c r="P67" s="7">
        <v>26358740</v>
      </c>
      <c r="R67" s="7">
        <v>24779210162799</v>
      </c>
      <c r="T67" s="7">
        <v>25272132318637</v>
      </c>
      <c r="V67" s="7">
        <v>0</v>
      </c>
      <c r="X67" s="7">
        <v>0</v>
      </c>
      <c r="Z67" s="7">
        <v>0</v>
      </c>
      <c r="AB67" s="7">
        <v>0</v>
      </c>
      <c r="AD67" s="7">
        <v>26358740</v>
      </c>
      <c r="AF67" s="7">
        <v>956200</v>
      </c>
      <c r="AH67" s="7">
        <v>24779210162799</v>
      </c>
      <c r="AJ67" s="7">
        <v>25199658921822</v>
      </c>
      <c r="AL67" s="16">
        <v>5.19</v>
      </c>
    </row>
    <row r="68" spans="1:38" ht="18.75">
      <c r="A68" s="52" t="s">
        <v>271</v>
      </c>
      <c r="B68" s="52"/>
      <c r="D68" s="6" t="s">
        <v>104</v>
      </c>
      <c r="F68" s="6" t="s">
        <v>104</v>
      </c>
      <c r="H68" s="6" t="s">
        <v>272</v>
      </c>
      <c r="J68" s="6" t="s">
        <v>273</v>
      </c>
      <c r="L68" s="16">
        <v>18</v>
      </c>
      <c r="N68" s="16">
        <v>18</v>
      </c>
      <c r="P68" s="7">
        <v>490000</v>
      </c>
      <c r="R68" s="7">
        <v>475785297980</v>
      </c>
      <c r="T68" s="7">
        <v>489911187500</v>
      </c>
      <c r="V68" s="7">
        <v>0</v>
      </c>
      <c r="X68" s="7">
        <v>0</v>
      </c>
      <c r="Z68" s="7">
        <v>0</v>
      </c>
      <c r="AB68" s="7">
        <v>0</v>
      </c>
      <c r="AD68" s="7">
        <v>490000</v>
      </c>
      <c r="AF68" s="7">
        <v>1000000</v>
      </c>
      <c r="AH68" s="7">
        <v>475785297980</v>
      </c>
      <c r="AJ68" s="7">
        <v>489911187500</v>
      </c>
      <c r="AL68" s="16">
        <v>0.1</v>
      </c>
    </row>
    <row r="69" spans="1:38" ht="18.75">
      <c r="A69" s="52" t="s">
        <v>274</v>
      </c>
      <c r="B69" s="52"/>
      <c r="D69" s="6" t="s">
        <v>104</v>
      </c>
      <c r="F69" s="6" t="s">
        <v>104</v>
      </c>
      <c r="H69" s="6" t="s">
        <v>275</v>
      </c>
      <c r="J69" s="6" t="s">
        <v>276</v>
      </c>
      <c r="L69" s="16">
        <v>18</v>
      </c>
      <c r="N69" s="16">
        <v>18</v>
      </c>
      <c r="P69" s="7">
        <v>5000000</v>
      </c>
      <c r="R69" s="7">
        <v>5000100000000</v>
      </c>
      <c r="T69" s="7">
        <v>4999093750000</v>
      </c>
      <c r="V69" s="7">
        <v>0</v>
      </c>
      <c r="X69" s="7">
        <v>0</v>
      </c>
      <c r="Z69" s="7">
        <v>0</v>
      </c>
      <c r="AB69" s="7">
        <v>0</v>
      </c>
      <c r="AD69" s="7">
        <v>5000000</v>
      </c>
      <c r="AF69" s="7">
        <v>1000000</v>
      </c>
      <c r="AH69" s="7">
        <v>5000100000000</v>
      </c>
      <c r="AJ69" s="7">
        <v>4999093750000</v>
      </c>
      <c r="AL69" s="16">
        <v>1.03</v>
      </c>
    </row>
    <row r="70" spans="1:38" ht="18.75">
      <c r="A70" s="52" t="s">
        <v>277</v>
      </c>
      <c r="B70" s="52"/>
      <c r="D70" s="6" t="s">
        <v>104</v>
      </c>
      <c r="F70" s="6" t="s">
        <v>104</v>
      </c>
      <c r="H70" s="6" t="s">
        <v>278</v>
      </c>
      <c r="J70" s="6" t="s">
        <v>279</v>
      </c>
      <c r="L70" s="16">
        <v>23</v>
      </c>
      <c r="N70" s="16">
        <v>23</v>
      </c>
      <c r="P70" s="7">
        <v>1500000</v>
      </c>
      <c r="R70" s="7">
        <v>1500000000000</v>
      </c>
      <c r="T70" s="7">
        <v>1499728125000</v>
      </c>
      <c r="V70" s="7">
        <v>0</v>
      </c>
      <c r="X70" s="7">
        <v>0</v>
      </c>
      <c r="Z70" s="7">
        <v>0</v>
      </c>
      <c r="AB70" s="7">
        <v>0</v>
      </c>
      <c r="AD70" s="7">
        <v>1500000</v>
      </c>
      <c r="AF70" s="7">
        <v>1000000</v>
      </c>
      <c r="AH70" s="7">
        <v>1500000000000</v>
      </c>
      <c r="AJ70" s="7">
        <v>1499728125000</v>
      </c>
      <c r="AL70" s="16">
        <v>0.31</v>
      </c>
    </row>
    <row r="71" spans="1:38" ht="18.75">
      <c r="A71" s="52" t="s">
        <v>280</v>
      </c>
      <c r="B71" s="52"/>
      <c r="D71" s="6" t="s">
        <v>104</v>
      </c>
      <c r="F71" s="6" t="s">
        <v>104</v>
      </c>
      <c r="H71" s="6" t="s">
        <v>281</v>
      </c>
      <c r="J71" s="6" t="s">
        <v>282</v>
      </c>
      <c r="L71" s="16">
        <v>18</v>
      </c>
      <c r="N71" s="16">
        <v>18</v>
      </c>
      <c r="P71" s="7">
        <v>4996999</v>
      </c>
      <c r="R71" s="7">
        <v>4996999000000</v>
      </c>
      <c r="T71" s="7">
        <v>4283525487884</v>
      </c>
      <c r="V71" s="7">
        <v>0</v>
      </c>
      <c r="X71" s="7">
        <v>0</v>
      </c>
      <c r="Z71" s="7">
        <v>0</v>
      </c>
      <c r="AB71" s="7">
        <v>0</v>
      </c>
      <c r="AD71" s="7">
        <v>4996999</v>
      </c>
      <c r="AF71" s="7">
        <v>992517</v>
      </c>
      <c r="AH71" s="7">
        <v>4996999000000</v>
      </c>
      <c r="AJ71" s="7">
        <v>4958707527837</v>
      </c>
      <c r="AL71" s="16">
        <v>1.02</v>
      </c>
    </row>
    <row r="72" spans="1:38" ht="18.75">
      <c r="A72" s="52" t="s">
        <v>283</v>
      </c>
      <c r="B72" s="52"/>
      <c r="D72" s="6" t="s">
        <v>104</v>
      </c>
      <c r="F72" s="6" t="s">
        <v>104</v>
      </c>
      <c r="H72" s="6" t="s">
        <v>180</v>
      </c>
      <c r="J72" s="6" t="s">
        <v>282</v>
      </c>
      <c r="L72" s="16">
        <v>18</v>
      </c>
      <c r="N72" s="16">
        <v>18</v>
      </c>
      <c r="P72" s="7">
        <v>5997990</v>
      </c>
      <c r="R72" s="7">
        <v>5997990000000</v>
      </c>
      <c r="T72" s="7">
        <v>5412204835042</v>
      </c>
      <c r="V72" s="7">
        <v>0</v>
      </c>
      <c r="X72" s="7">
        <v>0</v>
      </c>
      <c r="Z72" s="7">
        <v>1000</v>
      </c>
      <c r="AB72" s="7">
        <v>999818750</v>
      </c>
      <c r="AD72" s="7">
        <v>5996990</v>
      </c>
      <c r="AF72" s="7">
        <v>1000000</v>
      </c>
      <c r="AH72" s="7">
        <v>5996990000000</v>
      </c>
      <c r="AJ72" s="7">
        <v>5995903045562</v>
      </c>
      <c r="AL72" s="16">
        <v>1.23</v>
      </c>
    </row>
    <row r="73" spans="1:38" ht="18.75">
      <c r="A73" s="52" t="s">
        <v>284</v>
      </c>
      <c r="B73" s="52"/>
      <c r="D73" s="6" t="s">
        <v>104</v>
      </c>
      <c r="F73" s="6" t="s">
        <v>104</v>
      </c>
      <c r="H73" s="6" t="s">
        <v>244</v>
      </c>
      <c r="J73" s="6" t="s">
        <v>285</v>
      </c>
      <c r="L73" s="16">
        <v>18</v>
      </c>
      <c r="N73" s="16">
        <v>18</v>
      </c>
      <c r="P73" s="7">
        <v>0</v>
      </c>
      <c r="R73" s="7">
        <v>0</v>
      </c>
      <c r="T73" s="7">
        <v>0</v>
      </c>
      <c r="V73" s="7">
        <v>10500000</v>
      </c>
      <c r="X73" s="7">
        <v>9985212971718</v>
      </c>
      <c r="Z73" s="7">
        <v>0</v>
      </c>
      <c r="AB73" s="7">
        <v>0</v>
      </c>
      <c r="AD73" s="7">
        <v>10500000</v>
      </c>
      <c r="AF73" s="7">
        <v>950950</v>
      </c>
      <c r="AH73" s="7">
        <v>9985212971718</v>
      </c>
      <c r="AJ73" s="7">
        <v>9983165223281</v>
      </c>
      <c r="AL73" s="16">
        <v>2.0499999999999998</v>
      </c>
    </row>
    <row r="74" spans="1:38" ht="18.75">
      <c r="A74" s="52" t="s">
        <v>286</v>
      </c>
      <c r="B74" s="52"/>
      <c r="D74" s="6" t="s">
        <v>104</v>
      </c>
      <c r="F74" s="6" t="s">
        <v>104</v>
      </c>
      <c r="H74" s="6" t="s">
        <v>287</v>
      </c>
      <c r="J74" s="6" t="s">
        <v>288</v>
      </c>
      <c r="L74" s="16">
        <v>26</v>
      </c>
      <c r="N74" s="16">
        <v>26</v>
      </c>
      <c r="P74" s="7">
        <v>0</v>
      </c>
      <c r="R74" s="7">
        <v>0</v>
      </c>
      <c r="T74" s="7">
        <v>0</v>
      </c>
      <c r="V74" s="7">
        <v>5500000</v>
      </c>
      <c r="X74" s="7">
        <v>5500000000000</v>
      </c>
      <c r="Z74" s="7">
        <v>0</v>
      </c>
      <c r="AB74" s="7">
        <v>0</v>
      </c>
      <c r="AD74" s="7">
        <v>5500000</v>
      </c>
      <c r="AF74" s="7">
        <v>1000000</v>
      </c>
      <c r="AH74" s="7">
        <v>5500000000000</v>
      </c>
      <c r="AJ74" s="7">
        <v>5499003125000</v>
      </c>
      <c r="AL74" s="16">
        <v>1.1299999999999999</v>
      </c>
    </row>
    <row r="75" spans="1:38" ht="18.75">
      <c r="A75" s="52" t="s">
        <v>289</v>
      </c>
      <c r="B75" s="52"/>
      <c r="D75" s="6" t="s">
        <v>104</v>
      </c>
      <c r="F75" s="6" t="s">
        <v>104</v>
      </c>
      <c r="H75" s="6" t="s">
        <v>290</v>
      </c>
      <c r="J75" s="6" t="s">
        <v>291</v>
      </c>
      <c r="L75" s="16">
        <v>23</v>
      </c>
      <c r="N75" s="16">
        <v>23</v>
      </c>
      <c r="P75" s="7">
        <v>0</v>
      </c>
      <c r="R75" s="7">
        <v>0</v>
      </c>
      <c r="T75" s="7">
        <v>0</v>
      </c>
      <c r="V75" s="7">
        <v>2005000</v>
      </c>
      <c r="X75" s="7">
        <v>1920035850968</v>
      </c>
      <c r="Z75" s="7">
        <v>0</v>
      </c>
      <c r="AB75" s="7">
        <v>0</v>
      </c>
      <c r="AD75" s="7">
        <v>2005000</v>
      </c>
      <c r="AF75" s="7">
        <v>957600</v>
      </c>
      <c r="AH75" s="7">
        <v>1920035850968</v>
      </c>
      <c r="AJ75" s="7">
        <v>1919640002175</v>
      </c>
      <c r="AL75" s="16">
        <v>0.4</v>
      </c>
    </row>
    <row r="76" spans="1:38" ht="18.75">
      <c r="A76" s="52" t="s">
        <v>292</v>
      </c>
      <c r="B76" s="52"/>
      <c r="D76" s="6" t="s">
        <v>104</v>
      </c>
      <c r="F76" s="6" t="s">
        <v>104</v>
      </c>
      <c r="H76" s="6" t="s">
        <v>293</v>
      </c>
      <c r="J76" s="6" t="s">
        <v>294</v>
      </c>
      <c r="L76" s="16">
        <v>18</v>
      </c>
      <c r="N76" s="16">
        <v>18</v>
      </c>
      <c r="P76" s="7">
        <v>0</v>
      </c>
      <c r="R76" s="7">
        <v>0</v>
      </c>
      <c r="T76" s="7">
        <v>0</v>
      </c>
      <c r="V76" s="7">
        <v>2999990</v>
      </c>
      <c r="X76" s="7">
        <v>3000050904437</v>
      </c>
      <c r="Z76" s="7">
        <v>2999990</v>
      </c>
      <c r="AB76" s="7">
        <v>2999519751816</v>
      </c>
      <c r="AD76" s="7">
        <v>0</v>
      </c>
      <c r="AF76" s="7">
        <v>0</v>
      </c>
      <c r="AH76" s="7">
        <v>0</v>
      </c>
      <c r="AJ76" s="7">
        <v>0</v>
      </c>
      <c r="AL76" s="16">
        <v>0</v>
      </c>
    </row>
    <row r="77" spans="1:38" ht="18.75">
      <c r="A77" s="52" t="s">
        <v>295</v>
      </c>
      <c r="B77" s="52"/>
      <c r="D77" s="6" t="s">
        <v>104</v>
      </c>
      <c r="F77" s="6" t="s">
        <v>104</v>
      </c>
      <c r="H77" s="6" t="s">
        <v>296</v>
      </c>
      <c r="J77" s="6" t="s">
        <v>297</v>
      </c>
      <c r="L77" s="16">
        <v>17</v>
      </c>
      <c r="N77" s="16">
        <v>17</v>
      </c>
      <c r="P77" s="7">
        <v>0</v>
      </c>
      <c r="R77" s="7">
        <v>0</v>
      </c>
      <c r="T77" s="7">
        <v>0</v>
      </c>
      <c r="V77" s="7">
        <v>4509310</v>
      </c>
      <c r="X77" s="7">
        <v>4509095129431</v>
      </c>
      <c r="Z77" s="7">
        <v>4509310</v>
      </c>
      <c r="AB77" s="7">
        <v>4509310000000</v>
      </c>
      <c r="AD77" s="7">
        <v>0</v>
      </c>
      <c r="AF77" s="7">
        <v>0</v>
      </c>
      <c r="AH77" s="7">
        <v>0</v>
      </c>
      <c r="AJ77" s="7">
        <v>0</v>
      </c>
      <c r="AL77" s="16">
        <v>0</v>
      </c>
    </row>
    <row r="78" spans="1:38" ht="18.75">
      <c r="A78" s="52" t="s">
        <v>298</v>
      </c>
      <c r="B78" s="52"/>
      <c r="D78" s="6" t="s">
        <v>104</v>
      </c>
      <c r="F78" s="6" t="s">
        <v>104</v>
      </c>
      <c r="H78" s="6" t="s">
        <v>299</v>
      </c>
      <c r="J78" s="6" t="s">
        <v>143</v>
      </c>
      <c r="L78" s="16">
        <v>0</v>
      </c>
      <c r="N78" s="16">
        <v>0</v>
      </c>
      <c r="P78" s="7">
        <v>0</v>
      </c>
      <c r="R78" s="7">
        <v>0</v>
      </c>
      <c r="T78" s="7">
        <v>0</v>
      </c>
      <c r="V78" s="7">
        <v>3703000</v>
      </c>
      <c r="X78" s="7">
        <v>1999973270000</v>
      </c>
      <c r="Z78" s="7">
        <v>0</v>
      </c>
      <c r="AB78" s="7">
        <v>0</v>
      </c>
      <c r="AD78" s="7">
        <v>3703000</v>
      </c>
      <c r="AF78" s="7">
        <v>569770</v>
      </c>
      <c r="AH78" s="7">
        <v>1999973270000</v>
      </c>
      <c r="AJ78" s="7">
        <v>2109475898181</v>
      </c>
      <c r="AL78" s="16">
        <v>0.43</v>
      </c>
    </row>
    <row r="79" spans="1:38" ht="18.75">
      <c r="A79" s="52" t="s">
        <v>300</v>
      </c>
      <c r="B79" s="52"/>
      <c r="D79" s="6" t="s">
        <v>104</v>
      </c>
      <c r="F79" s="6" t="s">
        <v>104</v>
      </c>
      <c r="H79" s="6" t="s">
        <v>301</v>
      </c>
      <c r="J79" s="6" t="s">
        <v>302</v>
      </c>
      <c r="L79" s="16">
        <v>23</v>
      </c>
      <c r="N79" s="16">
        <v>23</v>
      </c>
      <c r="P79" s="7">
        <v>0</v>
      </c>
      <c r="R79" s="7">
        <v>0</v>
      </c>
      <c r="T79" s="7">
        <v>0</v>
      </c>
      <c r="V79" s="7">
        <v>4400014</v>
      </c>
      <c r="X79" s="7">
        <v>3890147068776</v>
      </c>
      <c r="Z79" s="7">
        <v>0</v>
      </c>
      <c r="AB79" s="7">
        <v>0</v>
      </c>
      <c r="AD79" s="7">
        <v>4400014</v>
      </c>
      <c r="AF79" s="7">
        <v>918000</v>
      </c>
      <c r="AH79" s="7">
        <v>3890147068776</v>
      </c>
      <c r="AJ79" s="7">
        <v>4038480744670</v>
      </c>
      <c r="AL79" s="16">
        <v>0.83</v>
      </c>
    </row>
    <row r="80" spans="1:38" ht="18.75">
      <c r="A80" s="48" t="s">
        <v>303</v>
      </c>
      <c r="B80" s="48"/>
      <c r="D80" s="8" t="s">
        <v>304</v>
      </c>
      <c r="F80" s="8" t="s">
        <v>304</v>
      </c>
      <c r="H80" s="8" t="s">
        <v>305</v>
      </c>
      <c r="J80" s="8" t="s">
        <v>306</v>
      </c>
      <c r="L80" s="17">
        <v>20.5</v>
      </c>
      <c r="N80" s="17">
        <v>20.5</v>
      </c>
      <c r="P80" s="36">
        <v>11999999</v>
      </c>
      <c r="R80" s="9">
        <v>11999999000000</v>
      </c>
      <c r="T80" s="9">
        <v>11999999000000</v>
      </c>
      <c r="V80" s="36">
        <v>0</v>
      </c>
      <c r="X80" s="9">
        <v>0</v>
      </c>
      <c r="Z80" s="36">
        <v>0</v>
      </c>
      <c r="AB80" s="9">
        <v>0</v>
      </c>
      <c r="AD80" s="36">
        <v>11999999</v>
      </c>
      <c r="AF80" s="36">
        <v>1000000</v>
      </c>
      <c r="AH80" s="9">
        <v>11999999000000</v>
      </c>
      <c r="AJ80" s="9">
        <v>11999999000000</v>
      </c>
      <c r="AL80" s="17">
        <v>2.4700000000000002</v>
      </c>
    </row>
    <row r="81" spans="1:38" ht="21">
      <c r="A81" s="51" t="s">
        <v>52</v>
      </c>
      <c r="B81" s="51"/>
      <c r="D81" s="11"/>
      <c r="F81" s="11"/>
      <c r="H81" s="11"/>
      <c r="J81" s="11"/>
      <c r="L81" s="11"/>
      <c r="N81" s="11"/>
      <c r="P81" s="36"/>
      <c r="R81" s="11">
        <v>236532578629775</v>
      </c>
      <c r="T81" s="11">
        <v>232103774718325</v>
      </c>
      <c r="V81" s="36"/>
      <c r="X81" s="11">
        <v>36832167536517</v>
      </c>
      <c r="Z81" s="36"/>
      <c r="AB81" s="11">
        <v>11731250943816</v>
      </c>
      <c r="AD81" s="36"/>
      <c r="AF81" s="36"/>
      <c r="AH81" s="11">
        <f>SUM(AH9:AH80)</f>
        <v>261870629031313</v>
      </c>
      <c r="AJ81" s="11">
        <f>SUM(AJ9:AJ80)</f>
        <v>257355328438086</v>
      </c>
      <c r="AL81" s="12">
        <v>52.93</v>
      </c>
    </row>
    <row r="82" spans="1:38">
      <c r="AH82" s="21"/>
      <c r="AJ82" s="21"/>
    </row>
    <row r="83" spans="1:38">
      <c r="AH83" s="21"/>
      <c r="AJ83" s="21"/>
    </row>
    <row r="84" spans="1:38">
      <c r="AH84" s="21"/>
      <c r="AJ84" s="21"/>
    </row>
    <row r="85" spans="1:38">
      <c r="AH85" s="21"/>
      <c r="AJ85" s="21"/>
    </row>
    <row r="86" spans="1:38">
      <c r="AJ86" s="21"/>
    </row>
    <row r="87" spans="1:38">
      <c r="AH87" s="21"/>
    </row>
  </sheetData>
  <mergeCells count="84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1:B81"/>
    <mergeCell ref="A76:B76"/>
    <mergeCell ref="A77:B77"/>
    <mergeCell ref="A78:B78"/>
    <mergeCell ref="A79:B79"/>
    <mergeCell ref="A80:B80"/>
  </mergeCells>
  <pageMargins left="0.39" right="0.39" top="0.39" bottom="0.39" header="0" footer="0"/>
  <pageSetup scale="3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8"/>
  <sheetViews>
    <sheetView rightToLeft="1" topLeftCell="A13" workbookViewId="0">
      <selection activeCell="K34" sqref="K34"/>
    </sheetView>
  </sheetViews>
  <sheetFormatPr defaultRowHeight="15.75"/>
  <cols>
    <col min="1" max="1" width="29.85546875" style="18" customWidth="1"/>
    <col min="2" max="2" width="1.28515625" style="18" customWidth="1"/>
    <col min="3" max="3" width="11" style="18" bestFit="1" customWidth="1"/>
    <col min="4" max="4" width="1.28515625" style="18" customWidth="1"/>
    <col min="5" max="5" width="10.7109375" style="18" bestFit="1" customWidth="1"/>
    <col min="6" max="6" width="1.28515625" style="18" customWidth="1"/>
    <col min="7" max="7" width="15" style="18" bestFit="1" customWidth="1"/>
    <col min="8" max="8" width="1.28515625" style="18" customWidth="1"/>
    <col min="9" max="9" width="11" style="18" bestFit="1" customWidth="1"/>
    <col min="10" max="10" width="1.28515625" style="18" customWidth="1"/>
    <col min="11" max="11" width="25.42578125" style="18" bestFit="1" customWidth="1"/>
    <col min="12" max="12" width="1.28515625" style="18" customWidth="1"/>
    <col min="13" max="13" width="10.140625" style="18" bestFit="1" customWidth="1"/>
    <col min="14" max="14" width="0.28515625" style="18" customWidth="1"/>
    <col min="15" max="16384" width="9.140625" style="18"/>
  </cols>
  <sheetData>
    <row r="1" spans="1:13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5.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24">
      <c r="A4" s="58" t="s">
        <v>307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24">
      <c r="A5" s="58" t="s">
        <v>308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7" spans="1:13" ht="21">
      <c r="C7" s="53" t="s">
        <v>9</v>
      </c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21">
      <c r="A8" s="2" t="s">
        <v>309</v>
      </c>
      <c r="C8" s="3" t="s">
        <v>13</v>
      </c>
      <c r="D8" s="19"/>
      <c r="E8" s="3" t="s">
        <v>310</v>
      </c>
      <c r="F8" s="19"/>
      <c r="G8" s="3" t="s">
        <v>311</v>
      </c>
      <c r="H8" s="19"/>
      <c r="I8" s="3" t="s">
        <v>312</v>
      </c>
      <c r="J8" s="19"/>
      <c r="K8" s="3" t="s">
        <v>313</v>
      </c>
      <c r="L8" s="19"/>
      <c r="M8" s="3" t="s">
        <v>314</v>
      </c>
    </row>
    <row r="9" spans="1:13" ht="18.75">
      <c r="A9" s="4" t="s">
        <v>259</v>
      </c>
      <c r="C9" s="5">
        <v>2770000</v>
      </c>
      <c r="E9" s="5">
        <v>962300</v>
      </c>
      <c r="G9" s="5">
        <v>952866</v>
      </c>
      <c r="I9" s="15" t="s">
        <v>315</v>
      </c>
      <c r="K9" s="5">
        <v>2638960421713</v>
      </c>
      <c r="M9" s="4" t="s">
        <v>316</v>
      </c>
    </row>
    <row r="10" spans="1:13" ht="18.75">
      <c r="A10" s="6" t="s">
        <v>131</v>
      </c>
      <c r="C10" s="7">
        <v>3499886</v>
      </c>
      <c r="E10" s="7">
        <v>1000000</v>
      </c>
      <c r="G10" s="7">
        <v>912619</v>
      </c>
      <c r="I10" s="16" t="s">
        <v>317</v>
      </c>
      <c r="K10" s="7">
        <v>3193483537612</v>
      </c>
      <c r="M10" s="6" t="s">
        <v>316</v>
      </c>
    </row>
    <row r="11" spans="1:13" ht="18.75">
      <c r="A11" s="6" t="s">
        <v>113</v>
      </c>
      <c r="C11" s="7">
        <v>202287</v>
      </c>
      <c r="E11" s="7">
        <v>2383796</v>
      </c>
      <c r="G11" s="7">
        <v>2501615</v>
      </c>
      <c r="I11" s="16" t="s">
        <v>318</v>
      </c>
      <c r="K11" s="7">
        <v>505677311464</v>
      </c>
      <c r="M11" s="6" t="s">
        <v>316</v>
      </c>
    </row>
    <row r="12" spans="1:13" ht="18.75">
      <c r="A12" s="6" t="s">
        <v>128</v>
      </c>
      <c r="C12" s="7">
        <v>1968495</v>
      </c>
      <c r="E12" s="7">
        <v>1000000</v>
      </c>
      <c r="G12" s="7">
        <v>900000</v>
      </c>
      <c r="I12" s="16" t="s">
        <v>319</v>
      </c>
      <c r="K12" s="7">
        <v>1771324389253</v>
      </c>
      <c r="M12" s="6" t="s">
        <v>316</v>
      </c>
    </row>
    <row r="13" spans="1:13" ht="18.75">
      <c r="A13" s="6" t="s">
        <v>197</v>
      </c>
      <c r="C13" s="7">
        <v>9987900</v>
      </c>
      <c r="E13" s="7">
        <v>918500</v>
      </c>
      <c r="G13" s="7">
        <v>826650</v>
      </c>
      <c r="I13" s="16" t="s">
        <v>319</v>
      </c>
      <c r="K13" s="7">
        <v>8255001044821</v>
      </c>
      <c r="M13" s="6" t="s">
        <v>316</v>
      </c>
    </row>
    <row r="14" spans="1:13" ht="18.75">
      <c r="A14" s="6" t="s">
        <v>262</v>
      </c>
      <c r="C14" s="7">
        <v>8618</v>
      </c>
      <c r="E14" s="7">
        <v>992200</v>
      </c>
      <c r="G14" s="7">
        <v>993827</v>
      </c>
      <c r="I14" s="16" t="s">
        <v>320</v>
      </c>
      <c r="K14" s="7">
        <v>8563248715</v>
      </c>
      <c r="M14" s="6" t="s">
        <v>316</v>
      </c>
    </row>
    <row r="15" spans="1:13" ht="18.75">
      <c r="A15" s="6" t="s">
        <v>231</v>
      </c>
      <c r="C15" s="7">
        <v>4995000</v>
      </c>
      <c r="E15" s="7">
        <v>1000000</v>
      </c>
      <c r="G15" s="7">
        <v>922147</v>
      </c>
      <c r="I15" s="16" t="s">
        <v>321</v>
      </c>
      <c r="K15" s="7">
        <v>4605289404976</v>
      </c>
      <c r="M15" s="6" t="s">
        <v>316</v>
      </c>
    </row>
    <row r="16" spans="1:13" ht="18.75">
      <c r="A16" s="6" t="s">
        <v>134</v>
      </c>
      <c r="C16" s="7">
        <v>6959809</v>
      </c>
      <c r="E16" s="7">
        <v>897800</v>
      </c>
      <c r="G16" s="7">
        <v>895934</v>
      </c>
      <c r="I16" s="16" t="s">
        <v>322</v>
      </c>
      <c r="K16" s="7">
        <v>6234399326881</v>
      </c>
      <c r="M16" s="6" t="s">
        <v>316</v>
      </c>
    </row>
    <row r="17" spans="1:13" ht="18.75">
      <c r="A17" s="6" t="s">
        <v>191</v>
      </c>
      <c r="C17" s="7">
        <v>7498900</v>
      </c>
      <c r="E17" s="7">
        <v>1025747</v>
      </c>
      <c r="G17" s="7">
        <v>923173</v>
      </c>
      <c r="I17" s="16" t="s">
        <v>319</v>
      </c>
      <c r="K17" s="7">
        <v>6921527255460</v>
      </c>
      <c r="M17" s="6" t="s">
        <v>316</v>
      </c>
    </row>
    <row r="18" spans="1:13" ht="18.75">
      <c r="A18" s="6" t="s">
        <v>240</v>
      </c>
      <c r="C18" s="7">
        <v>3000000</v>
      </c>
      <c r="E18" s="7">
        <v>945820</v>
      </c>
      <c r="G18" s="7">
        <v>983412</v>
      </c>
      <c r="I18" s="16" t="s">
        <v>323</v>
      </c>
      <c r="K18" s="7">
        <v>2949701269725</v>
      </c>
      <c r="M18" s="6" t="s">
        <v>316</v>
      </c>
    </row>
    <row r="19" spans="1:13" ht="18.75">
      <c r="A19" s="6" t="s">
        <v>234</v>
      </c>
      <c r="C19" s="7">
        <v>6732000</v>
      </c>
      <c r="E19" s="7">
        <v>1000000</v>
      </c>
      <c r="G19" s="7">
        <v>996885</v>
      </c>
      <c r="I19" s="16" t="s">
        <v>324</v>
      </c>
      <c r="K19" s="7">
        <v>6709813445845</v>
      </c>
      <c r="M19" s="6" t="s">
        <v>316</v>
      </c>
    </row>
    <row r="20" spans="1:13" ht="18.75">
      <c r="A20" s="6" t="s">
        <v>228</v>
      </c>
      <c r="C20" s="7">
        <v>4585000</v>
      </c>
      <c r="E20" s="7">
        <v>911620</v>
      </c>
      <c r="G20" s="7">
        <v>820458</v>
      </c>
      <c r="I20" s="16" t="s">
        <v>319</v>
      </c>
      <c r="K20" s="7">
        <v>3761118103762</v>
      </c>
      <c r="M20" s="6" t="s">
        <v>316</v>
      </c>
    </row>
    <row r="21" spans="1:13" ht="18.75">
      <c r="A21" s="6" t="s">
        <v>103</v>
      </c>
      <c r="C21" s="7">
        <v>340524</v>
      </c>
      <c r="E21" s="7">
        <v>3918270</v>
      </c>
      <c r="G21" s="7">
        <v>3842879</v>
      </c>
      <c r="I21" s="16" t="s">
        <v>325</v>
      </c>
      <c r="K21" s="7">
        <v>1307643799012</v>
      </c>
      <c r="M21" s="6" t="s">
        <v>316</v>
      </c>
    </row>
    <row r="22" spans="1:13" ht="18.75">
      <c r="A22" s="6" t="s">
        <v>246</v>
      </c>
      <c r="C22" s="7">
        <v>5920000</v>
      </c>
      <c r="E22" s="7">
        <v>950500</v>
      </c>
      <c r="G22" s="7">
        <v>959708</v>
      </c>
      <c r="I22" s="16" t="s">
        <v>326</v>
      </c>
      <c r="K22" s="7">
        <v>5680441593316</v>
      </c>
      <c r="M22" s="6" t="s">
        <v>316</v>
      </c>
    </row>
    <row r="23" spans="1:13" ht="18.75">
      <c r="A23" s="6" t="s">
        <v>215</v>
      </c>
      <c r="C23" s="7">
        <v>4999900</v>
      </c>
      <c r="E23" s="7">
        <v>1000051</v>
      </c>
      <c r="G23" s="7">
        <v>900046</v>
      </c>
      <c r="I23" s="16" t="s">
        <v>319</v>
      </c>
      <c r="K23" s="7">
        <v>4499324345025</v>
      </c>
      <c r="M23" s="6" t="s">
        <v>316</v>
      </c>
    </row>
    <row r="24" spans="1:13" ht="18.75">
      <c r="A24" s="6" t="s">
        <v>200</v>
      </c>
      <c r="C24" s="7">
        <v>6998703</v>
      </c>
      <c r="E24" s="7">
        <v>1000000</v>
      </c>
      <c r="G24" s="7">
        <v>900000</v>
      </c>
      <c r="I24" s="16" t="s">
        <v>319</v>
      </c>
      <c r="K24" s="7">
        <v>6297691036573</v>
      </c>
      <c r="M24" s="6" t="s">
        <v>316</v>
      </c>
    </row>
    <row r="25" spans="1:13" ht="18.75">
      <c r="A25" s="6" t="s">
        <v>188</v>
      </c>
      <c r="C25" s="7">
        <v>8000000</v>
      </c>
      <c r="E25" s="7">
        <v>1000000</v>
      </c>
      <c r="G25" s="7">
        <v>900000</v>
      </c>
      <c r="I25" s="16" t="s">
        <v>319</v>
      </c>
      <c r="K25" s="7">
        <v>7198695000000</v>
      </c>
      <c r="M25" s="6" t="s">
        <v>316</v>
      </c>
    </row>
    <row r="26" spans="1:13" ht="18.75">
      <c r="A26" s="6" t="s">
        <v>107</v>
      </c>
      <c r="C26" s="7">
        <v>1171800</v>
      </c>
      <c r="E26" s="7">
        <v>2783397</v>
      </c>
      <c r="G26" s="7">
        <v>2686353</v>
      </c>
      <c r="I26" s="16" t="s">
        <v>327</v>
      </c>
      <c r="K26" s="7">
        <v>3145586240777</v>
      </c>
      <c r="M26" s="6" t="s">
        <v>316</v>
      </c>
    </row>
    <row r="27" spans="1:13" ht="18.75">
      <c r="A27" s="8" t="s">
        <v>243</v>
      </c>
      <c r="C27" s="36">
        <v>2112710</v>
      </c>
      <c r="E27" s="36">
        <v>960960</v>
      </c>
      <c r="G27" s="36">
        <v>975384</v>
      </c>
      <c r="I27" s="47" t="s">
        <v>328</v>
      </c>
      <c r="K27" s="9">
        <v>2060330028125</v>
      </c>
      <c r="M27" s="8" t="s">
        <v>316</v>
      </c>
    </row>
    <row r="28" spans="1:13" ht="21">
      <c r="A28" s="10" t="s">
        <v>52</v>
      </c>
      <c r="C28" s="36"/>
      <c r="D28" s="46"/>
      <c r="E28" s="36"/>
      <c r="F28" s="46"/>
      <c r="G28" s="36"/>
      <c r="H28" s="46"/>
      <c r="I28" s="36"/>
      <c r="K28" s="11">
        <v>77744570803055</v>
      </c>
      <c r="M28" s="11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36"/>
  <sheetViews>
    <sheetView rightToLeft="1" view="pageBreakPreview" zoomScaleNormal="100" zoomScaleSheetLayoutView="100" workbookViewId="0">
      <selection activeCell="U42" sqref="U42"/>
    </sheetView>
  </sheetViews>
  <sheetFormatPr defaultRowHeight="15.75"/>
  <cols>
    <col min="1" max="1" width="6.28515625" style="18" bestFit="1" customWidth="1"/>
    <col min="2" max="2" width="53.42578125" style="18" customWidth="1"/>
    <col min="3" max="3" width="1.28515625" style="18" customWidth="1"/>
    <col min="4" max="4" width="20.140625" style="18" bestFit="1" customWidth="1"/>
    <col min="5" max="5" width="1.28515625" style="18" customWidth="1"/>
    <col min="6" max="6" width="20" style="18" bestFit="1" customWidth="1"/>
    <col min="7" max="7" width="1.28515625" style="18" customWidth="1"/>
    <col min="8" max="8" width="20" style="18" bestFit="1" customWidth="1"/>
    <col min="9" max="9" width="1.28515625" style="18" customWidth="1"/>
    <col min="10" max="10" width="20" style="18" bestFit="1" customWidth="1"/>
    <col min="11" max="11" width="1.28515625" style="18" customWidth="1"/>
    <col min="12" max="12" width="18.28515625" style="18" bestFit="1" customWidth="1"/>
    <col min="13" max="13" width="0.28515625" style="18" customWidth="1"/>
    <col min="14" max="16384" width="9.140625" style="18"/>
  </cols>
  <sheetData>
    <row r="1" spans="1:12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5.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5" spans="1:12" ht="24">
      <c r="A5" s="1" t="s">
        <v>329</v>
      </c>
      <c r="B5" s="58" t="s">
        <v>330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21">
      <c r="D6" s="2" t="s">
        <v>7</v>
      </c>
      <c r="F6" s="53" t="s">
        <v>8</v>
      </c>
      <c r="G6" s="53"/>
      <c r="H6" s="53"/>
      <c r="J6" s="63" t="s">
        <v>9</v>
      </c>
      <c r="K6" s="63"/>
      <c r="L6" s="63"/>
    </row>
    <row r="7" spans="1:12" ht="21">
      <c r="A7" s="53" t="s">
        <v>331</v>
      </c>
      <c r="B7" s="53"/>
      <c r="D7" s="2" t="s">
        <v>332</v>
      </c>
      <c r="F7" s="2" t="s">
        <v>333</v>
      </c>
      <c r="H7" s="2" t="s">
        <v>334</v>
      </c>
      <c r="J7" s="2" t="s">
        <v>332</v>
      </c>
      <c r="L7" s="2" t="s">
        <v>18</v>
      </c>
    </row>
    <row r="8" spans="1:12" ht="18.75">
      <c r="A8" s="54" t="s">
        <v>335</v>
      </c>
      <c r="B8" s="54"/>
      <c r="D8" s="5">
        <v>568899880807</v>
      </c>
      <c r="F8" s="5">
        <v>151018611881640</v>
      </c>
      <c r="H8" s="5">
        <v>151108675584070</v>
      </c>
      <c r="J8" s="5">
        <v>478836178377</v>
      </c>
      <c r="L8" s="15" t="s">
        <v>336</v>
      </c>
    </row>
    <row r="9" spans="1:12" ht="18.75">
      <c r="A9" s="52" t="s">
        <v>337</v>
      </c>
      <c r="B9" s="52"/>
      <c r="D9" s="7">
        <v>0</v>
      </c>
      <c r="F9" s="7">
        <v>35714345</v>
      </c>
      <c r="H9" s="7">
        <v>1238409</v>
      </c>
      <c r="J9" s="7">
        <v>34475936</v>
      </c>
      <c r="L9" s="16" t="s">
        <v>338</v>
      </c>
    </row>
    <row r="10" spans="1:12" ht="18.75">
      <c r="A10" s="52" t="s">
        <v>339</v>
      </c>
      <c r="B10" s="52"/>
      <c r="D10" s="7">
        <v>15366118635</v>
      </c>
      <c r="F10" s="7">
        <v>3545424355151</v>
      </c>
      <c r="H10" s="7">
        <v>3560382340000</v>
      </c>
      <c r="J10" s="7">
        <v>408133786</v>
      </c>
      <c r="L10" s="16" t="s">
        <v>338</v>
      </c>
    </row>
    <row r="11" spans="1:12" ht="18.75">
      <c r="A11" s="52" t="s">
        <v>340</v>
      </c>
      <c r="B11" s="52"/>
      <c r="D11" s="7">
        <v>198859958</v>
      </c>
      <c r="F11" s="7">
        <v>813791</v>
      </c>
      <c r="H11" s="7">
        <v>504000</v>
      </c>
      <c r="J11" s="7">
        <v>199169749</v>
      </c>
      <c r="L11" s="16" t="s">
        <v>338</v>
      </c>
    </row>
    <row r="12" spans="1:12" ht="18.75">
      <c r="A12" s="52" t="s">
        <v>341</v>
      </c>
      <c r="B12" s="52"/>
      <c r="D12" s="7">
        <v>250992345</v>
      </c>
      <c r="F12" s="7">
        <v>1022460</v>
      </c>
      <c r="H12" s="7">
        <v>1512000</v>
      </c>
      <c r="J12" s="7">
        <v>250502805</v>
      </c>
      <c r="L12" s="16" t="s">
        <v>338</v>
      </c>
    </row>
    <row r="13" spans="1:12" ht="18.75">
      <c r="A13" s="52" t="s">
        <v>342</v>
      </c>
      <c r="B13" s="52"/>
      <c r="D13" s="7">
        <v>31021470049</v>
      </c>
      <c r="F13" s="7">
        <v>60078909115629</v>
      </c>
      <c r="H13" s="7">
        <v>60109829082018</v>
      </c>
      <c r="J13" s="7">
        <v>101503660</v>
      </c>
      <c r="L13" s="16" t="s">
        <v>338</v>
      </c>
    </row>
    <row r="14" spans="1:12" ht="18.75">
      <c r="A14" s="52" t="s">
        <v>343</v>
      </c>
      <c r="B14" s="52"/>
      <c r="D14" s="7">
        <v>50000000</v>
      </c>
      <c r="F14" s="7">
        <v>0</v>
      </c>
      <c r="H14" s="7">
        <v>0</v>
      </c>
      <c r="J14" s="7">
        <v>50000000</v>
      </c>
      <c r="L14" s="16" t="s">
        <v>338</v>
      </c>
    </row>
    <row r="15" spans="1:12" ht="18.75">
      <c r="A15" s="52" t="s">
        <v>344</v>
      </c>
      <c r="B15" s="52"/>
      <c r="D15" s="7">
        <v>27515</v>
      </c>
      <c r="F15" s="7">
        <v>0</v>
      </c>
      <c r="H15" s="7">
        <v>0</v>
      </c>
      <c r="J15" s="7">
        <v>27515</v>
      </c>
      <c r="L15" s="16" t="s">
        <v>338</v>
      </c>
    </row>
    <row r="16" spans="1:12" ht="18.75">
      <c r="A16" s="52" t="s">
        <v>345</v>
      </c>
      <c r="B16" s="52"/>
      <c r="D16" s="7">
        <v>448934829</v>
      </c>
      <c r="F16" s="7">
        <v>1837146</v>
      </c>
      <c r="H16" s="7">
        <v>0</v>
      </c>
      <c r="J16" s="7">
        <v>450771975</v>
      </c>
      <c r="L16" s="16" t="s">
        <v>338</v>
      </c>
    </row>
    <row r="17" spans="1:12" ht="18.75">
      <c r="A17" s="52" t="s">
        <v>346</v>
      </c>
      <c r="B17" s="52"/>
      <c r="D17" s="7">
        <v>67918</v>
      </c>
      <c r="F17" s="7">
        <v>0</v>
      </c>
      <c r="H17" s="7">
        <v>0</v>
      </c>
      <c r="J17" s="7">
        <v>67918</v>
      </c>
      <c r="L17" s="16" t="s">
        <v>338</v>
      </c>
    </row>
    <row r="18" spans="1:12" ht="18.75">
      <c r="A18" s="52" t="s">
        <v>347</v>
      </c>
      <c r="B18" s="52"/>
      <c r="D18" s="7">
        <v>108195427</v>
      </c>
      <c r="F18" s="7">
        <v>443424</v>
      </c>
      <c r="H18" s="7">
        <v>0</v>
      </c>
      <c r="J18" s="7">
        <v>108638851</v>
      </c>
      <c r="L18" s="16" t="s">
        <v>338</v>
      </c>
    </row>
    <row r="19" spans="1:12" ht="18.75">
      <c r="A19" s="52" t="s">
        <v>348</v>
      </c>
      <c r="B19" s="52"/>
      <c r="D19" s="7">
        <v>8240669057</v>
      </c>
      <c r="F19" s="7">
        <v>2500033858261</v>
      </c>
      <c r="H19" s="7">
        <v>2500000080000</v>
      </c>
      <c r="J19" s="7">
        <v>8274447318</v>
      </c>
      <c r="L19" s="16" t="s">
        <v>338</v>
      </c>
    </row>
    <row r="20" spans="1:12" ht="18.75">
      <c r="A20" s="52" t="s">
        <v>349</v>
      </c>
      <c r="B20" s="52"/>
      <c r="D20" s="7">
        <v>120864582506</v>
      </c>
      <c r="F20" s="7">
        <v>15647782710703</v>
      </c>
      <c r="H20" s="7">
        <v>15768546800000</v>
      </c>
      <c r="J20" s="7">
        <v>100493209</v>
      </c>
      <c r="L20" s="16" t="s">
        <v>338</v>
      </c>
    </row>
    <row r="21" spans="1:12" ht="18.75">
      <c r="A21" s="52" t="s">
        <v>350</v>
      </c>
      <c r="B21" s="52"/>
      <c r="D21" s="7">
        <v>43078</v>
      </c>
      <c r="F21" s="7">
        <v>0</v>
      </c>
      <c r="H21" s="7">
        <v>0</v>
      </c>
      <c r="J21" s="7">
        <v>43078</v>
      </c>
      <c r="L21" s="16" t="s">
        <v>338</v>
      </c>
    </row>
    <row r="22" spans="1:12" ht="18.75">
      <c r="A22" s="52" t="s">
        <v>351</v>
      </c>
      <c r="B22" s="52"/>
      <c r="D22" s="7">
        <v>1035601428</v>
      </c>
      <c r="F22" s="7">
        <v>6000000000000</v>
      </c>
      <c r="H22" s="7">
        <v>3000000586000</v>
      </c>
      <c r="J22" s="7">
        <v>3001035015428</v>
      </c>
      <c r="L22" s="16" t="s">
        <v>352</v>
      </c>
    </row>
    <row r="23" spans="1:12" ht="18.75">
      <c r="A23" s="52" t="s">
        <v>353</v>
      </c>
      <c r="B23" s="52"/>
      <c r="D23" s="7">
        <v>49591365</v>
      </c>
      <c r="F23" s="7">
        <v>0</v>
      </c>
      <c r="H23" s="7">
        <v>0</v>
      </c>
      <c r="J23" s="7">
        <v>49591365</v>
      </c>
      <c r="L23" s="16" t="s">
        <v>338</v>
      </c>
    </row>
    <row r="24" spans="1:12" ht="18.75">
      <c r="A24" s="52" t="s">
        <v>354</v>
      </c>
      <c r="B24" s="52"/>
      <c r="D24" s="7">
        <v>52417808219</v>
      </c>
      <c r="F24" s="7">
        <v>9656265753417</v>
      </c>
      <c r="H24" s="7">
        <v>9632347955199</v>
      </c>
      <c r="J24" s="7">
        <v>76335606437</v>
      </c>
      <c r="L24" s="16" t="s">
        <v>355</v>
      </c>
    </row>
    <row r="25" spans="1:12" ht="18.75">
      <c r="A25" s="52" t="s">
        <v>356</v>
      </c>
      <c r="B25" s="52"/>
      <c r="D25" s="7">
        <v>666353353561</v>
      </c>
      <c r="F25" s="7">
        <v>12813636391665</v>
      </c>
      <c r="H25" s="7">
        <v>12973936108600</v>
      </c>
      <c r="J25" s="7">
        <v>506053636626</v>
      </c>
      <c r="L25" s="16" t="s">
        <v>336</v>
      </c>
    </row>
    <row r="26" spans="1:12" ht="18.75">
      <c r="A26" s="52" t="s">
        <v>357</v>
      </c>
      <c r="B26" s="52"/>
      <c r="D26" s="7">
        <v>971429</v>
      </c>
      <c r="F26" s="7">
        <v>5693647544963</v>
      </c>
      <c r="H26" s="7">
        <v>5693542079770</v>
      </c>
      <c r="J26" s="7">
        <v>106436622</v>
      </c>
      <c r="L26" s="16" t="s">
        <v>338</v>
      </c>
    </row>
    <row r="27" spans="1:12" ht="18.75">
      <c r="A27" s="52" t="s">
        <v>358</v>
      </c>
      <c r="B27" s="52"/>
      <c r="D27" s="7">
        <v>19999</v>
      </c>
      <c r="F27" s="7">
        <v>0</v>
      </c>
      <c r="H27" s="7">
        <v>0</v>
      </c>
      <c r="J27" s="7">
        <v>19999</v>
      </c>
      <c r="L27" s="16" t="s">
        <v>338</v>
      </c>
    </row>
    <row r="28" spans="1:12" ht="18.75">
      <c r="A28" s="52" t="s">
        <v>359</v>
      </c>
      <c r="B28" s="52"/>
      <c r="D28" s="7">
        <v>943107</v>
      </c>
      <c r="F28" s="7">
        <v>3849</v>
      </c>
      <c r="H28" s="7">
        <v>0</v>
      </c>
      <c r="J28" s="7">
        <v>946956</v>
      </c>
      <c r="L28" s="16" t="s">
        <v>338</v>
      </c>
    </row>
    <row r="29" spans="1:12" ht="18.75">
      <c r="A29" s="52" t="s">
        <v>360</v>
      </c>
      <c r="B29" s="52"/>
      <c r="D29" s="7">
        <v>360397138</v>
      </c>
      <c r="F29" s="7">
        <v>2920491701105</v>
      </c>
      <c r="H29" s="7">
        <v>2913507813582</v>
      </c>
      <c r="J29" s="7">
        <v>7344284661</v>
      </c>
      <c r="L29" s="16" t="s">
        <v>338</v>
      </c>
    </row>
    <row r="30" spans="1:12" ht="18.75">
      <c r="A30" s="52" t="s">
        <v>361</v>
      </c>
      <c r="B30" s="52"/>
      <c r="D30" s="7">
        <v>333454</v>
      </c>
      <c r="F30" s="7">
        <v>0</v>
      </c>
      <c r="H30" s="7">
        <v>0</v>
      </c>
      <c r="J30" s="7">
        <v>333454</v>
      </c>
      <c r="L30" s="16" t="s">
        <v>338</v>
      </c>
    </row>
    <row r="31" spans="1:12" ht="18.75">
      <c r="A31" s="52" t="s">
        <v>362</v>
      </c>
      <c r="B31" s="52"/>
      <c r="D31" s="7">
        <v>100000</v>
      </c>
      <c r="F31" s="7">
        <v>0</v>
      </c>
      <c r="H31" s="7">
        <v>0</v>
      </c>
      <c r="J31" s="7">
        <v>100000</v>
      </c>
      <c r="L31" s="16" t="s">
        <v>338</v>
      </c>
    </row>
    <row r="32" spans="1:12" ht="18.75">
      <c r="A32" s="52" t="s">
        <v>363</v>
      </c>
      <c r="B32" s="52"/>
      <c r="D32" s="7">
        <v>169785213800</v>
      </c>
      <c r="F32" s="7">
        <v>12401095630</v>
      </c>
      <c r="H32" s="7">
        <v>181780000720</v>
      </c>
      <c r="J32" s="7">
        <v>406308710</v>
      </c>
      <c r="L32" s="16" t="s">
        <v>338</v>
      </c>
    </row>
    <row r="33" spans="1:12" ht="18.75">
      <c r="A33" s="52" t="s">
        <v>364</v>
      </c>
      <c r="B33" s="52"/>
      <c r="D33" s="7">
        <v>500000000000</v>
      </c>
      <c r="F33" s="7">
        <v>0</v>
      </c>
      <c r="H33" s="7">
        <v>0</v>
      </c>
      <c r="J33" s="7">
        <v>500000000000</v>
      </c>
      <c r="L33" s="16" t="s">
        <v>336</v>
      </c>
    </row>
    <row r="34" spans="1:12" ht="18.75">
      <c r="A34" s="52" t="s">
        <v>365</v>
      </c>
      <c r="B34" s="52"/>
      <c r="D34" s="7">
        <v>250000000000</v>
      </c>
      <c r="F34" s="7">
        <v>0</v>
      </c>
      <c r="H34" s="7">
        <v>0</v>
      </c>
      <c r="J34" s="7">
        <v>250000000000</v>
      </c>
      <c r="L34" s="16" t="s">
        <v>366</v>
      </c>
    </row>
    <row r="35" spans="1:12" ht="18.75">
      <c r="A35" s="52" t="s">
        <v>367</v>
      </c>
      <c r="B35" s="52"/>
      <c r="D35" s="7">
        <v>500000000000</v>
      </c>
      <c r="F35" s="7">
        <v>0</v>
      </c>
      <c r="H35" s="7">
        <v>0</v>
      </c>
      <c r="J35" s="7">
        <v>500000000000</v>
      </c>
      <c r="L35" s="16" t="s">
        <v>336</v>
      </c>
    </row>
    <row r="36" spans="1:12" ht="18.75">
      <c r="A36" s="52" t="s">
        <v>368</v>
      </c>
      <c r="B36" s="52"/>
      <c r="D36" s="7">
        <v>124000000000</v>
      </c>
      <c r="F36" s="7">
        <v>0</v>
      </c>
      <c r="H36" s="7">
        <v>0</v>
      </c>
      <c r="J36" s="7">
        <v>124000000000</v>
      </c>
      <c r="L36" s="16" t="s">
        <v>369</v>
      </c>
    </row>
    <row r="37" spans="1:12" ht="18.75">
      <c r="A37" s="52" t="s">
        <v>370</v>
      </c>
      <c r="B37" s="52"/>
      <c r="D37" s="7">
        <v>500000000000</v>
      </c>
      <c r="F37" s="7">
        <v>0</v>
      </c>
      <c r="H37" s="7">
        <v>0</v>
      </c>
      <c r="J37" s="7">
        <v>500000000000</v>
      </c>
      <c r="L37" s="16" t="s">
        <v>336</v>
      </c>
    </row>
    <row r="38" spans="1:12" ht="18.75">
      <c r="A38" s="52" t="s">
        <v>371</v>
      </c>
      <c r="B38" s="52"/>
      <c r="D38" s="7">
        <v>200000000000</v>
      </c>
      <c r="F38" s="7">
        <v>0</v>
      </c>
      <c r="H38" s="7">
        <v>0</v>
      </c>
      <c r="J38" s="7">
        <v>200000000000</v>
      </c>
      <c r="L38" s="16" t="s">
        <v>372</v>
      </c>
    </row>
    <row r="39" spans="1:12" ht="18.75">
      <c r="A39" s="52" t="s">
        <v>373</v>
      </c>
      <c r="B39" s="52"/>
      <c r="D39" s="7">
        <v>500000000000</v>
      </c>
      <c r="F39" s="7">
        <v>0</v>
      </c>
      <c r="H39" s="7">
        <v>500000000000</v>
      </c>
      <c r="J39" s="7">
        <v>0</v>
      </c>
      <c r="L39" s="16" t="s">
        <v>338</v>
      </c>
    </row>
    <row r="40" spans="1:12" ht="18.75">
      <c r="A40" s="52" t="s">
        <v>374</v>
      </c>
      <c r="B40" s="52"/>
      <c r="D40" s="7">
        <v>1100000000000</v>
      </c>
      <c r="F40" s="7">
        <v>0</v>
      </c>
      <c r="H40" s="7">
        <v>0</v>
      </c>
      <c r="J40" s="7">
        <v>1100000000000</v>
      </c>
      <c r="L40" s="16" t="s">
        <v>375</v>
      </c>
    </row>
    <row r="41" spans="1:12" ht="18.75">
      <c r="A41" s="52" t="s">
        <v>376</v>
      </c>
      <c r="B41" s="52"/>
      <c r="D41" s="7">
        <v>100000000000</v>
      </c>
      <c r="F41" s="7">
        <v>0</v>
      </c>
      <c r="H41" s="7">
        <v>0</v>
      </c>
      <c r="J41" s="7">
        <v>100000000000</v>
      </c>
      <c r="L41" s="16" t="s">
        <v>355</v>
      </c>
    </row>
    <row r="42" spans="1:12" ht="18.75">
      <c r="A42" s="52" t="s">
        <v>377</v>
      </c>
      <c r="B42" s="52"/>
      <c r="D42" s="7">
        <v>400000000000</v>
      </c>
      <c r="F42" s="7">
        <v>0</v>
      </c>
      <c r="H42" s="7">
        <v>0</v>
      </c>
      <c r="J42" s="7">
        <v>400000000000</v>
      </c>
      <c r="L42" s="16" t="s">
        <v>378</v>
      </c>
    </row>
    <row r="43" spans="1:12" ht="18.75">
      <c r="A43" s="52" t="s">
        <v>379</v>
      </c>
      <c r="B43" s="52"/>
      <c r="D43" s="7">
        <v>300000000000</v>
      </c>
      <c r="F43" s="7">
        <v>0</v>
      </c>
      <c r="H43" s="7">
        <v>0</v>
      </c>
      <c r="J43" s="7">
        <v>300000000000</v>
      </c>
      <c r="L43" s="16" t="s">
        <v>380</v>
      </c>
    </row>
    <row r="44" spans="1:12" ht="18.75">
      <c r="A44" s="52" t="s">
        <v>381</v>
      </c>
      <c r="B44" s="52"/>
      <c r="D44" s="7">
        <v>500000000000</v>
      </c>
      <c r="F44" s="7">
        <v>0</v>
      </c>
      <c r="H44" s="7">
        <v>0</v>
      </c>
      <c r="J44" s="7">
        <v>500000000000</v>
      </c>
      <c r="L44" s="16" t="s">
        <v>336</v>
      </c>
    </row>
    <row r="45" spans="1:12" ht="18.75">
      <c r="A45" s="52" t="s">
        <v>382</v>
      </c>
      <c r="B45" s="52"/>
      <c r="D45" s="7">
        <v>300000000000</v>
      </c>
      <c r="F45" s="7">
        <v>0</v>
      </c>
      <c r="H45" s="7">
        <v>0</v>
      </c>
      <c r="J45" s="7">
        <v>300000000000</v>
      </c>
      <c r="L45" s="16" t="s">
        <v>380</v>
      </c>
    </row>
    <row r="46" spans="1:12" ht="18.75">
      <c r="A46" s="52" t="s">
        <v>383</v>
      </c>
      <c r="B46" s="52"/>
      <c r="D46" s="7">
        <v>200000000000</v>
      </c>
      <c r="F46" s="7">
        <v>0</v>
      </c>
      <c r="H46" s="7">
        <v>0</v>
      </c>
      <c r="J46" s="7">
        <v>200000000000</v>
      </c>
      <c r="L46" s="16" t="s">
        <v>372</v>
      </c>
    </row>
    <row r="47" spans="1:12" ht="18.75">
      <c r="A47" s="52" t="s">
        <v>384</v>
      </c>
      <c r="B47" s="52"/>
      <c r="D47" s="7">
        <v>100000000000</v>
      </c>
      <c r="F47" s="7">
        <v>0</v>
      </c>
      <c r="H47" s="7">
        <v>0</v>
      </c>
      <c r="J47" s="7">
        <v>100000000000</v>
      </c>
      <c r="L47" s="16" t="s">
        <v>355</v>
      </c>
    </row>
    <row r="48" spans="1:12" ht="18.75">
      <c r="A48" s="52" t="s">
        <v>385</v>
      </c>
      <c r="B48" s="52"/>
      <c r="D48" s="7">
        <v>200000000000</v>
      </c>
      <c r="F48" s="7">
        <v>0</v>
      </c>
      <c r="H48" s="7">
        <v>0</v>
      </c>
      <c r="J48" s="7">
        <v>200000000000</v>
      </c>
      <c r="L48" s="16" t="s">
        <v>372</v>
      </c>
    </row>
    <row r="49" spans="1:12" ht="18.75">
      <c r="A49" s="52" t="s">
        <v>386</v>
      </c>
      <c r="B49" s="52"/>
      <c r="D49" s="7">
        <v>744000000000</v>
      </c>
      <c r="F49" s="7">
        <v>0</v>
      </c>
      <c r="H49" s="7">
        <v>744000000000</v>
      </c>
      <c r="J49" s="7">
        <v>0</v>
      </c>
      <c r="L49" s="16" t="s">
        <v>338</v>
      </c>
    </row>
    <row r="50" spans="1:12" ht="18.75">
      <c r="A50" s="52" t="s">
        <v>387</v>
      </c>
      <c r="B50" s="52"/>
      <c r="D50" s="7">
        <v>500000000000</v>
      </c>
      <c r="F50" s="7">
        <v>0</v>
      </c>
      <c r="H50" s="7">
        <v>0</v>
      </c>
      <c r="J50" s="7">
        <v>500000000000</v>
      </c>
      <c r="L50" s="16" t="s">
        <v>336</v>
      </c>
    </row>
    <row r="51" spans="1:12" ht="18.75">
      <c r="A51" s="52" t="s">
        <v>388</v>
      </c>
      <c r="B51" s="52"/>
      <c r="D51" s="7">
        <v>510000000000</v>
      </c>
      <c r="F51" s="7">
        <v>0</v>
      </c>
      <c r="H51" s="7">
        <v>0</v>
      </c>
      <c r="J51" s="7">
        <v>510000000000</v>
      </c>
      <c r="L51" s="16" t="s">
        <v>336</v>
      </c>
    </row>
    <row r="52" spans="1:12" ht="18.75">
      <c r="A52" s="52" t="s">
        <v>389</v>
      </c>
      <c r="B52" s="52"/>
      <c r="D52" s="7">
        <v>700000000000</v>
      </c>
      <c r="F52" s="7">
        <v>0</v>
      </c>
      <c r="H52" s="7">
        <v>700000000000</v>
      </c>
      <c r="J52" s="7">
        <v>0</v>
      </c>
      <c r="L52" s="16" t="s">
        <v>338</v>
      </c>
    </row>
    <row r="53" spans="1:12" ht="18.75">
      <c r="A53" s="52" t="s">
        <v>390</v>
      </c>
      <c r="B53" s="52"/>
      <c r="D53" s="7">
        <v>500000000000</v>
      </c>
      <c r="F53" s="7">
        <v>0</v>
      </c>
      <c r="H53" s="7">
        <v>500000000000</v>
      </c>
      <c r="J53" s="7">
        <v>0</v>
      </c>
      <c r="L53" s="16" t="s">
        <v>338</v>
      </c>
    </row>
    <row r="54" spans="1:12" ht="18.75">
      <c r="A54" s="52" t="s">
        <v>391</v>
      </c>
      <c r="B54" s="52"/>
      <c r="D54" s="7">
        <v>8000000000000</v>
      </c>
      <c r="F54" s="7">
        <v>0</v>
      </c>
      <c r="H54" s="7">
        <v>0</v>
      </c>
      <c r="J54" s="7">
        <v>8000000000000</v>
      </c>
      <c r="L54" s="16" t="s">
        <v>392</v>
      </c>
    </row>
    <row r="55" spans="1:12" ht="18.75">
      <c r="A55" s="52" t="s">
        <v>393</v>
      </c>
      <c r="B55" s="52"/>
      <c r="D55" s="7">
        <v>500000000000</v>
      </c>
      <c r="F55" s="7">
        <v>0</v>
      </c>
      <c r="H55" s="7">
        <v>0</v>
      </c>
      <c r="J55" s="7">
        <v>500000000000</v>
      </c>
      <c r="L55" s="16" t="s">
        <v>336</v>
      </c>
    </row>
    <row r="56" spans="1:12" ht="18.75">
      <c r="A56" s="52" t="s">
        <v>394</v>
      </c>
      <c r="B56" s="52"/>
      <c r="D56" s="7">
        <v>22806102733</v>
      </c>
      <c r="F56" s="7">
        <v>10023550001172</v>
      </c>
      <c r="H56" s="7">
        <v>10036842096000</v>
      </c>
      <c r="J56" s="7">
        <v>9514007905</v>
      </c>
      <c r="L56" s="16" t="s">
        <v>338</v>
      </c>
    </row>
    <row r="57" spans="1:12" ht="18.75">
      <c r="A57" s="52" t="s">
        <v>395</v>
      </c>
      <c r="B57" s="52"/>
      <c r="D57" s="7">
        <v>22633912552</v>
      </c>
      <c r="F57" s="7">
        <v>22653704422145</v>
      </c>
      <c r="H57" s="7">
        <v>22675422562132</v>
      </c>
      <c r="J57" s="7">
        <v>915772565</v>
      </c>
      <c r="L57" s="16" t="s">
        <v>338</v>
      </c>
    </row>
    <row r="58" spans="1:12" ht="18.75">
      <c r="A58" s="52" t="s">
        <v>396</v>
      </c>
      <c r="B58" s="52"/>
      <c r="D58" s="7">
        <v>1300000000000</v>
      </c>
      <c r="F58" s="7">
        <v>0</v>
      </c>
      <c r="H58" s="7">
        <v>1300000000000</v>
      </c>
      <c r="J58" s="7">
        <v>0</v>
      </c>
      <c r="L58" s="16" t="s">
        <v>338</v>
      </c>
    </row>
    <row r="59" spans="1:12" ht="18.75">
      <c r="A59" s="52" t="s">
        <v>397</v>
      </c>
      <c r="B59" s="52"/>
      <c r="D59" s="7">
        <v>100000000000</v>
      </c>
      <c r="F59" s="7">
        <v>0</v>
      </c>
      <c r="H59" s="7">
        <v>0</v>
      </c>
      <c r="J59" s="7">
        <v>100000000000</v>
      </c>
      <c r="L59" s="16" t="s">
        <v>355</v>
      </c>
    </row>
    <row r="60" spans="1:12" ht="18.75">
      <c r="A60" s="52" t="s">
        <v>398</v>
      </c>
      <c r="B60" s="52"/>
      <c r="D60" s="7">
        <v>1100000000000</v>
      </c>
      <c r="F60" s="7">
        <v>0</v>
      </c>
      <c r="H60" s="7">
        <v>0</v>
      </c>
      <c r="J60" s="7">
        <v>1100000000000</v>
      </c>
      <c r="L60" s="16" t="s">
        <v>375</v>
      </c>
    </row>
    <row r="61" spans="1:12" ht="18.75">
      <c r="A61" s="52" t="s">
        <v>399</v>
      </c>
      <c r="B61" s="52"/>
      <c r="D61" s="7">
        <v>500000000000</v>
      </c>
      <c r="F61" s="7">
        <v>0</v>
      </c>
      <c r="H61" s="7">
        <v>0</v>
      </c>
      <c r="J61" s="7">
        <v>500000000000</v>
      </c>
      <c r="L61" s="16" t="s">
        <v>336</v>
      </c>
    </row>
    <row r="62" spans="1:12" ht="18.75">
      <c r="A62" s="52" t="s">
        <v>400</v>
      </c>
      <c r="B62" s="52"/>
      <c r="D62" s="7">
        <v>1500000000000</v>
      </c>
      <c r="F62" s="7">
        <v>0</v>
      </c>
      <c r="H62" s="7">
        <v>1500000000000</v>
      </c>
      <c r="J62" s="7">
        <v>0</v>
      </c>
      <c r="L62" s="16" t="s">
        <v>338</v>
      </c>
    </row>
    <row r="63" spans="1:12" ht="18.75">
      <c r="A63" s="52" t="s">
        <v>401</v>
      </c>
      <c r="B63" s="52"/>
      <c r="D63" s="7">
        <v>400000000000</v>
      </c>
      <c r="F63" s="7">
        <v>0</v>
      </c>
      <c r="H63" s="7">
        <v>0</v>
      </c>
      <c r="J63" s="7">
        <v>400000000000</v>
      </c>
      <c r="L63" s="16" t="s">
        <v>378</v>
      </c>
    </row>
    <row r="64" spans="1:12" ht="18.75">
      <c r="A64" s="52" t="s">
        <v>402</v>
      </c>
      <c r="B64" s="52"/>
      <c r="D64" s="7">
        <v>500000000000</v>
      </c>
      <c r="F64" s="7">
        <v>0</v>
      </c>
      <c r="H64" s="7">
        <v>0</v>
      </c>
      <c r="J64" s="7">
        <v>500000000000</v>
      </c>
      <c r="L64" s="16" t="s">
        <v>336</v>
      </c>
    </row>
    <row r="65" spans="1:12" ht="18.75">
      <c r="A65" s="52" t="s">
        <v>403</v>
      </c>
      <c r="B65" s="52"/>
      <c r="D65" s="7">
        <v>500000000000</v>
      </c>
      <c r="F65" s="7">
        <v>0</v>
      </c>
      <c r="H65" s="7">
        <v>0</v>
      </c>
      <c r="J65" s="7">
        <v>500000000000</v>
      </c>
      <c r="L65" s="16" t="s">
        <v>336</v>
      </c>
    </row>
    <row r="66" spans="1:12" ht="18.75">
      <c r="A66" s="52" t="s">
        <v>404</v>
      </c>
      <c r="B66" s="52"/>
      <c r="D66" s="7">
        <v>150000000000</v>
      </c>
      <c r="F66" s="7">
        <v>0</v>
      </c>
      <c r="H66" s="7">
        <v>0</v>
      </c>
      <c r="J66" s="7">
        <v>150000000000</v>
      </c>
      <c r="L66" s="16" t="s">
        <v>369</v>
      </c>
    </row>
    <row r="67" spans="1:12" ht="18.75">
      <c r="A67" s="52" t="s">
        <v>405</v>
      </c>
      <c r="B67" s="52"/>
      <c r="D67" s="7">
        <v>2800000000000</v>
      </c>
      <c r="F67" s="7">
        <v>0</v>
      </c>
      <c r="H67" s="7">
        <v>0</v>
      </c>
      <c r="J67" s="7">
        <v>2800000000000</v>
      </c>
      <c r="L67" s="16" t="s">
        <v>406</v>
      </c>
    </row>
    <row r="68" spans="1:12" ht="18.75">
      <c r="A68" s="52" t="s">
        <v>407</v>
      </c>
      <c r="B68" s="52"/>
      <c r="D68" s="7">
        <v>2300000000000</v>
      </c>
      <c r="F68" s="7">
        <v>0</v>
      </c>
      <c r="H68" s="7">
        <v>0</v>
      </c>
      <c r="J68" s="7">
        <v>2300000000000</v>
      </c>
      <c r="L68" s="16" t="s">
        <v>408</v>
      </c>
    </row>
    <row r="69" spans="1:12" ht="18.75">
      <c r="A69" s="52" t="s">
        <v>409</v>
      </c>
      <c r="B69" s="52"/>
      <c r="D69" s="7">
        <v>350000000000</v>
      </c>
      <c r="F69" s="7">
        <v>0</v>
      </c>
      <c r="H69" s="7">
        <v>350000000000</v>
      </c>
      <c r="J69" s="7">
        <v>0</v>
      </c>
      <c r="L69" s="16" t="s">
        <v>338</v>
      </c>
    </row>
    <row r="70" spans="1:12" ht="18.75">
      <c r="A70" s="52" t="s">
        <v>410</v>
      </c>
      <c r="B70" s="52"/>
      <c r="D70" s="7">
        <v>330000000000</v>
      </c>
      <c r="F70" s="7">
        <v>0</v>
      </c>
      <c r="H70" s="7">
        <v>150000000000</v>
      </c>
      <c r="J70" s="7">
        <v>180000000000</v>
      </c>
      <c r="L70" s="16" t="s">
        <v>372</v>
      </c>
    </row>
    <row r="71" spans="1:12" ht="18.75">
      <c r="A71" s="52" t="s">
        <v>411</v>
      </c>
      <c r="B71" s="52"/>
      <c r="D71" s="7">
        <v>500000000000</v>
      </c>
      <c r="F71" s="7">
        <v>0</v>
      </c>
      <c r="H71" s="7">
        <v>0</v>
      </c>
      <c r="J71" s="7">
        <v>500000000000</v>
      </c>
      <c r="L71" s="16" t="s">
        <v>336</v>
      </c>
    </row>
    <row r="72" spans="1:12" ht="18.75">
      <c r="A72" s="52" t="s">
        <v>412</v>
      </c>
      <c r="B72" s="52"/>
      <c r="D72" s="7">
        <v>610000000000</v>
      </c>
      <c r="F72" s="7">
        <v>0</v>
      </c>
      <c r="H72" s="7">
        <v>610000000000</v>
      </c>
      <c r="J72" s="7">
        <v>0</v>
      </c>
      <c r="L72" s="16" t="s">
        <v>338</v>
      </c>
    </row>
    <row r="73" spans="1:12" ht="18.75">
      <c r="A73" s="52" t="s">
        <v>413</v>
      </c>
      <c r="B73" s="52"/>
      <c r="D73" s="7">
        <v>36934000903</v>
      </c>
      <c r="F73" s="7">
        <v>7990616438356</v>
      </c>
      <c r="H73" s="7">
        <v>8027001424000</v>
      </c>
      <c r="J73" s="7">
        <v>549015259</v>
      </c>
      <c r="L73" s="16" t="s">
        <v>338</v>
      </c>
    </row>
    <row r="74" spans="1:12" ht="18.75">
      <c r="A74" s="52" t="s">
        <v>414</v>
      </c>
      <c r="B74" s="52"/>
      <c r="D74" s="7">
        <v>2000000000000</v>
      </c>
      <c r="F74" s="7">
        <v>0</v>
      </c>
      <c r="H74" s="7">
        <v>0</v>
      </c>
      <c r="J74" s="7">
        <v>2000000000000</v>
      </c>
      <c r="L74" s="16" t="s">
        <v>415</v>
      </c>
    </row>
    <row r="75" spans="1:12" ht="18.75">
      <c r="A75" s="52" t="s">
        <v>416</v>
      </c>
      <c r="B75" s="52"/>
      <c r="D75" s="7">
        <v>2000000000000</v>
      </c>
      <c r="F75" s="7">
        <v>0</v>
      </c>
      <c r="H75" s="7">
        <v>2000000000000</v>
      </c>
      <c r="J75" s="7">
        <v>0</v>
      </c>
      <c r="L75" s="16" t="s">
        <v>338</v>
      </c>
    </row>
    <row r="76" spans="1:12" ht="18.75">
      <c r="A76" s="52" t="s">
        <v>417</v>
      </c>
      <c r="B76" s="52"/>
      <c r="D76" s="7">
        <v>9000000000000</v>
      </c>
      <c r="F76" s="7">
        <v>0</v>
      </c>
      <c r="H76" s="7">
        <v>9000000000000</v>
      </c>
      <c r="J76" s="7">
        <v>0</v>
      </c>
      <c r="L76" s="16" t="s">
        <v>338</v>
      </c>
    </row>
    <row r="77" spans="1:12" ht="18.75">
      <c r="A77" s="52" t="s">
        <v>418</v>
      </c>
      <c r="B77" s="52"/>
      <c r="D77" s="7">
        <v>2340000000000</v>
      </c>
      <c r="F77" s="7">
        <v>0</v>
      </c>
      <c r="H77" s="7">
        <v>2340000000000</v>
      </c>
      <c r="J77" s="7">
        <v>0</v>
      </c>
      <c r="L77" s="16" t="s">
        <v>338</v>
      </c>
    </row>
    <row r="78" spans="1:12" ht="18.75">
      <c r="A78" s="52" t="s">
        <v>419</v>
      </c>
      <c r="B78" s="52"/>
      <c r="D78" s="7">
        <v>1000000000000</v>
      </c>
      <c r="F78" s="7">
        <v>0</v>
      </c>
      <c r="H78" s="7">
        <v>0</v>
      </c>
      <c r="J78" s="7">
        <v>1000000000000</v>
      </c>
      <c r="L78" s="16" t="s">
        <v>420</v>
      </c>
    </row>
    <row r="79" spans="1:12" ht="18.75">
      <c r="A79" s="52" t="s">
        <v>421</v>
      </c>
      <c r="B79" s="52"/>
      <c r="D79" s="7">
        <v>552297570</v>
      </c>
      <c r="F79" s="7">
        <v>24510460234</v>
      </c>
      <c r="H79" s="7">
        <v>0</v>
      </c>
      <c r="J79" s="7">
        <v>25062757804</v>
      </c>
      <c r="L79" s="16" t="s">
        <v>422</v>
      </c>
    </row>
    <row r="80" spans="1:12" ht="18.75">
      <c r="A80" s="52" t="s">
        <v>423</v>
      </c>
      <c r="B80" s="52"/>
      <c r="D80" s="7">
        <v>1900000000000</v>
      </c>
      <c r="F80" s="7">
        <v>0</v>
      </c>
      <c r="H80" s="7">
        <v>0</v>
      </c>
      <c r="J80" s="7">
        <v>1900000000000</v>
      </c>
      <c r="L80" s="16" t="s">
        <v>424</v>
      </c>
    </row>
    <row r="81" spans="1:12" ht="18.75">
      <c r="A81" s="52" t="s">
        <v>425</v>
      </c>
      <c r="B81" s="52"/>
      <c r="D81" s="7">
        <v>1000000000000</v>
      </c>
      <c r="F81" s="7">
        <v>0</v>
      </c>
      <c r="H81" s="7">
        <v>750000000000</v>
      </c>
      <c r="J81" s="7">
        <v>250000000000</v>
      </c>
      <c r="L81" s="16" t="s">
        <v>366</v>
      </c>
    </row>
    <row r="82" spans="1:12" ht="18.75">
      <c r="A82" s="52" t="s">
        <v>426</v>
      </c>
      <c r="B82" s="52"/>
      <c r="D82" s="7">
        <v>300000000000</v>
      </c>
      <c r="F82" s="7">
        <v>0</v>
      </c>
      <c r="H82" s="7">
        <v>300000000000</v>
      </c>
      <c r="J82" s="7">
        <v>0</v>
      </c>
      <c r="L82" s="16" t="s">
        <v>338</v>
      </c>
    </row>
    <row r="83" spans="1:12" ht="18.75">
      <c r="A83" s="52" t="s">
        <v>427</v>
      </c>
      <c r="B83" s="52"/>
      <c r="D83" s="7">
        <v>2351770000000</v>
      </c>
      <c r="F83" s="7">
        <v>0</v>
      </c>
      <c r="H83" s="7">
        <v>0</v>
      </c>
      <c r="J83" s="7">
        <v>2351770000000</v>
      </c>
      <c r="L83" s="16" t="s">
        <v>428</v>
      </c>
    </row>
    <row r="84" spans="1:12" ht="18.75">
      <c r="A84" s="52" t="s">
        <v>429</v>
      </c>
      <c r="B84" s="52"/>
      <c r="D84" s="7">
        <v>500000000000</v>
      </c>
      <c r="F84" s="7">
        <v>0</v>
      </c>
      <c r="H84" s="7">
        <v>0</v>
      </c>
      <c r="J84" s="7">
        <v>500000000000</v>
      </c>
      <c r="L84" s="16" t="s">
        <v>336</v>
      </c>
    </row>
    <row r="85" spans="1:12" ht="18.75">
      <c r="A85" s="52" t="s">
        <v>430</v>
      </c>
      <c r="B85" s="52"/>
      <c r="D85" s="7">
        <v>100000000000</v>
      </c>
      <c r="F85" s="7">
        <v>0</v>
      </c>
      <c r="H85" s="7">
        <v>0</v>
      </c>
      <c r="J85" s="7">
        <v>100000000000</v>
      </c>
      <c r="L85" s="16" t="s">
        <v>355</v>
      </c>
    </row>
    <row r="86" spans="1:12" ht="18.75">
      <c r="A86" s="52" t="s">
        <v>431</v>
      </c>
      <c r="B86" s="52"/>
      <c r="D86" s="7">
        <v>100000000000</v>
      </c>
      <c r="F86" s="7">
        <v>0</v>
      </c>
      <c r="H86" s="7">
        <v>0</v>
      </c>
      <c r="J86" s="7">
        <v>100000000000</v>
      </c>
      <c r="L86" s="16" t="s">
        <v>355</v>
      </c>
    </row>
    <row r="87" spans="1:12" ht="18.75">
      <c r="A87" s="52" t="s">
        <v>432</v>
      </c>
      <c r="B87" s="52"/>
      <c r="D87" s="7">
        <v>200000000000</v>
      </c>
      <c r="F87" s="7">
        <v>0</v>
      </c>
      <c r="H87" s="7">
        <v>0</v>
      </c>
      <c r="J87" s="7">
        <v>200000000000</v>
      </c>
      <c r="L87" s="16" t="s">
        <v>372</v>
      </c>
    </row>
    <row r="88" spans="1:12" ht="18.75">
      <c r="A88" s="52" t="s">
        <v>433</v>
      </c>
      <c r="B88" s="52"/>
      <c r="D88" s="7">
        <v>320000000000</v>
      </c>
      <c r="F88" s="7">
        <v>0</v>
      </c>
      <c r="H88" s="7">
        <v>0</v>
      </c>
      <c r="J88" s="7">
        <v>320000000000</v>
      </c>
      <c r="L88" s="16" t="s">
        <v>434</v>
      </c>
    </row>
    <row r="89" spans="1:12" ht="18.75">
      <c r="A89" s="52" t="s">
        <v>435</v>
      </c>
      <c r="B89" s="52"/>
      <c r="D89" s="7">
        <v>500000000000</v>
      </c>
      <c r="F89" s="7">
        <v>0</v>
      </c>
      <c r="H89" s="7">
        <v>0</v>
      </c>
      <c r="J89" s="7">
        <v>500000000000</v>
      </c>
      <c r="L89" s="16" t="s">
        <v>336</v>
      </c>
    </row>
    <row r="90" spans="1:12" ht="18.75">
      <c r="A90" s="52" t="s">
        <v>436</v>
      </c>
      <c r="B90" s="52"/>
      <c r="D90" s="7">
        <v>660000000000</v>
      </c>
      <c r="F90" s="7">
        <v>0</v>
      </c>
      <c r="H90" s="7">
        <v>660000000000</v>
      </c>
      <c r="J90" s="7">
        <v>0</v>
      </c>
      <c r="L90" s="16" t="s">
        <v>338</v>
      </c>
    </row>
    <row r="91" spans="1:12" ht="18.75">
      <c r="A91" s="52" t="s">
        <v>437</v>
      </c>
      <c r="B91" s="52"/>
      <c r="D91" s="7">
        <v>800000000000</v>
      </c>
      <c r="F91" s="7">
        <v>0</v>
      </c>
      <c r="H91" s="7">
        <v>500000000000</v>
      </c>
      <c r="J91" s="7">
        <v>300000000000</v>
      </c>
      <c r="L91" s="16" t="s">
        <v>380</v>
      </c>
    </row>
    <row r="92" spans="1:12" ht="18.75">
      <c r="A92" s="52" t="s">
        <v>438</v>
      </c>
      <c r="B92" s="52"/>
      <c r="D92" s="7">
        <v>2300000000000</v>
      </c>
      <c r="F92" s="7">
        <v>0</v>
      </c>
      <c r="H92" s="7">
        <v>2000000000000</v>
      </c>
      <c r="J92" s="7">
        <v>300000000000</v>
      </c>
      <c r="L92" s="16" t="s">
        <v>380</v>
      </c>
    </row>
    <row r="93" spans="1:12" ht="18.75">
      <c r="A93" s="52" t="s">
        <v>439</v>
      </c>
      <c r="B93" s="52"/>
      <c r="D93" s="7">
        <v>1500000000000</v>
      </c>
      <c r="F93" s="7">
        <v>0</v>
      </c>
      <c r="H93" s="7">
        <v>0</v>
      </c>
      <c r="J93" s="7">
        <v>1500000000000</v>
      </c>
      <c r="L93" s="16" t="s">
        <v>440</v>
      </c>
    </row>
    <row r="94" spans="1:12" ht="18.75">
      <c r="A94" s="52" t="s">
        <v>441</v>
      </c>
      <c r="B94" s="52"/>
      <c r="D94" s="7">
        <v>500000000000</v>
      </c>
      <c r="F94" s="7">
        <v>0</v>
      </c>
      <c r="H94" s="7">
        <v>500000000000</v>
      </c>
      <c r="J94" s="7">
        <v>0</v>
      </c>
      <c r="L94" s="16" t="s">
        <v>338</v>
      </c>
    </row>
    <row r="95" spans="1:12" ht="18.75">
      <c r="A95" s="52" t="s">
        <v>442</v>
      </c>
      <c r="B95" s="52"/>
      <c r="D95" s="7">
        <v>1000000000000</v>
      </c>
      <c r="F95" s="7">
        <v>0</v>
      </c>
      <c r="H95" s="7">
        <v>500000000000</v>
      </c>
      <c r="J95" s="7">
        <v>500000000000</v>
      </c>
      <c r="L95" s="16" t="s">
        <v>336</v>
      </c>
    </row>
    <row r="96" spans="1:12" ht="18.75">
      <c r="A96" s="52" t="s">
        <v>443</v>
      </c>
      <c r="B96" s="52"/>
      <c r="D96" s="7">
        <v>10228925119</v>
      </c>
      <c r="F96" s="7">
        <v>2718852477779</v>
      </c>
      <c r="H96" s="7">
        <v>2729000600000</v>
      </c>
      <c r="J96" s="7">
        <v>80802898</v>
      </c>
      <c r="L96" s="16" t="s">
        <v>338</v>
      </c>
    </row>
    <row r="97" spans="1:12" ht="18.75">
      <c r="A97" s="52" t="s">
        <v>444</v>
      </c>
      <c r="B97" s="52"/>
      <c r="D97" s="7">
        <v>2900000000000</v>
      </c>
      <c r="F97" s="7">
        <v>0</v>
      </c>
      <c r="H97" s="7">
        <v>0</v>
      </c>
      <c r="J97" s="7">
        <v>2900000000000</v>
      </c>
      <c r="L97" s="16" t="s">
        <v>445</v>
      </c>
    </row>
    <row r="98" spans="1:12" ht="18.75">
      <c r="A98" s="52" t="s">
        <v>446</v>
      </c>
      <c r="B98" s="52"/>
      <c r="D98" s="7">
        <v>3200000000000</v>
      </c>
      <c r="F98" s="7">
        <v>0</v>
      </c>
      <c r="H98" s="7">
        <v>0</v>
      </c>
      <c r="J98" s="7">
        <v>3200000000000</v>
      </c>
      <c r="L98" s="16" t="s">
        <v>447</v>
      </c>
    </row>
    <row r="99" spans="1:12" ht="18.75">
      <c r="A99" s="52" t="s">
        <v>448</v>
      </c>
      <c r="B99" s="52"/>
      <c r="D99" s="7">
        <v>200000000000</v>
      </c>
      <c r="F99" s="7">
        <v>0</v>
      </c>
      <c r="H99" s="7">
        <v>0</v>
      </c>
      <c r="J99" s="7">
        <v>200000000000</v>
      </c>
      <c r="L99" s="16" t="s">
        <v>372</v>
      </c>
    </row>
    <row r="100" spans="1:12" ht="18.75">
      <c r="A100" s="52" t="s">
        <v>449</v>
      </c>
      <c r="B100" s="52"/>
      <c r="D100" s="7">
        <v>1700000000000</v>
      </c>
      <c r="F100" s="7">
        <v>0</v>
      </c>
      <c r="H100" s="7">
        <v>0</v>
      </c>
      <c r="J100" s="7">
        <v>1700000000000</v>
      </c>
      <c r="L100" s="16" t="s">
        <v>450</v>
      </c>
    </row>
    <row r="101" spans="1:12" ht="18.75">
      <c r="A101" s="52" t="s">
        <v>451</v>
      </c>
      <c r="B101" s="52"/>
      <c r="D101" s="7">
        <v>426027</v>
      </c>
      <c r="F101" s="7">
        <v>0</v>
      </c>
      <c r="H101" s="7">
        <v>0</v>
      </c>
      <c r="J101" s="7">
        <v>426027</v>
      </c>
      <c r="L101" s="16" t="s">
        <v>338</v>
      </c>
    </row>
    <row r="102" spans="1:12" ht="18.75">
      <c r="A102" s="52" t="s">
        <v>452</v>
      </c>
      <c r="B102" s="52"/>
      <c r="D102" s="7">
        <v>1000000000000</v>
      </c>
      <c r="F102" s="7">
        <v>0</v>
      </c>
      <c r="H102" s="7">
        <v>0</v>
      </c>
      <c r="J102" s="7">
        <v>1000000000000</v>
      </c>
      <c r="L102" s="16" t="s">
        <v>420</v>
      </c>
    </row>
    <row r="103" spans="1:12" ht="18.75">
      <c r="A103" s="52" t="s">
        <v>453</v>
      </c>
      <c r="B103" s="52"/>
      <c r="D103" s="7">
        <v>1000000000000</v>
      </c>
      <c r="F103" s="7">
        <v>0</v>
      </c>
      <c r="H103" s="7">
        <v>0</v>
      </c>
      <c r="J103" s="7">
        <v>1000000000000</v>
      </c>
      <c r="L103" s="16" t="s">
        <v>420</v>
      </c>
    </row>
    <row r="104" spans="1:12" ht="18.75">
      <c r="A104" s="52" t="s">
        <v>454</v>
      </c>
      <c r="B104" s="52"/>
      <c r="D104" s="7">
        <v>230000000000</v>
      </c>
      <c r="F104" s="7">
        <v>0</v>
      </c>
      <c r="H104" s="7">
        <v>0</v>
      </c>
      <c r="J104" s="7">
        <v>230000000000</v>
      </c>
      <c r="L104" s="16" t="s">
        <v>366</v>
      </c>
    </row>
    <row r="105" spans="1:12" ht="18.75">
      <c r="A105" s="52" t="s">
        <v>455</v>
      </c>
      <c r="B105" s="52"/>
      <c r="D105" s="7">
        <v>280000000000</v>
      </c>
      <c r="F105" s="7">
        <v>0</v>
      </c>
      <c r="H105" s="7">
        <v>0</v>
      </c>
      <c r="J105" s="7">
        <v>280000000000</v>
      </c>
      <c r="L105" s="16" t="s">
        <v>380</v>
      </c>
    </row>
    <row r="106" spans="1:12" ht="18.75">
      <c r="A106" s="52" t="s">
        <v>456</v>
      </c>
      <c r="B106" s="52"/>
      <c r="D106" s="7">
        <v>300000000000</v>
      </c>
      <c r="F106" s="7">
        <v>0</v>
      </c>
      <c r="H106" s="7">
        <v>0</v>
      </c>
      <c r="J106" s="7">
        <v>300000000000</v>
      </c>
      <c r="L106" s="16" t="s">
        <v>380</v>
      </c>
    </row>
    <row r="107" spans="1:12" ht="18.75">
      <c r="A107" s="52" t="s">
        <v>457</v>
      </c>
      <c r="B107" s="52"/>
      <c r="D107" s="7">
        <v>1500000000000</v>
      </c>
      <c r="F107" s="7">
        <v>0</v>
      </c>
      <c r="H107" s="7">
        <v>0</v>
      </c>
      <c r="J107" s="7">
        <v>1500000000000</v>
      </c>
      <c r="L107" s="16" t="s">
        <v>440</v>
      </c>
    </row>
    <row r="108" spans="1:12" ht="18.75">
      <c r="A108" s="52" t="s">
        <v>458</v>
      </c>
      <c r="B108" s="52"/>
      <c r="D108" s="7">
        <v>1500000000000</v>
      </c>
      <c r="F108" s="7">
        <v>0</v>
      </c>
      <c r="H108" s="7">
        <v>0</v>
      </c>
      <c r="J108" s="7">
        <v>1500000000000</v>
      </c>
      <c r="L108" s="16" t="s">
        <v>440</v>
      </c>
    </row>
    <row r="109" spans="1:12" ht="18.75">
      <c r="A109" s="52" t="s">
        <v>459</v>
      </c>
      <c r="B109" s="52"/>
      <c r="D109" s="7">
        <v>500000000000</v>
      </c>
      <c r="F109" s="7">
        <v>0</v>
      </c>
      <c r="H109" s="7">
        <v>0</v>
      </c>
      <c r="J109" s="7">
        <v>500000000000</v>
      </c>
      <c r="L109" s="16" t="s">
        <v>336</v>
      </c>
    </row>
    <row r="110" spans="1:12" ht="18.75">
      <c r="A110" s="52" t="s">
        <v>460</v>
      </c>
      <c r="B110" s="52"/>
      <c r="D110" s="7">
        <v>500000000000</v>
      </c>
      <c r="F110" s="7">
        <v>0</v>
      </c>
      <c r="H110" s="7">
        <v>0</v>
      </c>
      <c r="J110" s="7">
        <v>500000000000</v>
      </c>
      <c r="L110" s="16" t="s">
        <v>336</v>
      </c>
    </row>
    <row r="111" spans="1:12" ht="18.75">
      <c r="A111" s="52" t="s">
        <v>461</v>
      </c>
      <c r="B111" s="52"/>
      <c r="D111" s="7">
        <v>500000000000</v>
      </c>
      <c r="F111" s="7">
        <v>0</v>
      </c>
      <c r="H111" s="7">
        <v>0</v>
      </c>
      <c r="J111" s="7">
        <v>500000000000</v>
      </c>
      <c r="L111" s="16" t="s">
        <v>336</v>
      </c>
    </row>
    <row r="112" spans="1:12" ht="18.75">
      <c r="A112" s="52" t="s">
        <v>462</v>
      </c>
      <c r="B112" s="52"/>
      <c r="D112" s="7">
        <v>700000000000</v>
      </c>
      <c r="F112" s="7">
        <v>0</v>
      </c>
      <c r="H112" s="7">
        <v>700000000000</v>
      </c>
      <c r="J112" s="7">
        <v>0</v>
      </c>
      <c r="L112" s="16" t="s">
        <v>338</v>
      </c>
    </row>
    <row r="113" spans="1:12" ht="18.75">
      <c r="A113" s="52" t="s">
        <v>463</v>
      </c>
      <c r="B113" s="52"/>
      <c r="D113" s="7">
        <v>500000000000</v>
      </c>
      <c r="F113" s="7">
        <v>0</v>
      </c>
      <c r="H113" s="7">
        <v>0</v>
      </c>
      <c r="J113" s="7">
        <v>500000000000</v>
      </c>
      <c r="L113" s="16" t="s">
        <v>336</v>
      </c>
    </row>
    <row r="114" spans="1:12" ht="18.75">
      <c r="A114" s="52" t="s">
        <v>464</v>
      </c>
      <c r="B114" s="52"/>
      <c r="D114" s="7">
        <v>500000000000</v>
      </c>
      <c r="F114" s="7">
        <v>0</v>
      </c>
      <c r="H114" s="7">
        <v>0</v>
      </c>
      <c r="J114" s="7">
        <v>500000000000</v>
      </c>
      <c r="L114" s="16" t="s">
        <v>336</v>
      </c>
    </row>
    <row r="115" spans="1:12" ht="18.75">
      <c r="A115" s="52" t="s">
        <v>465</v>
      </c>
      <c r="B115" s="52"/>
      <c r="D115" s="7">
        <v>1000000000000</v>
      </c>
      <c r="F115" s="7">
        <v>0</v>
      </c>
      <c r="H115" s="7">
        <v>1000000000000</v>
      </c>
      <c r="J115" s="7">
        <v>0</v>
      </c>
      <c r="L115" s="16" t="s">
        <v>338</v>
      </c>
    </row>
    <row r="116" spans="1:12" ht="18.75">
      <c r="A116" s="52" t="s">
        <v>466</v>
      </c>
      <c r="B116" s="52"/>
      <c r="D116" s="7">
        <v>500000000000</v>
      </c>
      <c r="F116" s="7">
        <v>0</v>
      </c>
      <c r="H116" s="7">
        <v>0</v>
      </c>
      <c r="J116" s="7">
        <v>500000000000</v>
      </c>
      <c r="L116" s="16" t="s">
        <v>336</v>
      </c>
    </row>
    <row r="117" spans="1:12" ht="18.75">
      <c r="A117" s="52" t="s">
        <v>467</v>
      </c>
      <c r="B117" s="52"/>
      <c r="D117" s="7">
        <v>500000000000</v>
      </c>
      <c r="F117" s="7">
        <v>0</v>
      </c>
      <c r="H117" s="7">
        <v>500000000000</v>
      </c>
      <c r="J117" s="7">
        <v>0</v>
      </c>
      <c r="L117" s="16" t="s">
        <v>338</v>
      </c>
    </row>
    <row r="118" spans="1:12" ht="18.75">
      <c r="A118" s="52" t="s">
        <v>468</v>
      </c>
      <c r="B118" s="52"/>
      <c r="D118" s="7">
        <v>500000000000</v>
      </c>
      <c r="F118" s="7">
        <v>0</v>
      </c>
      <c r="H118" s="7">
        <v>500000000000</v>
      </c>
      <c r="J118" s="7">
        <v>0</v>
      </c>
      <c r="L118" s="16" t="s">
        <v>338</v>
      </c>
    </row>
    <row r="119" spans="1:12" ht="18.75">
      <c r="A119" s="52" t="s">
        <v>469</v>
      </c>
      <c r="B119" s="52"/>
      <c r="D119" s="7">
        <v>2000000000000</v>
      </c>
      <c r="F119" s="7">
        <v>0</v>
      </c>
      <c r="H119" s="7">
        <v>0</v>
      </c>
      <c r="J119" s="7">
        <v>2000000000000</v>
      </c>
      <c r="L119" s="16" t="s">
        <v>415</v>
      </c>
    </row>
    <row r="120" spans="1:12" ht="18.75">
      <c r="A120" s="52" t="s">
        <v>470</v>
      </c>
      <c r="B120" s="52"/>
      <c r="D120" s="7">
        <v>2000000000000</v>
      </c>
      <c r="F120" s="7">
        <v>0</v>
      </c>
      <c r="H120" s="7">
        <v>0</v>
      </c>
      <c r="J120" s="7">
        <v>2000000000000</v>
      </c>
      <c r="L120" s="16" t="s">
        <v>415</v>
      </c>
    </row>
    <row r="121" spans="1:12" ht="18.75">
      <c r="A121" s="52" t="s">
        <v>471</v>
      </c>
      <c r="B121" s="52"/>
      <c r="D121" s="7">
        <v>1000000000000</v>
      </c>
      <c r="F121" s="7">
        <v>0</v>
      </c>
      <c r="H121" s="7">
        <v>1000000000000</v>
      </c>
      <c r="J121" s="7">
        <v>0</v>
      </c>
      <c r="L121" s="16" t="s">
        <v>338</v>
      </c>
    </row>
    <row r="122" spans="1:12" ht="18.75">
      <c r="A122" s="52" t="s">
        <v>472</v>
      </c>
      <c r="B122" s="52"/>
      <c r="D122" s="7">
        <v>2000000000000</v>
      </c>
      <c r="F122" s="7">
        <v>0</v>
      </c>
      <c r="H122" s="7">
        <v>0</v>
      </c>
      <c r="J122" s="7">
        <v>2000000000000</v>
      </c>
      <c r="L122" s="16" t="s">
        <v>415</v>
      </c>
    </row>
    <row r="123" spans="1:12" ht="18.75">
      <c r="A123" s="52" t="s">
        <v>473</v>
      </c>
      <c r="B123" s="52"/>
      <c r="D123" s="7">
        <v>500000000000</v>
      </c>
      <c r="F123" s="7">
        <v>0</v>
      </c>
      <c r="H123" s="7">
        <v>500000000000</v>
      </c>
      <c r="J123" s="7">
        <v>0</v>
      </c>
      <c r="L123" s="16" t="s">
        <v>338</v>
      </c>
    </row>
    <row r="124" spans="1:12" ht="18.75">
      <c r="A124" s="52" t="s">
        <v>474</v>
      </c>
      <c r="B124" s="52"/>
      <c r="D124" s="7">
        <v>300000000000</v>
      </c>
      <c r="F124" s="7">
        <v>0</v>
      </c>
      <c r="H124" s="7">
        <v>300000000000</v>
      </c>
      <c r="J124" s="7">
        <v>0</v>
      </c>
      <c r="L124" s="16" t="s">
        <v>338</v>
      </c>
    </row>
    <row r="125" spans="1:12" ht="18.75">
      <c r="A125" s="52" t="s">
        <v>475</v>
      </c>
      <c r="B125" s="52"/>
      <c r="D125" s="7">
        <v>500000000000</v>
      </c>
      <c r="F125" s="7">
        <v>0</v>
      </c>
      <c r="H125" s="7">
        <v>500000000000</v>
      </c>
      <c r="J125" s="7">
        <v>0</v>
      </c>
      <c r="L125" s="16" t="s">
        <v>338</v>
      </c>
    </row>
    <row r="126" spans="1:12" ht="18.75">
      <c r="A126" s="52" t="s">
        <v>476</v>
      </c>
      <c r="B126" s="52"/>
      <c r="D126" s="7">
        <v>500000000000</v>
      </c>
      <c r="F126" s="7">
        <v>0</v>
      </c>
      <c r="H126" s="7">
        <v>500000000000</v>
      </c>
      <c r="J126" s="7">
        <v>0</v>
      </c>
      <c r="L126" s="16" t="s">
        <v>338</v>
      </c>
    </row>
    <row r="127" spans="1:12" ht="18.75">
      <c r="A127" s="52" t="s">
        <v>477</v>
      </c>
      <c r="B127" s="52"/>
      <c r="D127" s="7">
        <v>350000000000</v>
      </c>
      <c r="F127" s="7">
        <v>0</v>
      </c>
      <c r="H127" s="7">
        <v>350000000000</v>
      </c>
      <c r="J127" s="7">
        <v>0</v>
      </c>
      <c r="L127" s="16" t="s">
        <v>338</v>
      </c>
    </row>
    <row r="128" spans="1:12" ht="18.75">
      <c r="A128" s="52" t="s">
        <v>478</v>
      </c>
      <c r="B128" s="52"/>
      <c r="D128" s="7">
        <v>150000000000</v>
      </c>
      <c r="F128" s="7">
        <v>0</v>
      </c>
      <c r="H128" s="7">
        <v>0</v>
      </c>
      <c r="J128" s="7">
        <v>150000000000</v>
      </c>
      <c r="L128" s="16" t="s">
        <v>369</v>
      </c>
    </row>
    <row r="129" spans="1:12" ht="18.75">
      <c r="A129" s="52" t="s">
        <v>479</v>
      </c>
      <c r="B129" s="52"/>
      <c r="D129" s="7">
        <v>200000000000</v>
      </c>
      <c r="F129" s="7">
        <v>0</v>
      </c>
      <c r="H129" s="7">
        <v>0</v>
      </c>
      <c r="J129" s="7">
        <v>200000000000</v>
      </c>
      <c r="L129" s="16" t="s">
        <v>372</v>
      </c>
    </row>
    <row r="130" spans="1:12" ht="18.75">
      <c r="A130" s="52" t="s">
        <v>480</v>
      </c>
      <c r="B130" s="52"/>
      <c r="D130" s="7">
        <v>500000000000</v>
      </c>
      <c r="F130" s="7">
        <v>0</v>
      </c>
      <c r="H130" s="7">
        <v>500000000000</v>
      </c>
      <c r="J130" s="7">
        <v>0</v>
      </c>
      <c r="L130" s="16" t="s">
        <v>338</v>
      </c>
    </row>
    <row r="131" spans="1:12" ht="18.75">
      <c r="A131" s="52" t="s">
        <v>481</v>
      </c>
      <c r="B131" s="52"/>
      <c r="D131" s="7">
        <v>1900000000000</v>
      </c>
      <c r="F131" s="7">
        <v>0</v>
      </c>
      <c r="H131" s="7">
        <v>0</v>
      </c>
      <c r="J131" s="7">
        <v>1900000000000</v>
      </c>
      <c r="L131" s="16" t="s">
        <v>424</v>
      </c>
    </row>
    <row r="132" spans="1:12" ht="18.75">
      <c r="A132" s="52" t="s">
        <v>482</v>
      </c>
      <c r="B132" s="52"/>
      <c r="D132" s="7">
        <v>500000000000</v>
      </c>
      <c r="F132" s="7">
        <v>0</v>
      </c>
      <c r="H132" s="7">
        <v>0</v>
      </c>
      <c r="J132" s="7">
        <v>500000000000</v>
      </c>
      <c r="L132" s="16" t="s">
        <v>336</v>
      </c>
    </row>
    <row r="133" spans="1:12" ht="18.75">
      <c r="A133" s="52" t="s">
        <v>483</v>
      </c>
      <c r="B133" s="52"/>
      <c r="D133" s="7">
        <v>500000000000</v>
      </c>
      <c r="F133" s="7">
        <v>0</v>
      </c>
      <c r="H133" s="7">
        <v>0</v>
      </c>
      <c r="J133" s="7">
        <v>500000000000</v>
      </c>
      <c r="L133" s="16" t="s">
        <v>336</v>
      </c>
    </row>
    <row r="134" spans="1:12" ht="18.75">
      <c r="A134" s="52" t="s">
        <v>484</v>
      </c>
      <c r="B134" s="52"/>
      <c r="D134" s="7">
        <v>500000000000</v>
      </c>
      <c r="F134" s="7">
        <v>0</v>
      </c>
      <c r="H134" s="7">
        <v>0</v>
      </c>
      <c r="J134" s="7">
        <v>500000000000</v>
      </c>
      <c r="L134" s="16" t="s">
        <v>336</v>
      </c>
    </row>
    <row r="135" spans="1:12" ht="18.75">
      <c r="A135" s="52" t="s">
        <v>485</v>
      </c>
      <c r="B135" s="52"/>
      <c r="D135" s="7">
        <v>500000000000</v>
      </c>
      <c r="F135" s="7">
        <v>0</v>
      </c>
      <c r="H135" s="7">
        <v>0</v>
      </c>
      <c r="J135" s="7">
        <v>500000000000</v>
      </c>
      <c r="L135" s="16" t="s">
        <v>336</v>
      </c>
    </row>
    <row r="136" spans="1:12" ht="18.75">
      <c r="A136" s="52" t="s">
        <v>486</v>
      </c>
      <c r="B136" s="52"/>
      <c r="D136" s="7">
        <v>2500000000000</v>
      </c>
      <c r="F136" s="7">
        <v>0</v>
      </c>
      <c r="H136" s="7">
        <v>0</v>
      </c>
      <c r="J136" s="7">
        <v>2500000000000</v>
      </c>
      <c r="L136" s="16" t="s">
        <v>487</v>
      </c>
    </row>
    <row r="137" spans="1:12" ht="18.75">
      <c r="A137" s="52" t="s">
        <v>488</v>
      </c>
      <c r="B137" s="52"/>
      <c r="D137" s="7">
        <v>1000000000000</v>
      </c>
      <c r="F137" s="7">
        <v>0</v>
      </c>
      <c r="H137" s="7">
        <v>0</v>
      </c>
      <c r="J137" s="7">
        <v>1000000000000</v>
      </c>
      <c r="L137" s="16" t="s">
        <v>420</v>
      </c>
    </row>
    <row r="138" spans="1:12" ht="18.75">
      <c r="A138" s="52" t="s">
        <v>489</v>
      </c>
      <c r="B138" s="52"/>
      <c r="D138" s="7">
        <v>5000000000000</v>
      </c>
      <c r="F138" s="7">
        <v>0</v>
      </c>
      <c r="H138" s="7">
        <v>5000000000000</v>
      </c>
      <c r="J138" s="7">
        <v>0</v>
      </c>
      <c r="L138" s="16" t="s">
        <v>338</v>
      </c>
    </row>
    <row r="139" spans="1:12" ht="18.75">
      <c r="A139" s="52" t="s">
        <v>490</v>
      </c>
      <c r="B139" s="52"/>
      <c r="D139" s="7">
        <v>3100000000000</v>
      </c>
      <c r="F139" s="7">
        <v>0</v>
      </c>
      <c r="H139" s="7">
        <v>0</v>
      </c>
      <c r="J139" s="7">
        <v>3100000000000</v>
      </c>
      <c r="L139" s="16" t="s">
        <v>491</v>
      </c>
    </row>
    <row r="140" spans="1:12" ht="18.75">
      <c r="A140" s="52" t="s">
        <v>492</v>
      </c>
      <c r="B140" s="52"/>
      <c r="D140" s="7">
        <v>2500000000000</v>
      </c>
      <c r="F140" s="7">
        <v>0</v>
      </c>
      <c r="H140" s="7">
        <v>0</v>
      </c>
      <c r="J140" s="7">
        <v>2500000000000</v>
      </c>
      <c r="L140" s="16" t="s">
        <v>487</v>
      </c>
    </row>
    <row r="141" spans="1:12" ht="18.75">
      <c r="A141" s="52" t="s">
        <v>493</v>
      </c>
      <c r="B141" s="52"/>
      <c r="D141" s="7">
        <v>3000000000000</v>
      </c>
      <c r="F141" s="7">
        <v>0</v>
      </c>
      <c r="H141" s="7">
        <v>3000000000000</v>
      </c>
      <c r="J141" s="7">
        <v>0</v>
      </c>
      <c r="L141" s="16" t="s">
        <v>338</v>
      </c>
    </row>
    <row r="142" spans="1:12" ht="18.75">
      <c r="A142" s="52" t="s">
        <v>494</v>
      </c>
      <c r="B142" s="52"/>
      <c r="D142" s="7">
        <v>1900000000000</v>
      </c>
      <c r="F142" s="7">
        <v>0</v>
      </c>
      <c r="H142" s="7">
        <v>1900000000000</v>
      </c>
      <c r="J142" s="7">
        <v>0</v>
      </c>
      <c r="L142" s="16" t="s">
        <v>338</v>
      </c>
    </row>
    <row r="143" spans="1:12" ht="18.75">
      <c r="A143" s="52" t="s">
        <v>495</v>
      </c>
      <c r="B143" s="52"/>
      <c r="D143" s="7">
        <v>350000000000</v>
      </c>
      <c r="F143" s="7">
        <v>0</v>
      </c>
      <c r="H143" s="7">
        <v>0</v>
      </c>
      <c r="J143" s="7">
        <v>350000000000</v>
      </c>
      <c r="L143" s="16" t="s">
        <v>434</v>
      </c>
    </row>
    <row r="144" spans="1:12" ht="18.75">
      <c r="A144" s="52" t="s">
        <v>496</v>
      </c>
      <c r="B144" s="52"/>
      <c r="D144" s="7">
        <v>3000000000000</v>
      </c>
      <c r="F144" s="7">
        <v>0</v>
      </c>
      <c r="H144" s="7">
        <v>0</v>
      </c>
      <c r="J144" s="7">
        <v>3000000000000</v>
      </c>
      <c r="L144" s="16" t="s">
        <v>352</v>
      </c>
    </row>
    <row r="145" spans="1:12" ht="18.75">
      <c r="A145" s="52" t="s">
        <v>497</v>
      </c>
      <c r="B145" s="52"/>
      <c r="D145" s="7">
        <v>2000000000000</v>
      </c>
      <c r="F145" s="7">
        <v>0</v>
      </c>
      <c r="H145" s="7">
        <v>2000000000000</v>
      </c>
      <c r="J145" s="7">
        <v>0</v>
      </c>
      <c r="L145" s="16" t="s">
        <v>338</v>
      </c>
    </row>
    <row r="146" spans="1:12" ht="18.75">
      <c r="A146" s="52" t="s">
        <v>498</v>
      </c>
      <c r="B146" s="52"/>
      <c r="D146" s="7">
        <v>1000000000000</v>
      </c>
      <c r="F146" s="7">
        <v>0</v>
      </c>
      <c r="H146" s="7">
        <v>1000000000000</v>
      </c>
      <c r="J146" s="7">
        <v>0</v>
      </c>
      <c r="L146" s="16" t="s">
        <v>338</v>
      </c>
    </row>
    <row r="147" spans="1:12" ht="18.75">
      <c r="A147" s="52" t="s">
        <v>499</v>
      </c>
      <c r="B147" s="52"/>
      <c r="D147" s="7">
        <v>1500000000000</v>
      </c>
      <c r="F147" s="7">
        <v>0</v>
      </c>
      <c r="H147" s="7">
        <v>1500000000000</v>
      </c>
      <c r="J147" s="7">
        <v>0</v>
      </c>
      <c r="L147" s="16" t="s">
        <v>338</v>
      </c>
    </row>
    <row r="148" spans="1:12" ht="18.75">
      <c r="A148" s="52" t="s">
        <v>500</v>
      </c>
      <c r="B148" s="52"/>
      <c r="D148" s="7">
        <v>1000000000000</v>
      </c>
      <c r="F148" s="7">
        <v>0</v>
      </c>
      <c r="H148" s="7">
        <v>1000000000000</v>
      </c>
      <c r="J148" s="7">
        <v>0</v>
      </c>
      <c r="L148" s="16" t="s">
        <v>338</v>
      </c>
    </row>
    <row r="149" spans="1:12" ht="18.75">
      <c r="A149" s="52" t="s">
        <v>501</v>
      </c>
      <c r="B149" s="52"/>
      <c r="D149" s="7">
        <v>1000000000000</v>
      </c>
      <c r="F149" s="7">
        <v>0</v>
      </c>
      <c r="H149" s="7">
        <v>0</v>
      </c>
      <c r="J149" s="7">
        <v>1000000000000</v>
      </c>
      <c r="L149" s="16" t="s">
        <v>420</v>
      </c>
    </row>
    <row r="150" spans="1:12" ht="18.75">
      <c r="A150" s="52" t="s">
        <v>502</v>
      </c>
      <c r="B150" s="52"/>
      <c r="D150" s="7">
        <v>500000000000</v>
      </c>
      <c r="F150" s="7">
        <v>0</v>
      </c>
      <c r="H150" s="7">
        <v>500000000000</v>
      </c>
      <c r="J150" s="7">
        <v>0</v>
      </c>
      <c r="L150" s="16" t="s">
        <v>338</v>
      </c>
    </row>
    <row r="151" spans="1:12" ht="18.75">
      <c r="A151" s="52" t="s">
        <v>503</v>
      </c>
      <c r="B151" s="52"/>
      <c r="D151" s="7">
        <v>1000000000000</v>
      </c>
      <c r="F151" s="7">
        <v>0</v>
      </c>
      <c r="H151" s="7">
        <v>1000000000000</v>
      </c>
      <c r="J151" s="7">
        <v>0</v>
      </c>
      <c r="L151" s="16" t="s">
        <v>338</v>
      </c>
    </row>
    <row r="152" spans="1:12" ht="18.75">
      <c r="A152" s="52" t="s">
        <v>504</v>
      </c>
      <c r="B152" s="52"/>
      <c r="D152" s="7">
        <v>1000000000000</v>
      </c>
      <c r="F152" s="7">
        <v>0</v>
      </c>
      <c r="H152" s="7">
        <v>1000000000000</v>
      </c>
      <c r="J152" s="7">
        <v>0</v>
      </c>
      <c r="L152" s="16" t="s">
        <v>338</v>
      </c>
    </row>
    <row r="153" spans="1:12" ht="18.75">
      <c r="A153" s="52" t="s">
        <v>505</v>
      </c>
      <c r="B153" s="52"/>
      <c r="D153" s="7">
        <v>700000000000</v>
      </c>
      <c r="F153" s="7">
        <v>0</v>
      </c>
      <c r="H153" s="7">
        <v>700000000000</v>
      </c>
      <c r="J153" s="7">
        <v>0</v>
      </c>
      <c r="L153" s="16" t="s">
        <v>338</v>
      </c>
    </row>
    <row r="154" spans="1:12" ht="18.75">
      <c r="A154" s="52" t="s">
        <v>506</v>
      </c>
      <c r="B154" s="52"/>
      <c r="D154" s="7">
        <v>1500000000000</v>
      </c>
      <c r="F154" s="7">
        <v>0</v>
      </c>
      <c r="H154" s="7">
        <v>0</v>
      </c>
      <c r="J154" s="7">
        <v>1500000000000</v>
      </c>
      <c r="L154" s="16" t="s">
        <v>440</v>
      </c>
    </row>
    <row r="155" spans="1:12" ht="18.75">
      <c r="A155" s="52" t="s">
        <v>507</v>
      </c>
      <c r="B155" s="52"/>
      <c r="D155" s="7">
        <v>500000000000</v>
      </c>
      <c r="F155" s="7">
        <v>0</v>
      </c>
      <c r="H155" s="7">
        <v>0</v>
      </c>
      <c r="J155" s="7">
        <v>500000000000</v>
      </c>
      <c r="L155" s="16" t="s">
        <v>336</v>
      </c>
    </row>
    <row r="156" spans="1:12" ht="18.75">
      <c r="A156" s="52" t="s">
        <v>508</v>
      </c>
      <c r="B156" s="52"/>
      <c r="D156" s="7">
        <v>400000000000</v>
      </c>
      <c r="F156" s="7">
        <v>0</v>
      </c>
      <c r="H156" s="7">
        <v>400000000000</v>
      </c>
      <c r="J156" s="7">
        <v>0</v>
      </c>
      <c r="L156" s="16" t="s">
        <v>338</v>
      </c>
    </row>
    <row r="157" spans="1:12" ht="18.75">
      <c r="A157" s="52" t="s">
        <v>509</v>
      </c>
      <c r="B157" s="52"/>
      <c r="D157" s="7">
        <v>500000000000</v>
      </c>
      <c r="F157" s="7">
        <v>0</v>
      </c>
      <c r="H157" s="7">
        <v>500000000000</v>
      </c>
      <c r="J157" s="7">
        <v>0</v>
      </c>
      <c r="L157" s="16" t="s">
        <v>338</v>
      </c>
    </row>
    <row r="158" spans="1:12" ht="18.75">
      <c r="A158" s="52" t="s">
        <v>510</v>
      </c>
      <c r="B158" s="52"/>
      <c r="D158" s="7">
        <v>500000000000</v>
      </c>
      <c r="F158" s="7">
        <v>0</v>
      </c>
      <c r="H158" s="7">
        <v>0</v>
      </c>
      <c r="J158" s="7">
        <v>500000000000</v>
      </c>
      <c r="L158" s="16" t="s">
        <v>336</v>
      </c>
    </row>
    <row r="159" spans="1:12" ht="18.75">
      <c r="A159" s="52" t="s">
        <v>511</v>
      </c>
      <c r="B159" s="52"/>
      <c r="D159" s="7">
        <v>5000000000000</v>
      </c>
      <c r="F159" s="7">
        <v>0</v>
      </c>
      <c r="H159" s="7">
        <v>0</v>
      </c>
      <c r="J159" s="7">
        <v>5000000000000</v>
      </c>
      <c r="L159" s="16" t="s">
        <v>512</v>
      </c>
    </row>
    <row r="160" spans="1:12" ht="18.75">
      <c r="A160" s="52" t="s">
        <v>513</v>
      </c>
      <c r="B160" s="52"/>
      <c r="D160" s="7">
        <v>3800000000000</v>
      </c>
      <c r="F160" s="7">
        <v>0</v>
      </c>
      <c r="H160" s="7">
        <v>0</v>
      </c>
      <c r="J160" s="7">
        <v>3800000000000</v>
      </c>
      <c r="L160" s="16" t="s">
        <v>514</v>
      </c>
    </row>
    <row r="161" spans="1:12" ht="18.75">
      <c r="A161" s="52" t="s">
        <v>515</v>
      </c>
      <c r="B161" s="52"/>
      <c r="D161" s="7">
        <v>5000000000000</v>
      </c>
      <c r="F161" s="7">
        <v>0</v>
      </c>
      <c r="H161" s="7">
        <v>0</v>
      </c>
      <c r="J161" s="7">
        <v>5000000000000</v>
      </c>
      <c r="L161" s="16" t="s">
        <v>512</v>
      </c>
    </row>
    <row r="162" spans="1:12" ht="18.75">
      <c r="A162" s="52" t="s">
        <v>516</v>
      </c>
      <c r="B162" s="52"/>
      <c r="D162" s="7">
        <v>1000000000000</v>
      </c>
      <c r="F162" s="7">
        <v>0</v>
      </c>
      <c r="H162" s="7">
        <v>1000000000000</v>
      </c>
      <c r="J162" s="7">
        <v>0</v>
      </c>
      <c r="L162" s="16" t="s">
        <v>338</v>
      </c>
    </row>
    <row r="163" spans="1:12" ht="18.75">
      <c r="A163" s="52" t="s">
        <v>517</v>
      </c>
      <c r="B163" s="52"/>
      <c r="D163" s="7">
        <v>1000000000000</v>
      </c>
      <c r="F163" s="7">
        <v>0</v>
      </c>
      <c r="H163" s="7">
        <v>0</v>
      </c>
      <c r="J163" s="7">
        <v>1000000000000</v>
      </c>
      <c r="L163" s="16" t="s">
        <v>420</v>
      </c>
    </row>
    <row r="164" spans="1:12" ht="18.75">
      <c r="A164" s="52" t="s">
        <v>518</v>
      </c>
      <c r="B164" s="52"/>
      <c r="D164" s="7">
        <v>1000000000000</v>
      </c>
      <c r="F164" s="7">
        <v>0</v>
      </c>
      <c r="H164" s="7">
        <v>0</v>
      </c>
      <c r="J164" s="7">
        <v>1000000000000</v>
      </c>
      <c r="L164" s="16" t="s">
        <v>420</v>
      </c>
    </row>
    <row r="165" spans="1:12" ht="18.75">
      <c r="A165" s="52" t="s">
        <v>519</v>
      </c>
      <c r="B165" s="52"/>
      <c r="D165" s="7">
        <v>850000000000</v>
      </c>
      <c r="F165" s="7">
        <v>0</v>
      </c>
      <c r="H165" s="7">
        <v>0</v>
      </c>
      <c r="J165" s="7">
        <v>850000000000</v>
      </c>
      <c r="L165" s="16" t="s">
        <v>520</v>
      </c>
    </row>
    <row r="166" spans="1:12" ht="18.75">
      <c r="A166" s="52" t="s">
        <v>521</v>
      </c>
      <c r="B166" s="52"/>
      <c r="D166" s="7">
        <v>2500000000000</v>
      </c>
      <c r="F166" s="7">
        <v>0</v>
      </c>
      <c r="H166" s="7">
        <v>2500000000000</v>
      </c>
      <c r="J166" s="7">
        <v>0</v>
      </c>
      <c r="L166" s="16" t="s">
        <v>338</v>
      </c>
    </row>
    <row r="167" spans="1:12" ht="18.75">
      <c r="A167" s="52" t="s">
        <v>522</v>
      </c>
      <c r="B167" s="52"/>
      <c r="D167" s="7">
        <v>250000000000</v>
      </c>
      <c r="F167" s="7">
        <v>0</v>
      </c>
      <c r="H167" s="7">
        <v>0</v>
      </c>
      <c r="J167" s="7">
        <v>250000000000</v>
      </c>
      <c r="L167" s="16" t="s">
        <v>366</v>
      </c>
    </row>
    <row r="168" spans="1:12" ht="18.75">
      <c r="A168" s="52" t="s">
        <v>523</v>
      </c>
      <c r="B168" s="52"/>
      <c r="D168" s="7">
        <v>250000000000</v>
      </c>
      <c r="F168" s="7">
        <v>0</v>
      </c>
      <c r="H168" s="7">
        <v>0</v>
      </c>
      <c r="J168" s="7">
        <v>250000000000</v>
      </c>
      <c r="L168" s="16" t="s">
        <v>366</v>
      </c>
    </row>
    <row r="169" spans="1:12" ht="18.75">
      <c r="A169" s="52" t="s">
        <v>524</v>
      </c>
      <c r="B169" s="52"/>
      <c r="D169" s="7">
        <v>1007000000000</v>
      </c>
      <c r="F169" s="7">
        <v>0</v>
      </c>
      <c r="H169" s="7">
        <v>0</v>
      </c>
      <c r="J169" s="7">
        <v>1007000000000</v>
      </c>
      <c r="L169" s="16" t="s">
        <v>420</v>
      </c>
    </row>
    <row r="170" spans="1:12" ht="18.75">
      <c r="A170" s="52" t="s">
        <v>525</v>
      </c>
      <c r="B170" s="52"/>
      <c r="D170" s="7">
        <v>1000000000000</v>
      </c>
      <c r="F170" s="7">
        <v>0</v>
      </c>
      <c r="H170" s="7">
        <v>0</v>
      </c>
      <c r="J170" s="7">
        <v>1000000000000</v>
      </c>
      <c r="L170" s="16" t="s">
        <v>420</v>
      </c>
    </row>
    <row r="171" spans="1:12" ht="18.75">
      <c r="A171" s="52" t="s">
        <v>526</v>
      </c>
      <c r="B171" s="52"/>
      <c r="D171" s="7">
        <v>500000000000</v>
      </c>
      <c r="F171" s="7">
        <v>0</v>
      </c>
      <c r="H171" s="7">
        <v>0</v>
      </c>
      <c r="J171" s="7">
        <v>500000000000</v>
      </c>
      <c r="L171" s="16" t="s">
        <v>336</v>
      </c>
    </row>
    <row r="172" spans="1:12" ht="18.75">
      <c r="A172" s="52" t="s">
        <v>527</v>
      </c>
      <c r="B172" s="52"/>
      <c r="D172" s="7">
        <v>4000000000000</v>
      </c>
      <c r="F172" s="7">
        <v>0</v>
      </c>
      <c r="H172" s="7">
        <v>0</v>
      </c>
      <c r="J172" s="7">
        <v>4000000000000</v>
      </c>
      <c r="L172" s="16" t="s">
        <v>528</v>
      </c>
    </row>
    <row r="173" spans="1:12" ht="18.75">
      <c r="A173" s="52" t="s">
        <v>529</v>
      </c>
      <c r="B173" s="52"/>
      <c r="D173" s="7">
        <v>500000000000</v>
      </c>
      <c r="F173" s="7">
        <v>0</v>
      </c>
      <c r="H173" s="7">
        <v>0</v>
      </c>
      <c r="J173" s="7">
        <v>500000000000</v>
      </c>
      <c r="L173" s="16" t="s">
        <v>336</v>
      </c>
    </row>
    <row r="174" spans="1:12" ht="18.75">
      <c r="A174" s="52" t="s">
        <v>530</v>
      </c>
      <c r="B174" s="52"/>
      <c r="D174" s="7">
        <v>350000000000</v>
      </c>
      <c r="F174" s="7">
        <v>0</v>
      </c>
      <c r="H174" s="7">
        <v>0</v>
      </c>
      <c r="J174" s="7">
        <v>350000000000</v>
      </c>
      <c r="L174" s="16" t="s">
        <v>434</v>
      </c>
    </row>
    <row r="175" spans="1:12" ht="18.75">
      <c r="A175" s="52" t="s">
        <v>531</v>
      </c>
      <c r="B175" s="52"/>
      <c r="D175" s="7">
        <v>300000000000</v>
      </c>
      <c r="F175" s="7">
        <v>0</v>
      </c>
      <c r="H175" s="7">
        <v>0</v>
      </c>
      <c r="J175" s="7">
        <v>300000000000</v>
      </c>
      <c r="L175" s="16" t="s">
        <v>380</v>
      </c>
    </row>
    <row r="176" spans="1:12" ht="18.75">
      <c r="A176" s="52" t="s">
        <v>532</v>
      </c>
      <c r="B176" s="52"/>
      <c r="D176" s="7">
        <v>4800000000000</v>
      </c>
      <c r="F176" s="7">
        <v>0</v>
      </c>
      <c r="H176" s="7">
        <v>0</v>
      </c>
      <c r="J176" s="7">
        <v>4800000000000</v>
      </c>
      <c r="L176" s="16" t="s">
        <v>533</v>
      </c>
    </row>
    <row r="177" spans="1:12" ht="18.75">
      <c r="A177" s="52" t="s">
        <v>534</v>
      </c>
      <c r="B177" s="52"/>
      <c r="D177" s="7">
        <v>730000000000</v>
      </c>
      <c r="F177" s="7">
        <v>0</v>
      </c>
      <c r="H177" s="7">
        <v>0</v>
      </c>
      <c r="J177" s="7">
        <v>730000000000</v>
      </c>
      <c r="L177" s="16" t="s">
        <v>535</v>
      </c>
    </row>
    <row r="178" spans="1:12" ht="18.75">
      <c r="A178" s="52" t="s">
        <v>536</v>
      </c>
      <c r="B178" s="52"/>
      <c r="D178" s="7">
        <v>520000000000</v>
      </c>
      <c r="F178" s="7">
        <v>0</v>
      </c>
      <c r="H178" s="7">
        <v>0</v>
      </c>
      <c r="J178" s="7">
        <v>520000000000</v>
      </c>
      <c r="L178" s="16" t="s">
        <v>537</v>
      </c>
    </row>
    <row r="179" spans="1:12" ht="18.75">
      <c r="A179" s="52" t="s">
        <v>538</v>
      </c>
      <c r="B179" s="52"/>
      <c r="D179" s="7">
        <v>400000000000</v>
      </c>
      <c r="F179" s="7">
        <v>0</v>
      </c>
      <c r="H179" s="7">
        <v>0</v>
      </c>
      <c r="J179" s="7">
        <v>400000000000</v>
      </c>
      <c r="L179" s="16" t="s">
        <v>378</v>
      </c>
    </row>
    <row r="180" spans="1:12" ht="18.75">
      <c r="A180" s="52" t="s">
        <v>539</v>
      </c>
      <c r="B180" s="52"/>
      <c r="D180" s="7">
        <v>500000000000</v>
      </c>
      <c r="F180" s="7">
        <v>0</v>
      </c>
      <c r="H180" s="7">
        <v>0</v>
      </c>
      <c r="J180" s="7">
        <v>500000000000</v>
      </c>
      <c r="L180" s="16" t="s">
        <v>336</v>
      </c>
    </row>
    <row r="181" spans="1:12" ht="18.75">
      <c r="A181" s="52" t="s">
        <v>540</v>
      </c>
      <c r="B181" s="52"/>
      <c r="D181" s="7">
        <v>400000000000</v>
      </c>
      <c r="F181" s="7">
        <v>0</v>
      </c>
      <c r="H181" s="7">
        <v>0</v>
      </c>
      <c r="J181" s="7">
        <v>400000000000</v>
      </c>
      <c r="L181" s="16" t="s">
        <v>378</v>
      </c>
    </row>
    <row r="182" spans="1:12" ht="18.75">
      <c r="A182" s="52" t="s">
        <v>541</v>
      </c>
      <c r="B182" s="52"/>
      <c r="D182" s="7">
        <v>400000000000</v>
      </c>
      <c r="F182" s="7">
        <v>0</v>
      </c>
      <c r="H182" s="7">
        <v>0</v>
      </c>
      <c r="J182" s="7">
        <v>400000000000</v>
      </c>
      <c r="L182" s="16" t="s">
        <v>378</v>
      </c>
    </row>
    <row r="183" spans="1:12" ht="18.75">
      <c r="A183" s="52" t="s">
        <v>542</v>
      </c>
      <c r="B183" s="52"/>
      <c r="D183" s="7">
        <v>500000000000</v>
      </c>
      <c r="F183" s="7">
        <v>0</v>
      </c>
      <c r="H183" s="7">
        <v>0</v>
      </c>
      <c r="J183" s="7">
        <v>500000000000</v>
      </c>
      <c r="L183" s="16" t="s">
        <v>336</v>
      </c>
    </row>
    <row r="184" spans="1:12" ht="18.75">
      <c r="A184" s="52" t="s">
        <v>543</v>
      </c>
      <c r="B184" s="52"/>
      <c r="D184" s="7">
        <v>500000000000</v>
      </c>
      <c r="F184" s="7">
        <v>0</v>
      </c>
      <c r="H184" s="7">
        <v>0</v>
      </c>
      <c r="J184" s="7">
        <v>500000000000</v>
      </c>
      <c r="L184" s="16" t="s">
        <v>336</v>
      </c>
    </row>
    <row r="185" spans="1:12" ht="18.75">
      <c r="A185" s="52" t="s">
        <v>544</v>
      </c>
      <c r="B185" s="52"/>
      <c r="D185" s="7">
        <v>500000000000</v>
      </c>
      <c r="F185" s="7">
        <v>0</v>
      </c>
      <c r="H185" s="7">
        <v>0</v>
      </c>
      <c r="J185" s="7">
        <v>500000000000</v>
      </c>
      <c r="L185" s="16" t="s">
        <v>336</v>
      </c>
    </row>
    <row r="186" spans="1:12" ht="18.75">
      <c r="A186" s="52" t="s">
        <v>545</v>
      </c>
      <c r="B186" s="52"/>
      <c r="D186" s="7">
        <v>500000000000</v>
      </c>
      <c r="F186" s="7">
        <v>0</v>
      </c>
      <c r="H186" s="7">
        <v>0</v>
      </c>
      <c r="J186" s="7">
        <v>500000000000</v>
      </c>
      <c r="L186" s="16" t="s">
        <v>336</v>
      </c>
    </row>
    <row r="187" spans="1:12" ht="18.75">
      <c r="A187" s="52" t="s">
        <v>546</v>
      </c>
      <c r="B187" s="52"/>
      <c r="D187" s="7">
        <v>500000000000</v>
      </c>
      <c r="F187" s="7">
        <v>0</v>
      </c>
      <c r="H187" s="7">
        <v>0</v>
      </c>
      <c r="J187" s="7">
        <v>500000000000</v>
      </c>
      <c r="L187" s="16" t="s">
        <v>336</v>
      </c>
    </row>
    <row r="188" spans="1:12" ht="18.75">
      <c r="A188" s="52" t="s">
        <v>547</v>
      </c>
      <c r="B188" s="52"/>
      <c r="D188" s="7">
        <v>500000000000</v>
      </c>
      <c r="F188" s="7">
        <v>0</v>
      </c>
      <c r="H188" s="7">
        <v>0</v>
      </c>
      <c r="J188" s="7">
        <v>500000000000</v>
      </c>
      <c r="L188" s="16" t="s">
        <v>336</v>
      </c>
    </row>
    <row r="189" spans="1:12" ht="18.75">
      <c r="A189" s="52" t="s">
        <v>548</v>
      </c>
      <c r="B189" s="52"/>
      <c r="D189" s="7">
        <v>10000000000000</v>
      </c>
      <c r="F189" s="7">
        <v>0</v>
      </c>
      <c r="H189" s="7">
        <v>0</v>
      </c>
      <c r="J189" s="7">
        <v>10000000000000</v>
      </c>
      <c r="L189" s="16" t="s">
        <v>549</v>
      </c>
    </row>
    <row r="190" spans="1:12" ht="18.75">
      <c r="A190" s="52" t="s">
        <v>550</v>
      </c>
      <c r="B190" s="52"/>
      <c r="D190" s="7">
        <v>2000000000000</v>
      </c>
      <c r="F190" s="7">
        <v>0</v>
      </c>
      <c r="H190" s="7">
        <v>0</v>
      </c>
      <c r="J190" s="7">
        <v>2000000000000</v>
      </c>
      <c r="L190" s="16" t="s">
        <v>415</v>
      </c>
    </row>
    <row r="191" spans="1:12" ht="18.75">
      <c r="A191" s="52" t="s">
        <v>551</v>
      </c>
      <c r="B191" s="52"/>
      <c r="D191" s="7">
        <v>5000000000000</v>
      </c>
      <c r="F191" s="7">
        <v>0</v>
      </c>
      <c r="H191" s="7">
        <v>0</v>
      </c>
      <c r="J191" s="7">
        <v>5000000000000</v>
      </c>
      <c r="L191" s="16" t="s">
        <v>512</v>
      </c>
    </row>
    <row r="192" spans="1:12" ht="18.75">
      <c r="A192" s="52" t="s">
        <v>552</v>
      </c>
      <c r="B192" s="52"/>
      <c r="D192" s="7">
        <v>500000000000</v>
      </c>
      <c r="F192" s="7">
        <v>0</v>
      </c>
      <c r="H192" s="7">
        <v>0</v>
      </c>
      <c r="J192" s="7">
        <v>500000000000</v>
      </c>
      <c r="L192" s="16" t="s">
        <v>336</v>
      </c>
    </row>
    <row r="193" spans="1:12" ht="18.75">
      <c r="A193" s="52" t="s">
        <v>553</v>
      </c>
      <c r="B193" s="52"/>
      <c r="D193" s="7">
        <v>1000000000000</v>
      </c>
      <c r="F193" s="7">
        <v>0</v>
      </c>
      <c r="H193" s="7">
        <v>0</v>
      </c>
      <c r="J193" s="7">
        <v>1000000000000</v>
      </c>
      <c r="L193" s="16" t="s">
        <v>420</v>
      </c>
    </row>
    <row r="194" spans="1:12" ht="18.75">
      <c r="A194" s="52" t="s">
        <v>554</v>
      </c>
      <c r="B194" s="52"/>
      <c r="D194" s="7">
        <v>500000000000</v>
      </c>
      <c r="F194" s="7">
        <v>0</v>
      </c>
      <c r="H194" s="7">
        <v>0</v>
      </c>
      <c r="J194" s="7">
        <v>500000000000</v>
      </c>
      <c r="L194" s="16" t="s">
        <v>336</v>
      </c>
    </row>
    <row r="195" spans="1:12" ht="18.75">
      <c r="A195" s="52" t="s">
        <v>555</v>
      </c>
      <c r="B195" s="52"/>
      <c r="D195" s="7">
        <v>500000000000</v>
      </c>
      <c r="F195" s="7">
        <v>0</v>
      </c>
      <c r="H195" s="7">
        <v>0</v>
      </c>
      <c r="J195" s="7">
        <v>500000000000</v>
      </c>
      <c r="L195" s="16" t="s">
        <v>336</v>
      </c>
    </row>
    <row r="196" spans="1:12" ht="18.75">
      <c r="A196" s="52" t="s">
        <v>556</v>
      </c>
      <c r="B196" s="52"/>
      <c r="D196" s="7">
        <v>500000000000</v>
      </c>
      <c r="F196" s="7">
        <v>0</v>
      </c>
      <c r="H196" s="7">
        <v>0</v>
      </c>
      <c r="J196" s="7">
        <v>500000000000</v>
      </c>
      <c r="L196" s="16" t="s">
        <v>336</v>
      </c>
    </row>
    <row r="197" spans="1:12" ht="18.75">
      <c r="A197" s="52" t="s">
        <v>557</v>
      </c>
      <c r="B197" s="52"/>
      <c r="D197" s="7">
        <v>1000000000000</v>
      </c>
      <c r="F197" s="7">
        <v>0</v>
      </c>
      <c r="H197" s="7">
        <v>0</v>
      </c>
      <c r="J197" s="7">
        <v>1000000000000</v>
      </c>
      <c r="L197" s="16" t="s">
        <v>420</v>
      </c>
    </row>
    <row r="198" spans="1:12" ht="18.75">
      <c r="A198" s="52" t="s">
        <v>558</v>
      </c>
      <c r="B198" s="52"/>
      <c r="D198" s="7">
        <v>0</v>
      </c>
      <c r="F198" s="7">
        <v>500000000000</v>
      </c>
      <c r="H198" s="7">
        <v>0</v>
      </c>
      <c r="J198" s="7">
        <v>500000000000</v>
      </c>
      <c r="L198" s="16" t="s">
        <v>336</v>
      </c>
    </row>
    <row r="199" spans="1:12" ht="18.75">
      <c r="A199" s="52" t="s">
        <v>559</v>
      </c>
      <c r="B199" s="52"/>
      <c r="D199" s="7">
        <v>0</v>
      </c>
      <c r="F199" s="7">
        <v>800000000000</v>
      </c>
      <c r="H199" s="7">
        <v>0</v>
      </c>
      <c r="J199" s="7">
        <v>800000000000</v>
      </c>
      <c r="L199" s="16" t="s">
        <v>320</v>
      </c>
    </row>
    <row r="200" spans="1:12" ht="18.75">
      <c r="A200" s="52" t="s">
        <v>560</v>
      </c>
      <c r="B200" s="52"/>
      <c r="D200" s="7">
        <v>0</v>
      </c>
      <c r="F200" s="7">
        <v>600000000000</v>
      </c>
      <c r="H200" s="7">
        <v>0</v>
      </c>
      <c r="J200" s="7">
        <v>600000000000</v>
      </c>
      <c r="L200" s="16" t="s">
        <v>561</v>
      </c>
    </row>
    <row r="201" spans="1:12" ht="18.75">
      <c r="A201" s="52" t="s">
        <v>562</v>
      </c>
      <c r="B201" s="52"/>
      <c r="D201" s="7">
        <v>0</v>
      </c>
      <c r="F201" s="7">
        <v>400000000000</v>
      </c>
      <c r="H201" s="7">
        <v>0</v>
      </c>
      <c r="J201" s="7">
        <v>400000000000</v>
      </c>
      <c r="L201" s="16" t="s">
        <v>378</v>
      </c>
    </row>
    <row r="202" spans="1:12" ht="18.75">
      <c r="A202" s="52" t="s">
        <v>563</v>
      </c>
      <c r="B202" s="52"/>
      <c r="D202" s="7">
        <v>0</v>
      </c>
      <c r="F202" s="7">
        <v>800000000000</v>
      </c>
      <c r="H202" s="7">
        <v>0</v>
      </c>
      <c r="J202" s="7">
        <v>800000000000</v>
      </c>
      <c r="L202" s="16" t="s">
        <v>320</v>
      </c>
    </row>
    <row r="203" spans="1:12" ht="18.75">
      <c r="A203" s="52" t="s">
        <v>564</v>
      </c>
      <c r="B203" s="52"/>
      <c r="D203" s="7">
        <v>0</v>
      </c>
      <c r="F203" s="7">
        <v>4500000000000</v>
      </c>
      <c r="H203" s="7">
        <v>0</v>
      </c>
      <c r="J203" s="7">
        <v>4500000000000</v>
      </c>
      <c r="L203" s="16" t="s">
        <v>565</v>
      </c>
    </row>
    <row r="204" spans="1:12" ht="18.75">
      <c r="A204" s="52" t="s">
        <v>566</v>
      </c>
      <c r="B204" s="52"/>
      <c r="D204" s="7">
        <v>0</v>
      </c>
      <c r="F204" s="7">
        <v>500000000000</v>
      </c>
      <c r="H204" s="7">
        <v>0</v>
      </c>
      <c r="J204" s="7">
        <v>500000000000</v>
      </c>
      <c r="L204" s="16" t="s">
        <v>336</v>
      </c>
    </row>
    <row r="205" spans="1:12" ht="18.75">
      <c r="A205" s="52" t="s">
        <v>567</v>
      </c>
      <c r="B205" s="52"/>
      <c r="D205" s="7">
        <v>0</v>
      </c>
      <c r="F205" s="7">
        <v>700000000000</v>
      </c>
      <c r="H205" s="7">
        <v>0</v>
      </c>
      <c r="J205" s="7">
        <v>700000000000</v>
      </c>
      <c r="L205" s="16" t="s">
        <v>568</v>
      </c>
    </row>
    <row r="206" spans="1:12" ht="18.75">
      <c r="A206" s="52" t="s">
        <v>569</v>
      </c>
      <c r="B206" s="52"/>
      <c r="D206" s="7">
        <v>0</v>
      </c>
      <c r="F206" s="7">
        <v>300000000000</v>
      </c>
      <c r="H206" s="7">
        <v>0</v>
      </c>
      <c r="J206" s="7">
        <v>300000000000</v>
      </c>
      <c r="L206" s="16" t="s">
        <v>380</v>
      </c>
    </row>
    <row r="207" spans="1:12" ht="18.75">
      <c r="A207" s="52" t="s">
        <v>570</v>
      </c>
      <c r="B207" s="52"/>
      <c r="D207" s="7">
        <v>0</v>
      </c>
      <c r="F207" s="7">
        <v>500000000000</v>
      </c>
      <c r="H207" s="7">
        <v>0</v>
      </c>
      <c r="J207" s="7">
        <v>500000000000</v>
      </c>
      <c r="L207" s="16" t="s">
        <v>336</v>
      </c>
    </row>
    <row r="208" spans="1:12" ht="18.75">
      <c r="A208" s="52" t="s">
        <v>571</v>
      </c>
      <c r="B208" s="52"/>
      <c r="D208" s="7">
        <v>0</v>
      </c>
      <c r="F208" s="7">
        <v>730000000000</v>
      </c>
      <c r="H208" s="7">
        <v>0</v>
      </c>
      <c r="J208" s="7">
        <v>730000000000</v>
      </c>
      <c r="L208" s="16" t="s">
        <v>535</v>
      </c>
    </row>
    <row r="209" spans="1:12" ht="18.75">
      <c r="A209" s="52" t="s">
        <v>572</v>
      </c>
      <c r="B209" s="52"/>
      <c r="D209" s="7">
        <v>0</v>
      </c>
      <c r="F209" s="7">
        <v>1000000000000</v>
      </c>
      <c r="H209" s="7">
        <v>0</v>
      </c>
      <c r="J209" s="7">
        <v>1000000000000</v>
      </c>
      <c r="L209" s="16" t="s">
        <v>420</v>
      </c>
    </row>
    <row r="210" spans="1:12" ht="18.75">
      <c r="A210" s="52" t="s">
        <v>573</v>
      </c>
      <c r="B210" s="52"/>
      <c r="D210" s="7">
        <v>0</v>
      </c>
      <c r="F210" s="7">
        <v>1040000000000</v>
      </c>
      <c r="H210" s="7">
        <v>0</v>
      </c>
      <c r="J210" s="7">
        <v>1040000000000</v>
      </c>
      <c r="L210" s="16" t="s">
        <v>420</v>
      </c>
    </row>
    <row r="211" spans="1:12" ht="18.75">
      <c r="A211" s="52" t="s">
        <v>574</v>
      </c>
      <c r="B211" s="52"/>
      <c r="D211" s="7">
        <v>0</v>
      </c>
      <c r="F211" s="7">
        <v>2000000000000</v>
      </c>
      <c r="H211" s="7">
        <v>0</v>
      </c>
      <c r="J211" s="7">
        <v>2000000000000</v>
      </c>
      <c r="L211" s="16" t="s">
        <v>415</v>
      </c>
    </row>
    <row r="212" spans="1:12" ht="18.75">
      <c r="A212" s="52" t="s">
        <v>575</v>
      </c>
      <c r="B212" s="52"/>
      <c r="D212" s="7">
        <v>0</v>
      </c>
      <c r="F212" s="7">
        <v>1100000000000</v>
      </c>
      <c r="H212" s="7">
        <v>0</v>
      </c>
      <c r="J212" s="7">
        <v>1100000000000</v>
      </c>
      <c r="L212" s="16" t="s">
        <v>375</v>
      </c>
    </row>
    <row r="213" spans="1:12" ht="18.75">
      <c r="A213" s="52" t="s">
        <v>576</v>
      </c>
      <c r="B213" s="52"/>
      <c r="D213" s="7">
        <v>0</v>
      </c>
      <c r="F213" s="7">
        <v>1000000000000</v>
      </c>
      <c r="H213" s="7">
        <v>0</v>
      </c>
      <c r="J213" s="7">
        <v>1000000000000</v>
      </c>
      <c r="L213" s="16" t="s">
        <v>420</v>
      </c>
    </row>
    <row r="214" spans="1:12" ht="18.75">
      <c r="A214" s="52" t="s">
        <v>577</v>
      </c>
      <c r="B214" s="52"/>
      <c r="D214" s="7">
        <v>0</v>
      </c>
      <c r="F214" s="7">
        <v>1000000000000</v>
      </c>
      <c r="H214" s="7">
        <v>0</v>
      </c>
      <c r="J214" s="7">
        <v>1000000000000</v>
      </c>
      <c r="L214" s="16" t="s">
        <v>420</v>
      </c>
    </row>
    <row r="215" spans="1:12" ht="18.75">
      <c r="A215" s="52" t="s">
        <v>578</v>
      </c>
      <c r="B215" s="52"/>
      <c r="D215" s="7">
        <v>0</v>
      </c>
      <c r="F215" s="7">
        <v>1500000000000</v>
      </c>
      <c r="H215" s="7">
        <v>0</v>
      </c>
      <c r="J215" s="7">
        <v>1500000000000</v>
      </c>
      <c r="L215" s="16" t="s">
        <v>440</v>
      </c>
    </row>
    <row r="216" spans="1:12" ht="18.75">
      <c r="A216" s="52" t="s">
        <v>579</v>
      </c>
      <c r="B216" s="52"/>
      <c r="D216" s="7">
        <v>0</v>
      </c>
      <c r="F216" s="7">
        <v>1200000000000</v>
      </c>
      <c r="H216" s="7">
        <v>0</v>
      </c>
      <c r="J216" s="7">
        <v>1200000000000</v>
      </c>
      <c r="L216" s="16" t="s">
        <v>580</v>
      </c>
    </row>
    <row r="217" spans="1:12" ht="18.75">
      <c r="A217" s="52" t="s">
        <v>581</v>
      </c>
      <c r="B217" s="52"/>
      <c r="D217" s="7">
        <v>0</v>
      </c>
      <c r="F217" s="7">
        <v>3000000000000</v>
      </c>
      <c r="H217" s="7">
        <v>0</v>
      </c>
      <c r="J217" s="7">
        <v>3000000000000</v>
      </c>
      <c r="L217" s="16" t="s">
        <v>352</v>
      </c>
    </row>
    <row r="218" spans="1:12" ht="18.75">
      <c r="A218" s="52" t="s">
        <v>582</v>
      </c>
      <c r="B218" s="52"/>
      <c r="D218" s="7">
        <v>0</v>
      </c>
      <c r="F218" s="7">
        <v>1500000000000</v>
      </c>
      <c r="H218" s="7">
        <v>0</v>
      </c>
      <c r="J218" s="7">
        <v>1500000000000</v>
      </c>
      <c r="L218" s="16" t="s">
        <v>440</v>
      </c>
    </row>
    <row r="219" spans="1:12" ht="18.75">
      <c r="A219" s="52" t="s">
        <v>583</v>
      </c>
      <c r="B219" s="52"/>
      <c r="D219" s="7">
        <v>0</v>
      </c>
      <c r="F219" s="7">
        <v>500000000000</v>
      </c>
      <c r="H219" s="7">
        <v>0</v>
      </c>
      <c r="J219" s="7">
        <v>500000000000</v>
      </c>
      <c r="L219" s="16" t="s">
        <v>336</v>
      </c>
    </row>
    <row r="220" spans="1:12" ht="18.75">
      <c r="A220" s="52" t="s">
        <v>584</v>
      </c>
      <c r="B220" s="52"/>
      <c r="D220" s="7">
        <v>0</v>
      </c>
      <c r="F220" s="7">
        <v>1750000000000</v>
      </c>
      <c r="H220" s="7">
        <v>0</v>
      </c>
      <c r="J220" s="7">
        <v>1750000000000</v>
      </c>
      <c r="L220" s="16" t="s">
        <v>585</v>
      </c>
    </row>
    <row r="221" spans="1:12" ht="18.75">
      <c r="A221" s="52" t="s">
        <v>586</v>
      </c>
      <c r="B221" s="52"/>
      <c r="D221" s="7">
        <v>0</v>
      </c>
      <c r="F221" s="7">
        <v>1300000000000</v>
      </c>
      <c r="H221" s="7">
        <v>0</v>
      </c>
      <c r="J221" s="7">
        <v>1300000000000</v>
      </c>
      <c r="L221" s="16" t="s">
        <v>587</v>
      </c>
    </row>
    <row r="222" spans="1:12" ht="18.75">
      <c r="A222" s="52" t="s">
        <v>588</v>
      </c>
      <c r="B222" s="52"/>
      <c r="D222" s="7">
        <v>0</v>
      </c>
      <c r="F222" s="7">
        <v>600000000000</v>
      </c>
      <c r="H222" s="7">
        <v>0</v>
      </c>
      <c r="J222" s="7">
        <v>600000000000</v>
      </c>
      <c r="L222" s="16" t="s">
        <v>561</v>
      </c>
    </row>
    <row r="223" spans="1:12" ht="18.75">
      <c r="A223" s="52" t="s">
        <v>589</v>
      </c>
      <c r="B223" s="52"/>
      <c r="D223" s="7">
        <v>0</v>
      </c>
      <c r="F223" s="7">
        <v>2700000000000</v>
      </c>
      <c r="H223" s="7">
        <v>0</v>
      </c>
      <c r="J223" s="7">
        <v>2700000000000</v>
      </c>
      <c r="L223" s="16" t="s">
        <v>590</v>
      </c>
    </row>
    <row r="224" spans="1:12" ht="18.75">
      <c r="A224" s="52" t="s">
        <v>591</v>
      </c>
      <c r="B224" s="52"/>
      <c r="D224" s="7">
        <v>0</v>
      </c>
      <c r="F224" s="7">
        <v>1000000000000</v>
      </c>
      <c r="H224" s="7">
        <v>0</v>
      </c>
      <c r="J224" s="7">
        <v>1000000000000</v>
      </c>
      <c r="L224" s="16" t="s">
        <v>420</v>
      </c>
    </row>
    <row r="225" spans="1:12" ht="18.75">
      <c r="A225" s="52" t="s">
        <v>592</v>
      </c>
      <c r="B225" s="52"/>
      <c r="D225" s="7">
        <v>0</v>
      </c>
      <c r="F225" s="7">
        <v>2000000000000</v>
      </c>
      <c r="H225" s="7">
        <v>0</v>
      </c>
      <c r="J225" s="7">
        <v>2000000000000</v>
      </c>
      <c r="L225" s="16" t="s">
        <v>415</v>
      </c>
    </row>
    <row r="226" spans="1:12" ht="18.75">
      <c r="A226" s="52" t="s">
        <v>593</v>
      </c>
      <c r="B226" s="52"/>
      <c r="D226" s="7">
        <v>0</v>
      </c>
      <c r="F226" s="7">
        <v>250000000000</v>
      </c>
      <c r="H226" s="7">
        <v>0</v>
      </c>
      <c r="J226" s="7">
        <v>250000000000</v>
      </c>
      <c r="L226" s="16" t="s">
        <v>366</v>
      </c>
    </row>
    <row r="227" spans="1:12" ht="18.75">
      <c r="A227" s="52" t="s">
        <v>594</v>
      </c>
      <c r="B227" s="52"/>
      <c r="D227" s="7">
        <v>0</v>
      </c>
      <c r="F227" s="7">
        <v>1000000000000</v>
      </c>
      <c r="H227" s="7">
        <v>0</v>
      </c>
      <c r="J227" s="7">
        <v>1000000000000</v>
      </c>
      <c r="L227" s="16" t="s">
        <v>420</v>
      </c>
    </row>
    <row r="228" spans="1:12" ht="18.75">
      <c r="A228" s="52" t="s">
        <v>595</v>
      </c>
      <c r="B228" s="52"/>
      <c r="D228" s="7">
        <v>0</v>
      </c>
      <c r="F228" s="7">
        <v>1000000000000</v>
      </c>
      <c r="H228" s="7">
        <v>0</v>
      </c>
      <c r="J228" s="7">
        <v>1000000000000</v>
      </c>
      <c r="L228" s="16" t="s">
        <v>420</v>
      </c>
    </row>
    <row r="229" spans="1:12" ht="18.75">
      <c r="A229" s="52" t="s">
        <v>596</v>
      </c>
      <c r="B229" s="52"/>
      <c r="D229" s="7">
        <v>0</v>
      </c>
      <c r="F229" s="7">
        <v>800000000000</v>
      </c>
      <c r="H229" s="7">
        <v>0</v>
      </c>
      <c r="J229" s="7">
        <v>800000000000</v>
      </c>
      <c r="L229" s="16" t="s">
        <v>320</v>
      </c>
    </row>
    <row r="230" spans="1:12" ht="18.75">
      <c r="A230" s="52" t="s">
        <v>597</v>
      </c>
      <c r="B230" s="52"/>
      <c r="D230" s="7">
        <v>0</v>
      </c>
      <c r="F230" s="7">
        <v>1000000000000</v>
      </c>
      <c r="H230" s="7">
        <v>0</v>
      </c>
      <c r="J230" s="7">
        <v>1000000000000</v>
      </c>
      <c r="L230" s="16" t="s">
        <v>420</v>
      </c>
    </row>
    <row r="231" spans="1:12" ht="18.75">
      <c r="A231" s="52" t="s">
        <v>598</v>
      </c>
      <c r="B231" s="52"/>
      <c r="D231" s="7">
        <v>0</v>
      </c>
      <c r="F231" s="7">
        <v>1000000000000</v>
      </c>
      <c r="H231" s="7">
        <v>0</v>
      </c>
      <c r="J231" s="7">
        <v>1000000000000</v>
      </c>
      <c r="L231" s="16" t="s">
        <v>420</v>
      </c>
    </row>
    <row r="232" spans="1:12" ht="18.75">
      <c r="A232" s="52" t="s">
        <v>599</v>
      </c>
      <c r="B232" s="52"/>
      <c r="D232" s="7">
        <v>0</v>
      </c>
      <c r="F232" s="7">
        <v>2500000000000</v>
      </c>
      <c r="H232" s="7">
        <v>0</v>
      </c>
      <c r="J232" s="7">
        <v>2500000000000</v>
      </c>
      <c r="L232" s="16" t="s">
        <v>487</v>
      </c>
    </row>
    <row r="233" spans="1:12" ht="18.75">
      <c r="A233" s="52" t="s">
        <v>600</v>
      </c>
      <c r="B233" s="52"/>
      <c r="D233" s="7">
        <v>0</v>
      </c>
      <c r="F233" s="7">
        <v>2500000000000</v>
      </c>
      <c r="H233" s="7">
        <v>0</v>
      </c>
      <c r="J233" s="7">
        <v>2500000000000</v>
      </c>
      <c r="L233" s="16" t="s">
        <v>487</v>
      </c>
    </row>
    <row r="234" spans="1:12" ht="18.75">
      <c r="A234" s="52" t="s">
        <v>601</v>
      </c>
      <c r="B234" s="52"/>
      <c r="D234" s="7">
        <v>0</v>
      </c>
      <c r="F234" s="7">
        <v>400000000000</v>
      </c>
      <c r="H234" s="7">
        <v>0</v>
      </c>
      <c r="J234" s="7">
        <v>400000000000</v>
      </c>
      <c r="L234" s="16" t="s">
        <v>378</v>
      </c>
    </row>
    <row r="235" spans="1:12" ht="18.75">
      <c r="A235" s="48" t="s">
        <v>602</v>
      </c>
      <c r="B235" s="48"/>
      <c r="D235" s="9">
        <v>0</v>
      </c>
      <c r="F235" s="9">
        <v>820000000000</v>
      </c>
      <c r="H235" s="9">
        <v>0</v>
      </c>
      <c r="J235" s="9">
        <v>820000000000</v>
      </c>
      <c r="L235" s="17" t="s">
        <v>520</v>
      </c>
    </row>
    <row r="236" spans="1:12" ht="21">
      <c r="A236" s="51" t="s">
        <v>52</v>
      </c>
      <c r="B236" s="51"/>
      <c r="D236" s="11">
        <v>191185379840528</v>
      </c>
      <c r="F236" s="11">
        <f>SUM(F8:F235)</f>
        <v>359088478042865</v>
      </c>
      <c r="H236" s="11">
        <v>365164818366500</v>
      </c>
      <c r="J236" s="11">
        <v>185109039516893</v>
      </c>
      <c r="L236" s="12">
        <v>0</v>
      </c>
    </row>
  </sheetData>
  <mergeCells count="236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13:B213"/>
    <mergeCell ref="A214:B214"/>
    <mergeCell ref="A215:B215"/>
    <mergeCell ref="A216:B216"/>
    <mergeCell ref="A217:B217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36:B236"/>
    <mergeCell ref="J6:L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09:B209"/>
    <mergeCell ref="A210:B210"/>
    <mergeCell ref="A211:B211"/>
    <mergeCell ref="A212:B212"/>
  </mergeCells>
  <pageMargins left="0.39" right="0.39" top="0.39" bottom="0.39" header="0" footer="0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45" zoomScaleNormal="100" zoomScaleSheetLayoutView="145" workbookViewId="0">
      <selection activeCell="L8" sqref="L8"/>
    </sheetView>
  </sheetViews>
  <sheetFormatPr defaultRowHeight="15.75"/>
  <cols>
    <col min="1" max="1" width="3.85546875" style="18" bestFit="1" customWidth="1"/>
    <col min="2" max="2" width="44.140625" style="18" customWidth="1"/>
    <col min="3" max="3" width="1.28515625" style="18" customWidth="1"/>
    <col min="4" max="4" width="8.28515625" style="18" bestFit="1" customWidth="1"/>
    <col min="5" max="5" width="1.28515625" style="18" customWidth="1"/>
    <col min="6" max="6" width="17.85546875" style="18" bestFit="1" customWidth="1"/>
    <col min="7" max="7" width="1.28515625" style="18" customWidth="1"/>
    <col min="8" max="8" width="17.28515625" style="18" bestFit="1" customWidth="1"/>
    <col min="9" max="9" width="1.28515625" style="18" customWidth="1"/>
    <col min="10" max="10" width="18" style="18" bestFit="1" customWidth="1"/>
    <col min="11" max="11" width="0.28515625" style="18" customWidth="1"/>
    <col min="12" max="16384" width="9.140625" style="18"/>
  </cols>
  <sheetData>
    <row r="1" spans="1:10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5.5">
      <c r="A2" s="57" t="s">
        <v>603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5" spans="1:10" ht="24">
      <c r="A5" s="1" t="s">
        <v>604</v>
      </c>
      <c r="B5" s="58" t="s">
        <v>605</v>
      </c>
      <c r="C5" s="58"/>
      <c r="D5" s="58"/>
      <c r="E5" s="58"/>
      <c r="F5" s="58"/>
      <c r="G5" s="58"/>
      <c r="H5" s="58"/>
      <c r="I5" s="58"/>
      <c r="J5" s="58"/>
    </row>
    <row r="7" spans="1:10" ht="21">
      <c r="A7" s="53" t="s">
        <v>606</v>
      </c>
      <c r="B7" s="53"/>
      <c r="D7" s="2" t="s">
        <v>607</v>
      </c>
      <c r="F7" s="2" t="s">
        <v>332</v>
      </c>
      <c r="H7" s="2" t="s">
        <v>608</v>
      </c>
      <c r="J7" s="2" t="s">
        <v>609</v>
      </c>
    </row>
    <row r="8" spans="1:10" ht="18.75">
      <c r="A8" s="54" t="s">
        <v>610</v>
      </c>
      <c r="B8" s="54"/>
      <c r="D8" s="4" t="s">
        <v>611</v>
      </c>
      <c r="F8" s="5">
        <v>33484398496</v>
      </c>
      <c r="H8" s="15">
        <v>0.37</v>
      </c>
      <c r="J8" s="15">
        <v>0.01</v>
      </c>
    </row>
    <row r="9" spans="1:10" ht="18.75">
      <c r="A9" s="52" t="s">
        <v>612</v>
      </c>
      <c r="B9" s="52"/>
      <c r="D9" s="6" t="s">
        <v>613</v>
      </c>
      <c r="F9" s="7">
        <v>9545072148</v>
      </c>
      <c r="H9" s="16">
        <v>0.11</v>
      </c>
      <c r="J9" s="16">
        <v>0</v>
      </c>
    </row>
    <row r="10" spans="1:10" ht="18.75">
      <c r="A10" s="52" t="s">
        <v>614</v>
      </c>
      <c r="B10" s="52"/>
      <c r="D10" s="6" t="s">
        <v>615</v>
      </c>
      <c r="F10" s="7">
        <v>4733514817381</v>
      </c>
      <c r="H10" s="16">
        <v>52.77</v>
      </c>
      <c r="J10" s="16">
        <v>0.97</v>
      </c>
    </row>
    <row r="11" spans="1:10" ht="18.75">
      <c r="A11" s="52" t="s">
        <v>616</v>
      </c>
      <c r="B11" s="52"/>
      <c r="D11" s="6" t="s">
        <v>617</v>
      </c>
      <c r="F11" s="7">
        <v>4144229564141</v>
      </c>
      <c r="H11" s="16">
        <v>46.2</v>
      </c>
      <c r="J11" s="16">
        <v>0.85</v>
      </c>
    </row>
    <row r="12" spans="1:10" ht="18.75">
      <c r="A12" s="48" t="s">
        <v>618</v>
      </c>
      <c r="B12" s="48"/>
      <c r="D12" s="8" t="s">
        <v>619</v>
      </c>
      <c r="F12" s="9">
        <v>40708128930</v>
      </c>
      <c r="H12" s="17">
        <v>0.45</v>
      </c>
      <c r="J12" s="17">
        <v>0.01</v>
      </c>
    </row>
    <row r="13" spans="1:10" ht="21">
      <c r="A13" s="51" t="s">
        <v>52</v>
      </c>
      <c r="B13" s="51"/>
      <c r="D13" s="11"/>
      <c r="F13" s="11">
        <v>8961481981096</v>
      </c>
      <c r="H13" s="12">
        <v>99.9</v>
      </c>
      <c r="J13" s="12">
        <v>1.84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6"/>
  <sheetViews>
    <sheetView rightToLeft="1" topLeftCell="A25" workbookViewId="0">
      <selection activeCell="E44" sqref="E44:E46"/>
    </sheetView>
  </sheetViews>
  <sheetFormatPr defaultRowHeight="18.75"/>
  <cols>
    <col min="1" max="1" width="25.85546875" style="18" bestFit="1" customWidth="1"/>
    <col min="2" max="2" width="1.28515625" style="18" customWidth="1"/>
    <col min="3" max="3" width="14.7109375" style="18" bestFit="1" customWidth="1"/>
    <col min="4" max="4" width="1.28515625" style="18" customWidth="1"/>
    <col min="5" max="5" width="15.85546875" style="18" bestFit="1" customWidth="1"/>
    <col min="6" max="6" width="1.28515625" style="18" customWidth="1"/>
    <col min="7" max="7" width="14.42578125" style="18" bestFit="1" customWidth="1"/>
    <col min="8" max="8" width="1.28515625" style="18" customWidth="1"/>
    <col min="9" max="9" width="15.85546875" style="18" bestFit="1" customWidth="1"/>
    <col min="10" max="10" width="1.28515625" style="18" customWidth="1"/>
    <col min="11" max="11" width="17.28515625" style="18" bestFit="1" customWidth="1"/>
    <col min="12" max="12" width="1.28515625" style="18" customWidth="1"/>
    <col min="13" max="13" width="16.85546875" style="18" bestFit="1" customWidth="1"/>
    <col min="14" max="15" width="1.28515625" style="18" customWidth="1"/>
    <col min="16" max="16" width="18.5703125" style="18" bestFit="1" customWidth="1"/>
    <col min="17" max="17" width="1.28515625" style="18" customWidth="1"/>
    <col min="18" max="18" width="15" style="18" bestFit="1" customWidth="1"/>
    <col min="19" max="19" width="1.28515625" style="18" customWidth="1"/>
    <col min="20" max="20" width="17" style="18" bestFit="1" customWidth="1"/>
    <col min="21" max="21" width="1.28515625" style="18" customWidth="1"/>
    <col min="22" max="22" width="17.28515625" style="18" bestFit="1" customWidth="1"/>
    <col min="23" max="23" width="0.28515625" style="18" customWidth="1"/>
    <col min="24" max="24" width="30.85546875" style="6" bestFit="1" customWidth="1"/>
    <col min="25" max="25" width="17" style="7" bestFit="1" customWidth="1"/>
    <col min="26" max="16384" width="9.140625" style="18"/>
  </cols>
  <sheetData>
    <row r="1" spans="1:22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25.5">
      <c r="A2" s="57" t="s">
        <v>603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2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5" spans="1:22" ht="24">
      <c r="A5" s="58" t="s">
        <v>743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2" ht="21">
      <c r="C6" s="53" t="s">
        <v>620</v>
      </c>
      <c r="D6" s="53"/>
      <c r="E6" s="53"/>
      <c r="F6" s="53"/>
      <c r="G6" s="53"/>
      <c r="H6" s="53"/>
      <c r="I6" s="53"/>
      <c r="J6" s="53"/>
      <c r="K6" s="53"/>
      <c r="M6" s="53" t="s">
        <v>621</v>
      </c>
      <c r="N6" s="53"/>
      <c r="O6" s="53"/>
      <c r="P6" s="53"/>
      <c r="Q6" s="53"/>
      <c r="R6" s="53"/>
      <c r="S6" s="53"/>
      <c r="T6" s="53"/>
      <c r="U6" s="53"/>
      <c r="V6" s="53"/>
    </row>
    <row r="7" spans="1:22" ht="21">
      <c r="A7" s="2" t="s">
        <v>622</v>
      </c>
      <c r="C7" s="2" t="s">
        <v>623</v>
      </c>
      <c r="E7" s="2" t="s">
        <v>624</v>
      </c>
      <c r="G7" s="2" t="s">
        <v>625</v>
      </c>
      <c r="I7" s="3" t="s">
        <v>332</v>
      </c>
      <c r="J7" s="19"/>
      <c r="K7" s="3" t="s">
        <v>608</v>
      </c>
      <c r="M7" s="2" t="s">
        <v>623</v>
      </c>
      <c r="O7" s="2" t="s">
        <v>624</v>
      </c>
      <c r="P7" s="2"/>
      <c r="R7" s="2" t="s">
        <v>625</v>
      </c>
      <c r="T7" s="3" t="s">
        <v>332</v>
      </c>
      <c r="U7" s="19"/>
      <c r="V7" s="3" t="s">
        <v>608</v>
      </c>
    </row>
    <row r="8" spans="1:22">
      <c r="A8" s="4" t="s">
        <v>35</v>
      </c>
      <c r="C8" s="5">
        <v>0</v>
      </c>
      <c r="E8" s="5">
        <v>-1904301704</v>
      </c>
      <c r="G8" s="5">
        <v>-3268023607</v>
      </c>
      <c r="I8" s="5">
        <v>-5172325311</v>
      </c>
      <c r="K8" s="15">
        <v>-0.06</v>
      </c>
      <c r="M8" s="5">
        <v>0</v>
      </c>
      <c r="O8" s="65">
        <v>-15525303853</v>
      </c>
      <c r="P8" s="65"/>
      <c r="R8" s="5">
        <v>-3262187420</v>
      </c>
      <c r="T8" s="5">
        <v>-18787491273</v>
      </c>
      <c r="V8" s="15">
        <v>-0.1</v>
      </c>
    </row>
    <row r="9" spans="1:22">
      <c r="A9" s="6" t="s">
        <v>37</v>
      </c>
      <c r="C9" s="7">
        <v>0</v>
      </c>
      <c r="E9" s="7">
        <v>-7109386667</v>
      </c>
      <c r="G9" s="7">
        <v>7010527039</v>
      </c>
      <c r="I9" s="7">
        <v>-98859628</v>
      </c>
      <c r="K9" s="16">
        <v>0</v>
      </c>
      <c r="M9" s="7">
        <v>0</v>
      </c>
      <c r="O9" s="65">
        <v>7163988684</v>
      </c>
      <c r="P9" s="65"/>
      <c r="R9" s="7">
        <v>7165007329</v>
      </c>
      <c r="T9" s="7">
        <v>14328996013</v>
      </c>
      <c r="V9" s="16">
        <v>0.08</v>
      </c>
    </row>
    <row r="10" spans="1:22">
      <c r="A10" s="6" t="s">
        <v>20</v>
      </c>
      <c r="C10" s="7">
        <v>0</v>
      </c>
      <c r="E10" s="7">
        <v>0</v>
      </c>
      <c r="G10" s="7">
        <v>3438549686</v>
      </c>
      <c r="I10" s="7">
        <v>3438549686</v>
      </c>
      <c r="K10" s="16">
        <v>0.04</v>
      </c>
      <c r="M10" s="7">
        <v>0</v>
      </c>
      <c r="O10" s="65">
        <v>0</v>
      </c>
      <c r="P10" s="65"/>
      <c r="R10" s="7">
        <v>5875469986</v>
      </c>
      <c r="T10" s="7">
        <v>5875469986</v>
      </c>
      <c r="V10" s="16">
        <v>0.03</v>
      </c>
    </row>
    <row r="11" spans="1:22">
      <c r="A11" s="6" t="s">
        <v>19</v>
      </c>
      <c r="C11" s="7">
        <v>0</v>
      </c>
      <c r="E11" s="7">
        <v>52383114599</v>
      </c>
      <c r="G11" s="7">
        <v>2779039245</v>
      </c>
      <c r="I11" s="7">
        <v>55162153844</v>
      </c>
      <c r="K11" s="16">
        <v>0.61</v>
      </c>
      <c r="M11" s="7">
        <v>0</v>
      </c>
      <c r="O11" s="65">
        <v>122061998115</v>
      </c>
      <c r="P11" s="65"/>
      <c r="R11" s="7">
        <v>25370119919</v>
      </c>
      <c r="T11" s="7">
        <v>147432118034</v>
      </c>
      <c r="V11" s="16">
        <v>0.81</v>
      </c>
    </row>
    <row r="12" spans="1:22">
      <c r="A12" s="6" t="s">
        <v>29</v>
      </c>
      <c r="C12" s="7">
        <v>0</v>
      </c>
      <c r="E12" s="7">
        <v>0</v>
      </c>
      <c r="G12" s="7">
        <v>-3256303196</v>
      </c>
      <c r="I12" s="7">
        <v>-3256303196</v>
      </c>
      <c r="K12" s="16">
        <v>-0.04</v>
      </c>
      <c r="M12" s="7">
        <v>0</v>
      </c>
      <c r="O12" s="65">
        <v>0</v>
      </c>
      <c r="P12" s="65"/>
      <c r="R12" s="7">
        <v>1722017646</v>
      </c>
      <c r="T12" s="7">
        <v>1722017646</v>
      </c>
      <c r="V12" s="16">
        <v>0.01</v>
      </c>
    </row>
    <row r="13" spans="1:22">
      <c r="A13" s="6" t="s">
        <v>30</v>
      </c>
      <c r="C13" s="7">
        <v>0</v>
      </c>
      <c r="E13" s="7">
        <v>1367543941</v>
      </c>
      <c r="G13" s="7">
        <v>0</v>
      </c>
      <c r="I13" s="7">
        <v>1367543941</v>
      </c>
      <c r="K13" s="16">
        <v>0.02</v>
      </c>
      <c r="M13" s="7">
        <v>0</v>
      </c>
      <c r="O13" s="65">
        <v>3767129222</v>
      </c>
      <c r="P13" s="65"/>
      <c r="R13" s="7">
        <v>-1317635367</v>
      </c>
      <c r="T13" s="7">
        <v>2449493855</v>
      </c>
      <c r="V13" s="16">
        <v>0.01</v>
      </c>
    </row>
    <row r="14" spans="1:22">
      <c r="A14" s="6" t="s">
        <v>43</v>
      </c>
      <c r="C14" s="7">
        <v>0</v>
      </c>
      <c r="E14" s="7">
        <v>-19993220915</v>
      </c>
      <c r="G14" s="7">
        <v>0</v>
      </c>
      <c r="I14" s="7">
        <v>-19993220915</v>
      </c>
      <c r="K14" s="16">
        <v>-0.22</v>
      </c>
      <c r="M14" s="7">
        <v>0</v>
      </c>
      <c r="O14" s="65">
        <v>-73135351032</v>
      </c>
      <c r="P14" s="65"/>
      <c r="R14" s="7">
        <v>6650141671</v>
      </c>
      <c r="T14" s="7">
        <v>-66485209361</v>
      </c>
      <c r="V14" s="16">
        <v>-0.37</v>
      </c>
    </row>
    <row r="15" spans="1:22">
      <c r="A15" s="6" t="s">
        <v>34</v>
      </c>
      <c r="C15" s="7">
        <v>0</v>
      </c>
      <c r="E15" s="7">
        <v>-3151853063</v>
      </c>
      <c r="G15" s="7">
        <v>0</v>
      </c>
      <c r="I15" s="7">
        <v>-3151853063</v>
      </c>
      <c r="K15" s="16">
        <v>-0.04</v>
      </c>
      <c r="M15" s="7">
        <v>0</v>
      </c>
      <c r="O15" s="65">
        <v>-22729547243</v>
      </c>
      <c r="P15" s="65"/>
      <c r="R15" s="7">
        <v>60514813</v>
      </c>
      <c r="T15" s="7">
        <v>-22669032430</v>
      </c>
      <c r="V15" s="16">
        <v>-0.13</v>
      </c>
    </row>
    <row r="16" spans="1:22">
      <c r="A16" s="6" t="s">
        <v>48</v>
      </c>
      <c r="C16" s="7">
        <v>0</v>
      </c>
      <c r="E16" s="7">
        <v>-92062325504</v>
      </c>
      <c r="G16" s="7">
        <v>0</v>
      </c>
      <c r="I16" s="7">
        <v>-92062325504</v>
      </c>
      <c r="K16" s="16">
        <v>-1.03</v>
      </c>
      <c r="M16" s="7">
        <v>0</v>
      </c>
      <c r="O16" s="65">
        <v>-102590143572</v>
      </c>
      <c r="P16" s="65"/>
      <c r="R16" s="7">
        <v>-223822806</v>
      </c>
      <c r="T16" s="7">
        <v>-102813966378</v>
      </c>
      <c r="V16" s="16">
        <v>-0.56999999999999995</v>
      </c>
    </row>
    <row r="17" spans="1:22">
      <c r="A17" s="6" t="s">
        <v>626</v>
      </c>
      <c r="C17" s="7">
        <v>0</v>
      </c>
      <c r="E17" s="7">
        <v>0</v>
      </c>
      <c r="G17" s="7">
        <v>0</v>
      </c>
      <c r="I17" s="7">
        <v>0</v>
      </c>
      <c r="K17" s="16">
        <v>0</v>
      </c>
      <c r="M17" s="7">
        <v>0</v>
      </c>
      <c r="O17" s="65">
        <v>0</v>
      </c>
      <c r="P17" s="65"/>
      <c r="R17" s="7">
        <v>23212859</v>
      </c>
      <c r="T17" s="7">
        <v>23212859</v>
      </c>
      <c r="V17" s="16">
        <v>0</v>
      </c>
    </row>
    <row r="18" spans="1:22">
      <c r="A18" s="6" t="s">
        <v>47</v>
      </c>
      <c r="C18" s="7">
        <v>0</v>
      </c>
      <c r="E18" s="7">
        <v>804955018</v>
      </c>
      <c r="G18" s="7">
        <v>0</v>
      </c>
      <c r="I18" s="7">
        <v>804955018</v>
      </c>
      <c r="K18" s="16">
        <v>0.01</v>
      </c>
      <c r="M18" s="7">
        <v>108902762147</v>
      </c>
      <c r="O18" s="65">
        <v>-105236675183</v>
      </c>
      <c r="P18" s="65"/>
      <c r="R18" s="7">
        <v>0</v>
      </c>
      <c r="T18" s="7">
        <v>3666086964</v>
      </c>
      <c r="V18" s="16">
        <v>0.02</v>
      </c>
    </row>
    <row r="19" spans="1:22">
      <c r="A19" s="6" t="s">
        <v>42</v>
      </c>
      <c r="C19" s="7">
        <v>0</v>
      </c>
      <c r="E19" s="7">
        <v>7886275471</v>
      </c>
      <c r="G19" s="7">
        <v>0</v>
      </c>
      <c r="I19" s="7">
        <v>7886275471</v>
      </c>
      <c r="K19" s="16">
        <v>0.09</v>
      </c>
      <c r="M19" s="7">
        <v>122785344000</v>
      </c>
      <c r="O19" s="65">
        <v>-232952550649</v>
      </c>
      <c r="P19" s="65"/>
      <c r="R19" s="7">
        <v>0</v>
      </c>
      <c r="T19" s="7">
        <v>-110167206649</v>
      </c>
      <c r="V19" s="16">
        <v>-0.61</v>
      </c>
    </row>
    <row r="20" spans="1:22">
      <c r="A20" s="6" t="s">
        <v>46</v>
      </c>
      <c r="C20" s="7">
        <v>0</v>
      </c>
      <c r="E20" s="7">
        <v>-2964222581</v>
      </c>
      <c r="G20" s="7">
        <v>0</v>
      </c>
      <c r="I20" s="7">
        <v>-2964222581</v>
      </c>
      <c r="K20" s="16">
        <v>-0.03</v>
      </c>
      <c r="M20" s="7">
        <v>50005252080</v>
      </c>
      <c r="O20" s="65">
        <v>-55564556564</v>
      </c>
      <c r="P20" s="65"/>
      <c r="R20" s="7">
        <v>0</v>
      </c>
      <c r="T20" s="7">
        <v>-5559304484</v>
      </c>
      <c r="V20" s="16">
        <v>-0.03</v>
      </c>
    </row>
    <row r="21" spans="1:22">
      <c r="A21" s="6" t="s">
        <v>28</v>
      </c>
      <c r="C21" s="7">
        <v>0</v>
      </c>
      <c r="E21" s="7">
        <v>-57736902</v>
      </c>
      <c r="G21" s="7">
        <v>0</v>
      </c>
      <c r="I21" s="7">
        <v>-57736902</v>
      </c>
      <c r="K21" s="16">
        <v>0</v>
      </c>
      <c r="M21" s="7">
        <v>0</v>
      </c>
      <c r="O21" s="65">
        <v>-77057072</v>
      </c>
      <c r="P21" s="65"/>
      <c r="R21" s="7">
        <v>0</v>
      </c>
      <c r="T21" s="7">
        <v>-77057071</v>
      </c>
      <c r="V21" s="16">
        <v>0</v>
      </c>
    </row>
    <row r="22" spans="1:22">
      <c r="A22" s="6" t="s">
        <v>44</v>
      </c>
      <c r="C22" s="7">
        <v>0</v>
      </c>
      <c r="E22" s="7">
        <v>-5437794158</v>
      </c>
      <c r="G22" s="7">
        <v>0</v>
      </c>
      <c r="I22" s="7">
        <v>-5437794158</v>
      </c>
      <c r="K22" s="16">
        <v>-0.06</v>
      </c>
      <c r="M22" s="7">
        <v>0</v>
      </c>
      <c r="O22" s="65">
        <v>-8944885960</v>
      </c>
      <c r="P22" s="65"/>
      <c r="R22" s="7">
        <v>0</v>
      </c>
      <c r="T22" s="7">
        <v>-8944885960</v>
      </c>
      <c r="V22" s="16">
        <v>-0.05</v>
      </c>
    </row>
    <row r="23" spans="1:22">
      <c r="A23" s="6" t="s">
        <v>25</v>
      </c>
      <c r="C23" s="7">
        <v>0</v>
      </c>
      <c r="E23" s="7">
        <v>-11017064225</v>
      </c>
      <c r="G23" s="7">
        <v>0</v>
      </c>
      <c r="I23" s="7">
        <v>-11017064225</v>
      </c>
      <c r="K23" s="16">
        <v>-0.12</v>
      </c>
      <c r="M23" s="7">
        <v>0</v>
      </c>
      <c r="O23" s="65">
        <v>-20947441955</v>
      </c>
      <c r="P23" s="65"/>
      <c r="R23" s="7">
        <v>0</v>
      </c>
      <c r="T23" s="7">
        <v>-20947441955</v>
      </c>
      <c r="V23" s="16">
        <v>-0.12</v>
      </c>
    </row>
    <row r="24" spans="1:22">
      <c r="A24" s="6" t="s">
        <v>23</v>
      </c>
      <c r="C24" s="7">
        <v>0</v>
      </c>
      <c r="E24" s="7">
        <v>-932255789</v>
      </c>
      <c r="G24" s="7">
        <v>0</v>
      </c>
      <c r="I24" s="7">
        <v>-932255789</v>
      </c>
      <c r="K24" s="16">
        <v>-0.01</v>
      </c>
      <c r="M24" s="7">
        <v>0</v>
      </c>
      <c r="O24" s="65">
        <v>1411275639</v>
      </c>
      <c r="P24" s="65"/>
      <c r="R24" s="7">
        <v>0</v>
      </c>
      <c r="T24" s="7">
        <v>1411275639</v>
      </c>
      <c r="V24" s="16">
        <v>0.01</v>
      </c>
    </row>
    <row r="25" spans="1:22">
      <c r="A25" s="6" t="s">
        <v>39</v>
      </c>
      <c r="C25" s="7">
        <v>0</v>
      </c>
      <c r="E25" s="7">
        <v>-15771849538</v>
      </c>
      <c r="G25" s="7">
        <v>0</v>
      </c>
      <c r="I25" s="7">
        <v>-15771849538</v>
      </c>
      <c r="K25" s="16">
        <v>-0.18</v>
      </c>
      <c r="M25" s="7">
        <v>0</v>
      </c>
      <c r="O25" s="65">
        <v>-12497344772</v>
      </c>
      <c r="P25" s="65"/>
      <c r="R25" s="7">
        <v>0</v>
      </c>
      <c r="T25" s="7">
        <v>-12497344772</v>
      </c>
      <c r="V25" s="16">
        <v>-7.0000000000000007E-2</v>
      </c>
    </row>
    <row r="26" spans="1:22">
      <c r="A26" s="6" t="s">
        <v>26</v>
      </c>
      <c r="C26" s="7">
        <v>0</v>
      </c>
      <c r="E26" s="7">
        <v>9393223276</v>
      </c>
      <c r="G26" s="7">
        <v>0</v>
      </c>
      <c r="I26" s="7">
        <v>9393223276</v>
      </c>
      <c r="K26" s="16">
        <v>0.1</v>
      </c>
      <c r="M26" s="7">
        <v>0</v>
      </c>
      <c r="O26" s="65">
        <v>27071877744</v>
      </c>
      <c r="P26" s="65"/>
      <c r="R26" s="7">
        <v>0</v>
      </c>
      <c r="T26" s="7">
        <v>27071877744</v>
      </c>
      <c r="V26" s="16">
        <v>0.15</v>
      </c>
    </row>
    <row r="27" spans="1:22">
      <c r="A27" s="6" t="s">
        <v>50</v>
      </c>
      <c r="C27" s="7">
        <v>0</v>
      </c>
      <c r="E27" s="7">
        <v>97968388801</v>
      </c>
      <c r="G27" s="7">
        <v>0</v>
      </c>
      <c r="I27" s="7">
        <v>97968388801</v>
      </c>
      <c r="K27" s="16">
        <v>1.0900000000000001</v>
      </c>
      <c r="M27" s="7">
        <v>0</v>
      </c>
      <c r="O27" s="65">
        <v>41249847916</v>
      </c>
      <c r="P27" s="65"/>
      <c r="R27" s="7">
        <v>0</v>
      </c>
      <c r="T27" s="7">
        <v>41249847916</v>
      </c>
      <c r="V27" s="16">
        <v>0.23</v>
      </c>
    </row>
    <row r="28" spans="1:22">
      <c r="A28" s="6" t="s">
        <v>38</v>
      </c>
      <c r="C28" s="7">
        <v>0</v>
      </c>
      <c r="E28" s="7">
        <v>-21610775662</v>
      </c>
      <c r="G28" s="7">
        <v>0</v>
      </c>
      <c r="I28" s="7">
        <v>-21610775662</v>
      </c>
      <c r="K28" s="16">
        <v>-0.24</v>
      </c>
      <c r="M28" s="7">
        <v>0</v>
      </c>
      <c r="O28" s="65">
        <v>-33122551226</v>
      </c>
      <c r="P28" s="65"/>
      <c r="R28" s="7">
        <v>0</v>
      </c>
      <c r="T28" s="7">
        <v>-33122551226</v>
      </c>
      <c r="V28" s="16">
        <v>-0.18</v>
      </c>
    </row>
    <row r="29" spans="1:22">
      <c r="A29" s="6" t="s">
        <v>45</v>
      </c>
      <c r="C29" s="7">
        <v>0</v>
      </c>
      <c r="E29" s="7">
        <v>41389270565</v>
      </c>
      <c r="G29" s="7">
        <v>0</v>
      </c>
      <c r="I29" s="7">
        <v>41389270565</v>
      </c>
      <c r="K29" s="16">
        <v>0.46</v>
      </c>
      <c r="M29" s="7">
        <v>0</v>
      </c>
      <c r="O29" s="65">
        <v>81363523333</v>
      </c>
      <c r="P29" s="65"/>
      <c r="R29" s="7">
        <v>0</v>
      </c>
      <c r="T29" s="7">
        <v>81363523333</v>
      </c>
      <c r="V29" s="16">
        <v>0.45</v>
      </c>
    </row>
    <row r="30" spans="1:22">
      <c r="A30" s="6" t="s">
        <v>40</v>
      </c>
      <c r="C30" s="7">
        <v>0</v>
      </c>
      <c r="E30" s="7">
        <v>-21112443485</v>
      </c>
      <c r="G30" s="7">
        <v>0</v>
      </c>
      <c r="I30" s="7">
        <v>-21112443485</v>
      </c>
      <c r="K30" s="16">
        <v>-0.24</v>
      </c>
      <c r="M30" s="7">
        <v>0</v>
      </c>
      <c r="O30" s="65">
        <v>-26780573433</v>
      </c>
      <c r="P30" s="65"/>
      <c r="R30" s="7">
        <v>0</v>
      </c>
      <c r="T30" s="7">
        <v>-26780573433</v>
      </c>
      <c r="V30" s="16">
        <v>-0.15</v>
      </c>
    </row>
    <row r="31" spans="1:22">
      <c r="A31" s="6" t="s">
        <v>21</v>
      </c>
      <c r="C31" s="7">
        <v>0</v>
      </c>
      <c r="E31" s="7">
        <v>-22567304473</v>
      </c>
      <c r="G31" s="7">
        <v>0</v>
      </c>
      <c r="I31" s="7">
        <v>-22567304473</v>
      </c>
      <c r="K31" s="16">
        <v>-0.25</v>
      </c>
      <c r="M31" s="7">
        <v>0</v>
      </c>
      <c r="O31" s="65">
        <v>-40741748333</v>
      </c>
      <c r="P31" s="65"/>
      <c r="R31" s="7">
        <v>0</v>
      </c>
      <c r="T31" s="7">
        <v>-40741748333</v>
      </c>
      <c r="V31" s="16">
        <v>-0.22</v>
      </c>
    </row>
    <row r="32" spans="1:22">
      <c r="A32" s="6" t="s">
        <v>49</v>
      </c>
      <c r="C32" s="7">
        <v>0</v>
      </c>
      <c r="E32" s="7">
        <v>-81866159</v>
      </c>
      <c r="G32" s="7">
        <v>0</v>
      </c>
      <c r="I32" s="7">
        <v>-81866159</v>
      </c>
      <c r="K32" s="16">
        <v>0</v>
      </c>
      <c r="M32" s="7">
        <v>0</v>
      </c>
      <c r="O32" s="65">
        <v>-496837620</v>
      </c>
      <c r="P32" s="65"/>
      <c r="R32" s="7">
        <v>0</v>
      </c>
      <c r="T32" s="7">
        <v>-496837620</v>
      </c>
      <c r="V32" s="16">
        <v>0</v>
      </c>
    </row>
    <row r="33" spans="1:22">
      <c r="A33" s="6" t="s">
        <v>41</v>
      </c>
      <c r="C33" s="7">
        <v>0</v>
      </c>
      <c r="E33" s="7">
        <v>-6595237122</v>
      </c>
      <c r="G33" s="7">
        <v>0</v>
      </c>
      <c r="I33" s="7">
        <v>-6595237122</v>
      </c>
      <c r="K33" s="16">
        <v>-7.0000000000000007E-2</v>
      </c>
      <c r="M33" s="7">
        <v>0</v>
      </c>
      <c r="O33" s="65">
        <v>-14435692238</v>
      </c>
      <c r="P33" s="65"/>
      <c r="R33" s="7">
        <v>0</v>
      </c>
      <c r="T33" s="7">
        <v>-14435692238</v>
      </c>
      <c r="V33" s="16">
        <v>-0.08</v>
      </c>
    </row>
    <row r="34" spans="1:22">
      <c r="A34" s="6" t="s">
        <v>27</v>
      </c>
      <c r="C34" s="7">
        <v>0</v>
      </c>
      <c r="E34" s="7">
        <v>-955849847</v>
      </c>
      <c r="G34" s="7">
        <v>0</v>
      </c>
      <c r="I34" s="7">
        <v>-955849847</v>
      </c>
      <c r="K34" s="16">
        <v>-0.01</v>
      </c>
      <c r="M34" s="7">
        <v>0</v>
      </c>
      <c r="O34" s="65">
        <v>679066351</v>
      </c>
      <c r="P34" s="65"/>
      <c r="R34" s="7">
        <v>0</v>
      </c>
      <c r="T34" s="7">
        <v>679066351</v>
      </c>
      <c r="V34" s="16">
        <v>0</v>
      </c>
    </row>
    <row r="35" spans="1:22">
      <c r="A35" s="6" t="s">
        <v>31</v>
      </c>
      <c r="C35" s="7">
        <v>0</v>
      </c>
      <c r="E35" s="7">
        <v>-8925691546</v>
      </c>
      <c r="G35" s="7">
        <v>0</v>
      </c>
      <c r="I35" s="7">
        <v>-8925691546</v>
      </c>
      <c r="K35" s="16">
        <v>-0.1</v>
      </c>
      <c r="M35" s="7">
        <v>0</v>
      </c>
      <c r="O35" s="65">
        <v>-11416468015</v>
      </c>
      <c r="P35" s="65"/>
      <c r="R35" s="7">
        <v>0</v>
      </c>
      <c r="T35" s="7">
        <v>-11416468015</v>
      </c>
      <c r="V35" s="16">
        <v>-0.06</v>
      </c>
    </row>
    <row r="36" spans="1:22">
      <c r="A36" s="6" t="s">
        <v>51</v>
      </c>
      <c r="C36" s="7">
        <v>0</v>
      </c>
      <c r="E36" s="7">
        <v>91104125607</v>
      </c>
      <c r="G36" s="7">
        <v>0</v>
      </c>
      <c r="I36" s="7">
        <v>91104125607</v>
      </c>
      <c r="K36" s="16">
        <v>1.02</v>
      </c>
      <c r="M36" s="7">
        <v>0</v>
      </c>
      <c r="O36" s="65">
        <v>91104125607</v>
      </c>
      <c r="P36" s="65"/>
      <c r="R36" s="7">
        <v>0</v>
      </c>
      <c r="T36" s="7">
        <v>91104125607</v>
      </c>
      <c r="V36" s="16">
        <v>0.5</v>
      </c>
    </row>
    <row r="37" spans="1:22">
      <c r="A37" s="6" t="s">
        <v>24</v>
      </c>
      <c r="C37" s="7">
        <v>0</v>
      </c>
      <c r="E37" s="7">
        <v>-732280365</v>
      </c>
      <c r="G37" s="7">
        <v>0</v>
      </c>
      <c r="I37" s="7">
        <v>-732280365</v>
      </c>
      <c r="K37" s="16">
        <v>-0.01</v>
      </c>
      <c r="M37" s="7">
        <v>0</v>
      </c>
      <c r="O37" s="65">
        <v>-2269960417</v>
      </c>
      <c r="P37" s="65"/>
      <c r="R37" s="7">
        <v>0</v>
      </c>
      <c r="T37" s="7">
        <v>-2269960417</v>
      </c>
      <c r="V37" s="16">
        <v>-0.01</v>
      </c>
    </row>
    <row r="38" spans="1:22">
      <c r="A38" s="6" t="s">
        <v>22</v>
      </c>
      <c r="C38" s="7">
        <v>0</v>
      </c>
      <c r="E38" s="7">
        <v>-26074519784</v>
      </c>
      <c r="G38" s="7">
        <v>0</v>
      </c>
      <c r="I38" s="7">
        <v>-26074519784</v>
      </c>
      <c r="K38" s="16">
        <v>-0.28999999999999998</v>
      </c>
      <c r="M38" s="7">
        <v>0</v>
      </c>
      <c r="O38" s="65">
        <v>-58494986250</v>
      </c>
      <c r="P38" s="65"/>
      <c r="R38" s="7">
        <v>0</v>
      </c>
      <c r="T38" s="7">
        <v>-58494986250</v>
      </c>
      <c r="V38" s="16">
        <v>-0.32</v>
      </c>
    </row>
    <row r="39" spans="1:22">
      <c r="A39" s="6" t="s">
        <v>36</v>
      </c>
      <c r="C39" s="7">
        <v>0</v>
      </c>
      <c r="E39" s="7">
        <v>-490237132</v>
      </c>
      <c r="G39" s="7">
        <v>0</v>
      </c>
      <c r="I39" s="7">
        <v>-490237132</v>
      </c>
      <c r="K39" s="16">
        <v>-0.01</v>
      </c>
      <c r="M39" s="7">
        <v>0</v>
      </c>
      <c r="O39" s="65">
        <v>-58256265</v>
      </c>
      <c r="P39" s="65"/>
      <c r="R39" s="7">
        <v>0</v>
      </c>
      <c r="T39" s="7">
        <v>-58256265</v>
      </c>
      <c r="V39" s="16">
        <v>0</v>
      </c>
    </row>
    <row r="40" spans="1:22">
      <c r="A40" s="6" t="s">
        <v>32</v>
      </c>
      <c r="C40" s="7">
        <v>0</v>
      </c>
      <c r="E40" s="7">
        <v>-5446841502</v>
      </c>
      <c r="G40" s="7">
        <v>0</v>
      </c>
      <c r="I40" s="7">
        <v>-5446841502</v>
      </c>
      <c r="K40" s="16">
        <v>-0.06</v>
      </c>
      <c r="M40" s="7">
        <v>0</v>
      </c>
      <c r="O40" s="65">
        <v>-8006699181</v>
      </c>
      <c r="P40" s="65"/>
      <c r="R40" s="7">
        <v>0</v>
      </c>
      <c r="T40" s="7">
        <v>-8006699181</v>
      </c>
      <c r="V40" s="16">
        <v>-0.04</v>
      </c>
    </row>
    <row r="41" spans="1:22">
      <c r="A41" s="8" t="s">
        <v>33</v>
      </c>
      <c r="C41" s="9">
        <v>0</v>
      </c>
      <c r="E41" s="9">
        <v>-521229826</v>
      </c>
      <c r="G41" s="9">
        <v>0</v>
      </c>
      <c r="I41" s="9">
        <v>-521229826</v>
      </c>
      <c r="K41" s="17">
        <v>-0.01</v>
      </c>
      <c r="M41" s="9">
        <v>0</v>
      </c>
      <c r="O41" s="65">
        <v>1672105634</v>
      </c>
      <c r="P41" s="65"/>
      <c r="R41" s="9">
        <v>0</v>
      </c>
      <c r="T41" s="9">
        <v>1672105634</v>
      </c>
      <c r="V41" s="17">
        <v>0.01</v>
      </c>
    </row>
    <row r="42" spans="1:22" ht="21.75" thickBot="1">
      <c r="A42" s="10" t="s">
        <v>52</v>
      </c>
      <c r="C42" s="11">
        <v>0</v>
      </c>
      <c r="E42" s="11">
        <f>SUM(E8:E41)</f>
        <v>26780609329</v>
      </c>
      <c r="G42" s="11">
        <v>6703789167</v>
      </c>
      <c r="I42" s="11">
        <v>33484398496</v>
      </c>
      <c r="K42" s="12">
        <v>0.36</v>
      </c>
      <c r="M42" s="11">
        <v>281693358227</v>
      </c>
      <c r="O42" s="64">
        <v>-387492462909</v>
      </c>
      <c r="P42" s="64"/>
      <c r="R42" s="11">
        <v>42062838630</v>
      </c>
      <c r="T42" s="11">
        <v>-144723495730</v>
      </c>
      <c r="V42" s="12">
        <v>-0.8</v>
      </c>
    </row>
    <row r="43" spans="1:22" ht="19.5" thickTop="1">
      <c r="C43" s="21"/>
      <c r="E43" s="21"/>
      <c r="M43" s="21"/>
      <c r="P43" s="21"/>
    </row>
    <row r="44" spans="1:22">
      <c r="E44" s="7"/>
      <c r="L44" s="7"/>
      <c r="N44" s="7"/>
      <c r="O44" s="7"/>
      <c r="P44" s="7"/>
    </row>
    <row r="45" spans="1:22">
      <c r="E45" s="21"/>
      <c r="K45" s="7"/>
      <c r="L45" s="7"/>
      <c r="M45" s="7"/>
      <c r="N45" s="7"/>
      <c r="O45" s="7"/>
      <c r="P45" s="7"/>
    </row>
    <row r="46" spans="1:22">
      <c r="K46" s="7"/>
      <c r="L46" s="7"/>
      <c r="M46" s="7"/>
      <c r="N46" s="7"/>
      <c r="O46" s="7"/>
      <c r="P46" s="7"/>
    </row>
  </sheetData>
  <mergeCells count="41">
    <mergeCell ref="O8:P8"/>
    <mergeCell ref="A1:V1"/>
    <mergeCell ref="A2:V2"/>
    <mergeCell ref="A3:V3"/>
    <mergeCell ref="C6:K6"/>
    <mergeCell ref="M6:V6"/>
    <mergeCell ref="O12:P12"/>
    <mergeCell ref="O13:P13"/>
    <mergeCell ref="O14:P14"/>
    <mergeCell ref="O9:P9"/>
    <mergeCell ref="O10:P10"/>
    <mergeCell ref="O11:P11"/>
    <mergeCell ref="O18:P18"/>
    <mergeCell ref="O19:P19"/>
    <mergeCell ref="O20:P20"/>
    <mergeCell ref="O15:P15"/>
    <mergeCell ref="O16:P16"/>
    <mergeCell ref="O17:P17"/>
    <mergeCell ref="O29:P29"/>
    <mergeCell ref="O24:P24"/>
    <mergeCell ref="O25:P25"/>
    <mergeCell ref="O26:P26"/>
    <mergeCell ref="O21:P21"/>
    <mergeCell ref="O22:P22"/>
    <mergeCell ref="O23:P23"/>
    <mergeCell ref="O42:P42"/>
    <mergeCell ref="A5:V5"/>
    <mergeCell ref="O39:P39"/>
    <mergeCell ref="O40:P40"/>
    <mergeCell ref="O41:P41"/>
    <mergeCell ref="O36:P36"/>
    <mergeCell ref="O37:P37"/>
    <mergeCell ref="O38:P38"/>
    <mergeCell ref="O33:P33"/>
    <mergeCell ref="O34:P34"/>
    <mergeCell ref="O35:P35"/>
    <mergeCell ref="O30:P30"/>
    <mergeCell ref="O31:P31"/>
    <mergeCell ref="O32:P32"/>
    <mergeCell ref="O27:P27"/>
    <mergeCell ref="O28:P28"/>
  </mergeCells>
  <pageMargins left="0.39" right="0.39" top="0.39" bottom="0.39" header="0" footer="0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1"/>
  <sheetViews>
    <sheetView rightToLeft="1" view="pageBreakPreview" zoomScaleNormal="100" zoomScaleSheetLayoutView="100" workbookViewId="0">
      <selection activeCell="U42" sqref="U42"/>
    </sheetView>
  </sheetViews>
  <sheetFormatPr defaultRowHeight="15.75"/>
  <cols>
    <col min="1" max="1" width="17.85546875" style="18" bestFit="1" customWidth="1"/>
    <col min="2" max="2" width="1.28515625" style="18" customWidth="1"/>
    <col min="3" max="3" width="16.85546875" style="18" customWidth="1"/>
    <col min="4" max="4" width="1.28515625" style="18" customWidth="1"/>
    <col min="5" max="5" width="28.140625" style="18" bestFit="1" customWidth="1"/>
    <col min="6" max="6" width="1.28515625" style="18" customWidth="1"/>
    <col min="7" max="7" width="18.85546875" style="18" bestFit="1" customWidth="1"/>
    <col min="8" max="8" width="1.28515625" style="18" customWidth="1"/>
    <col min="9" max="9" width="19" style="18" bestFit="1" customWidth="1"/>
    <col min="10" max="10" width="1.28515625" style="18" customWidth="1"/>
    <col min="11" max="11" width="10.7109375" style="18" bestFit="1" customWidth="1"/>
    <col min="12" max="12" width="1.28515625" style="18" customWidth="1"/>
    <col min="13" max="13" width="20" style="18" bestFit="1" customWidth="1"/>
    <col min="14" max="14" width="1.28515625" style="18" customWidth="1"/>
    <col min="15" max="15" width="19" style="18" bestFit="1" customWidth="1"/>
    <col min="16" max="16" width="1.28515625" style="18" customWidth="1"/>
    <col min="17" max="17" width="13.85546875" style="18" bestFit="1" customWidth="1"/>
    <col min="18" max="18" width="1.28515625" style="18" customWidth="1"/>
    <col min="19" max="19" width="20" style="18" bestFit="1" customWidth="1"/>
    <col min="20" max="20" width="0.28515625" style="18" customWidth="1"/>
    <col min="21" max="16384" width="9.140625" style="18"/>
  </cols>
  <sheetData>
    <row r="1" spans="1:19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25.5">
      <c r="A2" s="57" t="s">
        <v>603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5" spans="1:19" ht="24">
      <c r="A5" s="58" t="s">
        <v>623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21">
      <c r="A6" s="53" t="s">
        <v>54</v>
      </c>
      <c r="C6" s="53" t="s">
        <v>712</v>
      </c>
      <c r="D6" s="53"/>
      <c r="E6" s="53"/>
      <c r="F6" s="53"/>
      <c r="G6" s="53"/>
      <c r="I6" s="53" t="s">
        <v>620</v>
      </c>
      <c r="J6" s="53"/>
      <c r="K6" s="53"/>
      <c r="L6" s="53"/>
      <c r="M6" s="53"/>
      <c r="O6" s="53" t="s">
        <v>621</v>
      </c>
      <c r="P6" s="53"/>
      <c r="Q6" s="53"/>
      <c r="R6" s="53"/>
      <c r="S6" s="53"/>
    </row>
    <row r="7" spans="1:19" ht="21">
      <c r="A7" s="53"/>
      <c r="C7" s="14" t="s">
        <v>713</v>
      </c>
      <c r="D7" s="19"/>
      <c r="E7" s="14" t="s">
        <v>714</v>
      </c>
      <c r="F7" s="19"/>
      <c r="G7" s="14" t="s">
        <v>715</v>
      </c>
      <c r="I7" s="14" t="s">
        <v>716</v>
      </c>
      <c r="J7" s="19"/>
      <c r="K7" s="14" t="s">
        <v>717</v>
      </c>
      <c r="L7" s="19"/>
      <c r="M7" s="14" t="s">
        <v>718</v>
      </c>
      <c r="O7" s="14" t="s">
        <v>716</v>
      </c>
      <c r="P7" s="19"/>
      <c r="Q7" s="14" t="s">
        <v>717</v>
      </c>
      <c r="R7" s="19"/>
      <c r="S7" s="14" t="s">
        <v>718</v>
      </c>
    </row>
    <row r="8" spans="1:19" ht="18.75">
      <c r="A8" s="4" t="s">
        <v>47</v>
      </c>
      <c r="C8" s="4" t="s">
        <v>719</v>
      </c>
      <c r="E8" s="5">
        <v>62076232</v>
      </c>
      <c r="G8" s="5">
        <v>1800</v>
      </c>
      <c r="I8" s="5">
        <v>0</v>
      </c>
      <c r="K8" s="5">
        <v>0</v>
      </c>
      <c r="M8" s="5">
        <v>0</v>
      </c>
      <c r="O8" s="5">
        <v>111737217600</v>
      </c>
      <c r="Q8" s="5">
        <f>2834455453+87310904</f>
        <v>2921766357</v>
      </c>
      <c r="S8" s="5">
        <v>108902762147</v>
      </c>
    </row>
    <row r="9" spans="1:19" ht="18.75">
      <c r="A9" s="6" t="s">
        <v>42</v>
      </c>
      <c r="C9" s="6" t="s">
        <v>720</v>
      </c>
      <c r="E9" s="7">
        <v>27285632</v>
      </c>
      <c r="G9" s="7">
        <v>4500</v>
      </c>
      <c r="I9" s="7">
        <v>0</v>
      </c>
      <c r="K9" s="7">
        <v>0</v>
      </c>
      <c r="M9" s="7">
        <v>0</v>
      </c>
      <c r="O9" s="7">
        <v>122785344000</v>
      </c>
      <c r="Q9" s="7">
        <v>0</v>
      </c>
      <c r="S9" s="7">
        <v>122785344000</v>
      </c>
    </row>
    <row r="10" spans="1:19" ht="18.75">
      <c r="A10" s="8" t="s">
        <v>46</v>
      </c>
      <c r="C10" s="8" t="s">
        <v>305</v>
      </c>
      <c r="E10" s="9">
        <v>119060124</v>
      </c>
      <c r="G10" s="9">
        <v>420</v>
      </c>
      <c r="I10" s="9">
        <v>0</v>
      </c>
      <c r="K10" s="9">
        <v>0</v>
      </c>
      <c r="M10" s="9">
        <v>0</v>
      </c>
      <c r="O10" s="9">
        <v>50005252080</v>
      </c>
      <c r="Q10" s="9">
        <v>0</v>
      </c>
      <c r="S10" s="9">
        <v>50005252080</v>
      </c>
    </row>
    <row r="11" spans="1:19" ht="21">
      <c r="A11" s="10" t="s">
        <v>52</v>
      </c>
      <c r="C11" s="11"/>
      <c r="E11" s="11"/>
      <c r="G11" s="11"/>
      <c r="I11" s="11">
        <v>0</v>
      </c>
      <c r="K11" s="11">
        <v>0</v>
      </c>
      <c r="M11" s="11">
        <v>0</v>
      </c>
      <c r="O11" s="11">
        <v>284527813680</v>
      </c>
      <c r="Q11" s="11">
        <f>SUM(Q8:Q10)</f>
        <v>2921766357</v>
      </c>
      <c r="S11" s="11">
        <v>281693358227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سود سهام</vt:lpstr>
      <vt:lpstr>درآمد ناشی از تغییر قیمت اوراق</vt:lpstr>
      <vt:lpstr>درآمد ناشی از فروش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 </vt:lpstr>
      <vt:lpstr>سود اوراق بهادار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 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Ehsan aghamohammadi</cp:lastModifiedBy>
  <cp:lastPrinted>2024-11-26T09:06:53Z</cp:lastPrinted>
  <dcterms:created xsi:type="dcterms:W3CDTF">2024-11-26T06:05:51Z</dcterms:created>
  <dcterms:modified xsi:type="dcterms:W3CDTF">2024-11-27T11:23:51Z</dcterms:modified>
</cp:coreProperties>
</file>