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E19206B0-A645-4386-8478-43A8CEF9E2D2}" xr6:coauthVersionLast="47" xr6:coauthVersionMax="47" xr10:uidLastSave="{00000000-0000-0000-0000-000000000000}"/>
  <bookViews>
    <workbookView xWindow="-120" yWindow="-120" windowWidth="29040" windowHeight="15840" tabRatio="974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اعمال اختیار" sheetId="20" r:id="rId17"/>
    <sheet name="درآمد ناشی از تغییر قیمت اوراق" sheetId="21" r:id="rId18"/>
  </sheets>
  <definedNames>
    <definedName name="_xlnm.Print_Area" localSheetId="3">اوراق!$A$1:$AM$82</definedName>
    <definedName name="_xlnm.Print_Area" localSheetId="1">'اوراق مشتقه'!$A$1:$AX$74</definedName>
    <definedName name="_xlnm.Print_Area" localSheetId="4">'تعدیل قیمت'!$A$1:$N$26</definedName>
    <definedName name="_xlnm.Print_Area" localSheetId="6">درآمد!$A$1:$K$13</definedName>
    <definedName name="_xlnm.Print_Area" localSheetId="16">'درآمد اعمال اختیار'!$A$1:$Z$13</definedName>
    <definedName name="_xlnm.Print_Area" localSheetId="10">'درآمد سپرده بانکی'!$A$1:$K$458</definedName>
    <definedName name="_xlnm.Print_Area" localSheetId="9">'درآمد سرمایه گذاری در اوراق به'!$A$1:$S$122</definedName>
    <definedName name="_xlnm.Print_Area" localSheetId="7">'درآمد سرمایه گذاری در سهام'!$A$1:$X$69</definedName>
    <definedName name="_xlnm.Print_Area" localSheetId="8">'درآمد سرمایه گذاری در صندوق'!$A$1:$X$43</definedName>
    <definedName name="_xlnm.Print_Area" localSheetId="12">'درآمد سود سهام'!$A$1:$T$49</definedName>
    <definedName name="_xlnm.Print_Area" localSheetId="17">'درآمد ناشی از تغییر قیمت اوراق'!$A$1:$S$133</definedName>
    <definedName name="_xlnm.Print_Area" localSheetId="15">'درآمد ناشی از فروش'!$A$1:$R$151</definedName>
    <definedName name="_xlnm.Print_Area" localSheetId="11">'سایر درآمدها'!$A$1:$G$11</definedName>
    <definedName name="_xlnm.Print_Area" localSheetId="5">سپرده!$A$1:$M$210</definedName>
    <definedName name="_xlnm.Print_Area" localSheetId="0">سهام!$A$1:$AC$55</definedName>
    <definedName name="_xlnm.Print_Area" localSheetId="13">'سود اوراق بهادار'!$A$1:$U$89</definedName>
    <definedName name="_xlnm.Print_Area" localSheetId="14">'سود سپرده بانکی'!$A$1:$N$458</definedName>
    <definedName name="_xlnm.Print_Area" localSheetId="2">'واحدهای صندوق'!$A$1:$AB$26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9" i="9" l="1"/>
  <c r="S69" i="9"/>
  <c r="Q69" i="9"/>
  <c r="N69" i="9"/>
  <c r="J69" i="9"/>
  <c r="H69" i="9"/>
  <c r="F69" i="9"/>
  <c r="D69" i="9"/>
  <c r="U63" i="9"/>
  <c r="S63" i="9"/>
  <c r="J63" i="9"/>
  <c r="H63" i="9"/>
  <c r="U48" i="9"/>
  <c r="S48" i="9"/>
  <c r="U35" i="9"/>
  <c r="S35" i="9"/>
  <c r="J35" i="9"/>
  <c r="H35" i="9"/>
  <c r="U21" i="9"/>
  <c r="S21" i="9"/>
  <c r="S20" i="9"/>
  <c r="H20" i="9"/>
  <c r="M52" i="19"/>
  <c r="Q52" i="19" s="1"/>
  <c r="M12" i="19"/>
  <c r="Q12" i="19"/>
  <c r="O12" i="19"/>
  <c r="Q9" i="19"/>
  <c r="M9" i="19"/>
  <c r="M15" i="19"/>
  <c r="Q15" i="19" s="1"/>
  <c r="Q8" i="19"/>
  <c r="G13" i="19"/>
  <c r="G151" i="19" s="1"/>
  <c r="E13" i="19"/>
  <c r="E151" i="19" s="1"/>
  <c r="I8" i="19"/>
  <c r="R10" i="2"/>
  <c r="P10" i="2"/>
  <c r="Q151" i="19" l="1"/>
  <c r="I13" i="19"/>
  <c r="I151" i="19" s="1"/>
</calcChain>
</file>

<file path=xl/sharedStrings.xml><?xml version="1.0" encoding="utf-8"?>
<sst xmlns="http://schemas.openxmlformats.org/spreadsheetml/2006/main" count="2932" uniqueCount="1064">
  <si>
    <t>صندوق سرمایه‌گذاری در اوراق بهادار با درآمد ثابت کاردان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</si>
  <si>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</si>
  <si>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</si>
  <si>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</si>
  <si>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</si>
  <si>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</si>
  <si>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</si>
  <si>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</si>
  <si>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</si>
  <si>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</si>
  <si>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</si>
  <si>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</si>
  <si>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</si>
  <si>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</si>
  <si>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</si>
  <si>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</si>
  <si>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</si>
  <si>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</si>
  <si>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</si>
  <si>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 پاسارگاد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</si>
  <si>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</si>
  <si>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</si>
  <si>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</si>
  <si>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</si>
  <si>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</si>
  <si>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</si>
  <si>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</si>
  <si>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</si>
  <si>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</si>
  <si>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جم پیلن</t>
  </si>
  <si>
    <t>پرداخت الکترونیک سامان کیش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</si>
  <si>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</si>
  <si>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</si>
  <si>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</si>
  <si>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</si>
  <si>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ح . فجر انرژی خلیج فارس</t>
  </si>
  <si>
    <t>ح . معدنی و صنعتی گل گهر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</si>
  <si>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</si>
  <si>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</si>
  <si>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</si>
  <si>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</si>
  <si>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</si>
  <si>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</si>
  <si>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</si>
  <si>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</si>
  <si>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</si>
  <si>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</si>
  <si>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</si>
  <si>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پتروشیمی تخت جمشید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</si>
  <si>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</si>
  <si>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</si>
  <si>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</si>
  <si>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</si>
  <si>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</si>
  <si>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</si>
  <si>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</si>
  <si>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گروه‌بهمن‌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</si>
  <si>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</si>
  <si>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</si>
  <si>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</si>
  <si>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</si>
  <si>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</si>
  <si>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</si>
  <si>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</si>
  <si>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بانک سامان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</si>
  <si>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</si>
  <si>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</si>
  <si>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</si>
  <si>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</si>
  <si>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</si>
  <si>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</si>
  <si>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</si>
  <si>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بهمن-3112-03/05/06</t>
  </si>
  <si>
    <t>1403/05/06</t>
  </si>
  <si>
    <t>اختیارف ت فولاد-4978-03/06/21</t>
  </si>
  <si>
    <t>1403/06/21</t>
  </si>
  <si>
    <t>اختیارف ت کگل-5910-03/06/17</t>
  </si>
  <si>
    <t>1403/06/17</t>
  </si>
  <si>
    <t>اختیارف ت ومهان-6355-03/11/29</t>
  </si>
  <si>
    <t>1403/11/29</t>
  </si>
  <si>
    <t>اختیارف ت شبندر-12624-03/06/25</t>
  </si>
  <si>
    <t>1403/06/25</t>
  </si>
  <si>
    <t>اختیارف ت تاپیکو23272-03/06/27</t>
  </si>
  <si>
    <t>1403/06/27</t>
  </si>
  <si>
    <t>اختیارف ت شستا-1506-03/06/27</t>
  </si>
  <si>
    <t>اختیارف ت وتجارت-1767-04/06/11</t>
  </si>
  <si>
    <t>1404/06/11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</si>
  <si>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</si>
  <si>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</si>
  <si>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</si>
  <si>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</si>
  <si>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</si>
  <si>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</si>
  <si>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</si>
  <si>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کگل-6017-03/07/17</t>
  </si>
  <si>
    <t>اختیار خرید</t>
  </si>
  <si>
    <t>موقعیت فروش</t>
  </si>
  <si>
    <t>-</t>
  </si>
  <si>
    <t>1403/07/17</t>
  </si>
  <si>
    <t>اختیارخ ت ومهان-6456-03/12/25</t>
  </si>
  <si>
    <t>1403/12/25</t>
  </si>
  <si>
    <t>اختیارخ ت وتجارت-1774-04/06/17</t>
  </si>
  <si>
    <t>1404/06/17</t>
  </si>
  <si>
    <t>اختیارخ ت شپنا-5591-04/06/11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</si>
  <si>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</si>
  <si>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</si>
  <si>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</si>
  <si>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</si>
  <si>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</si>
  <si>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</si>
  <si>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</si>
  <si>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</si>
  <si>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</si>
  <si>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س پترو اندیشه صبا-بخشی</t>
  </si>
  <si>
    <t>صندوق س ثروت پویا-بخشی</t>
  </si>
  <si>
    <t>صندوق س ثروت ساز دیبا-سهام</t>
  </si>
  <si>
    <t>صندوق س جاویدان سهام مانی-سهام</t>
  </si>
  <si>
    <t>صندوق س. ثروت هیوا-س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</si>
  <si>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</si>
  <si>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</si>
  <si>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</si>
  <si>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</si>
  <si>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</si>
  <si>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</si>
  <si>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</si>
  <si>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صندوق س. سهامی ثروت هومان-س</t>
  </si>
  <si>
    <t>صندوق س.بخشی صنایع پاداش-ب</t>
  </si>
  <si>
    <t>صندوق س فرصت آفرین سرمایه-سهام</t>
  </si>
  <si>
    <t>صندوق سرمایه گذاری سهام بزرگ کاردان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</si>
  <si>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</si>
  <si>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</si>
  <si>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</si>
  <si>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</si>
  <si>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</si>
  <si>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</si>
  <si>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</si>
  <si>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</si>
  <si>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</si>
  <si>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</si>
  <si>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</si>
  <si>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</si>
  <si>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</si>
  <si>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</si>
  <si>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</si>
  <si>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</si>
  <si>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بوشهر041</t>
  </si>
  <si>
    <t>1402/10/26</t>
  </si>
  <si>
    <t>1404/10/25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</si>
  <si>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</si>
  <si>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</si>
  <si>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</si>
  <si>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</si>
  <si>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</si>
  <si>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</si>
  <si>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</si>
  <si>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</si>
  <si>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</si>
  <si>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</si>
  <si>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</si>
  <si>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</si>
  <si>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</si>
  <si>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</si>
  <si>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</si>
  <si>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</si>
  <si>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</si>
  <si>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</si>
  <si>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</si>
  <si>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</si>
  <si>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</si>
  <si>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</si>
  <si>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</si>
  <si>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</si>
  <si>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</si>
  <si>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</si>
  <si>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</si>
  <si>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</si>
  <si>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</si>
  <si>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</si>
  <si>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</si>
  <si>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</si>
  <si>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</si>
  <si>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</si>
  <si>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</si>
  <si>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</si>
  <si>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</si>
  <si>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</si>
  <si>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</si>
  <si>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</si>
  <si>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</si>
  <si>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</si>
  <si>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</si>
  <si>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اسنادخزانه-م4بودجه00-030522</t>
  </si>
  <si>
    <t>1400/03/11</t>
  </si>
  <si>
    <t>1403/05/22</t>
  </si>
  <si>
    <t>اسنادخزانه-م5بودجه00-030626</t>
  </si>
  <si>
    <t>1403/06/26</t>
  </si>
  <si>
    <t>اسنادخزانه-م5بودجه01-041015</t>
  </si>
  <si>
    <t>1401/12/08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</si>
  <si>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</si>
  <si>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</si>
  <si>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</si>
  <si>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</si>
  <si>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</si>
  <si>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</si>
  <si>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</si>
  <si>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</si>
  <si>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</si>
  <si>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</si>
  <si>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</si>
  <si>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</si>
  <si>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</si>
  <si>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</si>
  <si>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</si>
  <si>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</si>
  <si>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</si>
  <si>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</si>
  <si>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</si>
  <si>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</si>
  <si>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</si>
  <si>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</si>
  <si>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</si>
  <si>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</si>
  <si>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</si>
  <si>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</si>
  <si>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</si>
  <si>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</si>
  <si>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</si>
  <si>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</si>
  <si>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</si>
  <si>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</si>
  <si>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</si>
  <si>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</si>
  <si>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</si>
  <si>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</si>
  <si>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</si>
  <si>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</si>
  <si>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</si>
  <si>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</si>
  <si>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</si>
  <si>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</si>
  <si>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</si>
  <si>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</si>
  <si>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صایپا409-3ماهه 18%</t>
  </si>
  <si>
    <t>1400/09/24</t>
  </si>
  <si>
    <t>1404/09/23</t>
  </si>
  <si>
    <t>مرابحه اتومبیل سازی فردا051224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</si>
  <si>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</si>
  <si>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</si>
  <si>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</si>
  <si>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</si>
  <si>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</si>
  <si>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</si>
  <si>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</si>
  <si>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</si>
  <si>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</si>
  <si>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</si>
  <si>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</si>
  <si>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</si>
  <si>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</si>
  <si>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</si>
  <si>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</si>
  <si>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</si>
  <si>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</si>
  <si>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</si>
  <si>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</si>
  <si>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</si>
  <si>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</si>
  <si>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</si>
  <si>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</si>
  <si>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</si>
  <si>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</si>
  <si>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</si>
  <si>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</si>
  <si>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دولت126-ش.خ031223</t>
  </si>
  <si>
    <t>1401/12/23</t>
  </si>
  <si>
    <t>1403/12/23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</si>
  <si>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</si>
  <si>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</si>
  <si>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</si>
  <si>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</si>
  <si>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</si>
  <si>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</si>
  <si>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</si>
  <si>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</si>
  <si>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</si>
  <si>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</si>
  <si>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</si>
  <si>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</si>
  <si>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</si>
  <si>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</si>
  <si>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</si>
  <si>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</si>
  <si>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</si>
  <si>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</si>
  <si>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</si>
  <si>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دولت162-ش.خ050329</t>
  </si>
  <si>
    <t>1403/03/29</t>
  </si>
  <si>
    <t>1405/03/29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</si>
  <si>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</si>
  <si>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</si>
  <si>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</si>
  <si>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</si>
  <si>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</si>
  <si>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</si>
  <si>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</si>
  <si>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</si>
  <si>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</si>
  <si>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</si>
  <si>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</si>
  <si>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</si>
  <si>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</si>
  <si>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</si>
  <si>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</si>
  <si>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</si>
  <si>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</si>
  <si>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</si>
  <si>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قم312-سه ماهه18%</t>
  </si>
  <si>
    <t>مشارکت ش قم412-3ماهه18%</t>
  </si>
  <si>
    <t>1404/12/13</t>
  </si>
  <si>
    <t>مشارکت ش کرج042-3ماهه18%</t>
  </si>
  <si>
    <t>مشارکت ش کرج312-سه ماهه18%</t>
  </si>
  <si>
    <t>مشارکت ش کرج412-3ماهه18%</t>
  </si>
  <si>
    <t>مشارکت ش کرج512-3ماهه18%</t>
  </si>
  <si>
    <t>1405/12/28</t>
  </si>
  <si>
    <t>سلف موازی متانول سبلان053</t>
  </si>
  <si>
    <t>1403/05/14</t>
  </si>
  <si>
    <t>1405/05/14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</si>
  <si>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</si>
  <si>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</si>
  <si>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</si>
  <si>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</si>
  <si>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</si>
  <si>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صکوک مرابحه شادگان705-3ماهه23%</t>
  </si>
  <si>
    <t>1403/05/08</t>
  </si>
  <si>
    <t>1407/05/08</t>
  </si>
  <si>
    <t>اوراق مشارکت طرح قطارشهری قم 2 1401</t>
  </si>
  <si>
    <t>خیر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</si>
  <si>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</si>
  <si>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</si>
  <si>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</si>
  <si>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</si>
  <si>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</si>
  <si>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</si>
  <si>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</si>
  <si>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</si>
  <si>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-3.17%</t>
  </si>
  <si>
    <t>سایر</t>
  </si>
  <si>
    <t>-10.00%</t>
  </si>
  <si>
    <t>0.15%</t>
  </si>
  <si>
    <t>0.07%</t>
  </si>
  <si>
    <t>0.03%</t>
  </si>
  <si>
    <t>0.12%</t>
  </si>
  <si>
    <t>-7.07%</t>
  </si>
  <si>
    <t>-1.95%</t>
  </si>
  <si>
    <t>-8.70%</t>
  </si>
  <si>
    <t>0.13%</t>
  </si>
  <si>
    <t>0.65%</t>
  </si>
  <si>
    <t>0.11%</t>
  </si>
  <si>
    <t>-5.15%</t>
  </si>
  <si>
    <t>1.24%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</si>
  <si>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</si>
  <si>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</si>
  <si>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</si>
  <si>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</si>
  <si>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</si>
  <si>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</si>
  <si>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</si>
  <si>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0.08%</t>
  </si>
  <si>
    <t>سپرده کوتاه مدت بانک سامان ملاصدرا 829-828-11555555-1</t>
  </si>
  <si>
    <t>0.00%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</si>
  <si>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</si>
  <si>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</si>
  <si>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</si>
  <si>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</si>
  <si>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</si>
  <si>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</si>
  <si>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</si>
  <si>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</si>
  <si>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</si>
  <si>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</si>
  <si>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سپرده کوتاه مدت بانک گردشگری قرنی 13199676280101</t>
  </si>
  <si>
    <t>سپرده کوتاه مدت بانک آینده مرکزی 0203600604001</t>
  </si>
  <si>
    <t>سپرده کوتاه مدت بانک شهر پردیس کیش 700847821041</t>
  </si>
  <si>
    <t>حساب جاری بانک ملی حافظ 00114382156007</t>
  </si>
  <si>
    <t>قرض الحسنه بانک آینده مرکزی 0302820205004</t>
  </si>
  <si>
    <t>سپرده کوتاه مدت بانک پاسارگاد ارمغان 2798100120307141</t>
  </si>
  <si>
    <t>قرض الحسنه بانک تجارت مطهری مهرداد 1443364</t>
  </si>
  <si>
    <t>0.20%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</si>
  <si>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</si>
  <si>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</si>
  <si>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</si>
  <si>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</si>
  <si>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سپرده کوتاه مدت بانک پارسیان مرکزی 47001270966601</t>
  </si>
  <si>
    <t>سپرده کوتاه مدت بانک ملت دولت 9752790213</t>
  </si>
  <si>
    <t>حساب جاری بانک تجارت آفریقا 98073752</t>
  </si>
  <si>
    <t>سپرده بلند مدت بانک تجارت هفده شهریور بندر ماهشهر  6942286528</t>
  </si>
  <si>
    <t>سپرده بلند مدت بانک تجارت مرکزی زابل 6855276508</t>
  </si>
  <si>
    <t>سپرده بلند مدت بانک تجارت چرام 6579301366</t>
  </si>
  <si>
    <t>0.05%</t>
  </si>
  <si>
    <t>سپرده بلند مدت بانک تجارت مرکزی اهواز 6900485873</t>
  </si>
  <si>
    <t>0.06%</t>
  </si>
  <si>
    <t>سپرده بلند مدت بانک تجارت مرکزی ماهشهر 6940875240</t>
  </si>
  <si>
    <t>سپرده بلند مدت بانک تجارت مرکزی تبریز 6800461640</t>
  </si>
  <si>
    <t>سپرده بلند مدت بانک سامان سرو 849-111-11555555-8</t>
  </si>
  <si>
    <t>سپرده بلند مدت بانک تجارت کسنویه یزد 7607275267</t>
  </si>
  <si>
    <t>سپرده بلند مدت بانک تجارت مرکزی اهواز 6900486012</t>
  </si>
  <si>
    <t>سپرده بلند مدت بانک تجارت مرکزی گرگان 6970308847</t>
  </si>
  <si>
    <t>سپرده بلند مدت بانک تجارت بلوار امین قم 6551319006</t>
  </si>
  <si>
    <t>سپرده بلند مدت بانک تجارت آشخانه 7103285326</t>
  </si>
  <si>
    <t>0.04%</t>
  </si>
  <si>
    <t>سپرده بلند مدت بانک تجارت مرکزی تبریز 577443696</t>
  </si>
  <si>
    <t>سپرده بلند مدت بانک سامان سرو 849-111-11555555-9</t>
  </si>
  <si>
    <t>0.25%</t>
  </si>
  <si>
    <t>سپرده بلند مدت بانک تجارت پانزده خرداد بجنورد 7104326883</t>
  </si>
  <si>
    <t>0.02%</t>
  </si>
  <si>
    <t>سپرده بلند مدت بانک تجارت بهشتی اردبیل 6787895628</t>
  </si>
  <si>
    <t>0.09%</t>
  </si>
  <si>
    <t>سپرده بلند مدت بانک تجارت مرکزی اسفراین 7100352200</t>
  </si>
  <si>
    <t>سپرده بلند مدت بانک تجارت مرکزی اصفهان 0479601737582</t>
  </si>
  <si>
    <t>0.23%</t>
  </si>
  <si>
    <t>سپرده بلند مدت بانک تجارت آفریقا ظفر 6268275051</t>
  </si>
  <si>
    <t>سپرده بلند مدت بانک تجارت مرکزی آمل 0479601896480</t>
  </si>
  <si>
    <t>سپرده بلند مدت بانک تجارت قطب صنعتی مشهد 0479601896460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</si>
  <si>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</si>
  <si>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</si>
  <si>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</si>
  <si>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</si>
  <si>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سامان سرو 849-111-11555555-10</t>
  </si>
  <si>
    <t>0.17%</t>
  </si>
  <si>
    <t>سپرده بلند مدت بانک تجارت هفده شهریور ماهشهر 0479601929418</t>
  </si>
  <si>
    <t>سپرده بلند مدت بانک تجارت پارسه شیراز 0479601956288</t>
  </si>
  <si>
    <t>سپرده بلند مدت بانک تجارت زیست خاور 0479601963137</t>
  </si>
  <si>
    <t>سپرده بلند مدت بانک اقتصاد نوین مقدس اردبیلی 202-283-5324734-3</t>
  </si>
  <si>
    <t>سپرده بلند مدت بانک پاسارگاد ارمغان 279-307-12030714-1</t>
  </si>
  <si>
    <t>سپرده بلند مدت بانک تجارت مرکزی تبریز 0479602275963</t>
  </si>
  <si>
    <t>0.16%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</si>
  <si>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</si>
  <si>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</si>
  <si>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ظفر  0479602290292</t>
  </si>
  <si>
    <t>1.84%</t>
  </si>
  <si>
    <t>سپرده بلند مدت بانک اقتصاد نوین مقدس اردبیلی 202-283-5324734-4</t>
  </si>
  <si>
    <t>سپرده بلند مدت بانک تجارت مرکزی نیشابور 0479602359845</t>
  </si>
  <si>
    <t>سپرده بلند مدت بانک تجارت طالقانی بجنورد 0479602359866</t>
  </si>
  <si>
    <t>سپرده بلند مدت بانک تجارت آفریقا ظفر 0479602359833</t>
  </si>
  <si>
    <t>سپرده بلند مدت بانک تجارت ستارخان شیراز 0479602367746</t>
  </si>
  <si>
    <t>سپرده کوتاه مدت موسسه اعتباری ملل فاطمی 0519-11-213-000000962</t>
  </si>
  <si>
    <t>0.01%</t>
  </si>
  <si>
    <t>سپرده بلند مدت موسسه اعتباری ملل دکتر فاطمی 0519-60-345-0000000595</t>
  </si>
  <si>
    <t>سپرده کوتاه مدت بانک ملت پالایشگاه تهران 9123057666</t>
  </si>
  <si>
    <t>سپرده بلند مدت بانک پاسارگاد مرکزی 201-313-12030714-1</t>
  </si>
  <si>
    <t>سپرده بلند مدت موسسه اعتباری ملل دکتر فاطمی  0519-60-345-000000606</t>
  </si>
  <si>
    <t>0.30%</t>
  </si>
  <si>
    <t>سپرده بلند مدت بانک تجارت پاسداران شیراز 0479602472306</t>
  </si>
  <si>
    <t>سپرده بلند مدت بانک تجارت بسیج اردبیل  0479602489727</t>
  </si>
  <si>
    <t>سپرده بلند مدت بانک تجارت ابن سینا همدان  0479602502986</t>
  </si>
  <si>
    <t>سپرده بلند مدت بانک تجارت 15 خرداد 0479602503008</t>
  </si>
  <si>
    <t>سپرده بلند مدت بانک تجارت احمدآباد مشهد 0479602515751</t>
  </si>
  <si>
    <t>سپرده بلند مدت بانک تجارت مرکزی کیش 0479602536805</t>
  </si>
  <si>
    <t>سپرده بلند مدت بانک مسکن توانیر 5600877334153</t>
  </si>
  <si>
    <t>سپرده بلند مدت بانک مسکن توانیر 5600877334161</t>
  </si>
  <si>
    <t>0.35%</t>
  </si>
  <si>
    <t>سپرده بلند مدت بانک تجارت شهید بهشتی زاهدان 0479602565780</t>
  </si>
  <si>
    <t>سپرده بلند مدت بانک پاسارگاد بهزادی 378.307.12030714.3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</si>
  <si>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</si>
  <si>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</si>
  <si>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مسکن توانیر 5600877334179</t>
  </si>
  <si>
    <t>سپرده بلند مدت بانک تجارت مرکزی کیش 0479602582982</t>
  </si>
  <si>
    <t>سپرده بلند مدت بانک تجارت بسیج اردبیل 0479602601025</t>
  </si>
  <si>
    <t>سپرده بلند مدت بانک تجارت استقلال شیراز 0479602610301</t>
  </si>
  <si>
    <t>سپرده بلند مدت بانک ملت پالایشگاه تهران 9191780918</t>
  </si>
  <si>
    <t>1.15%</t>
  </si>
  <si>
    <t>سپرده بلند مدت بانک ملت پالایشگاه تهران 9193200102</t>
  </si>
  <si>
    <t>0.37%</t>
  </si>
  <si>
    <t>سپرده بلند مدت بانک تجارت نرگسی شیراز 0479602633067</t>
  </si>
  <si>
    <t>سپرده بلند مدت بانک تجارت قدوسی غربی 0479602641594</t>
  </si>
  <si>
    <t>سپرده بلند مدت بانک تجارت میدان ونک 0479602675466</t>
  </si>
  <si>
    <t>سپرده بلند مدت بانک تجارت میدان ونک 0479602682808</t>
  </si>
  <si>
    <t>سپرده بلند مدت بانک تجارت مطهری مهرداد 0479602698817</t>
  </si>
  <si>
    <t>سپرده بلند مدت بانک تجارت ونوس کیش 0479602732808</t>
  </si>
  <si>
    <t>سپرده بلند مدت بانک تجارت مرکز تجاری کیش 0479602732679</t>
  </si>
  <si>
    <t>سپرده بلند مدت بانک تجارت ونک  0479602732025</t>
  </si>
  <si>
    <t>سپرده بلند مدت بانک تجارت مطهری مهرداد 0479602731903</t>
  </si>
  <si>
    <t>سپرده بلند مدت بانک گردشگری آفریقا 113-333-628010-1</t>
  </si>
  <si>
    <t>سپرده بلند مدت بانک تجارت مرکزی گرگان 0479602785525</t>
  </si>
  <si>
    <t>سپرده بلند مدت بانک گردشگری آفریقا 113-333-628010-2</t>
  </si>
  <si>
    <t>سپرده بلند مدت بانک تجارت آفریقا-ظفر 0479602795577</t>
  </si>
  <si>
    <t>0.53%</t>
  </si>
  <si>
    <t>سپرده بلند مدت بانک تجارت میدان ونک 0479602804518</t>
  </si>
  <si>
    <t>سپرده بلند مدت بانک تجارت پارسیان هرمزگان 0479602804544</t>
  </si>
  <si>
    <t>سپرده بلند مدت بانک تجارت ملاصدرا 0479602815213</t>
  </si>
  <si>
    <t>سپرده بلند مدت بانک تجارت رحمت آباد شیراز 0479602824932</t>
  </si>
  <si>
    <t>سپرده بلند مدت بانک تجارت مطهری مهرداد 0479602824839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</si>
  <si>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</si>
  <si>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</si>
  <si>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</si>
  <si>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تره بار برازجان 0479602850695</t>
  </si>
  <si>
    <t>سپرده بلند مدت بانک تجارت دانشگاه خلیج فارس 0479602850686</t>
  </si>
  <si>
    <t>سپرده بلند مدت بانک تجارت هاشمیه مشهد 0479602859703</t>
  </si>
  <si>
    <t>سپرده بلند مدت بانک تجارت پتروشیمی شیراز 0479602868518</t>
  </si>
  <si>
    <t>سپرده بلند مدت بانک تجارت بازار آمل 0479602868498</t>
  </si>
  <si>
    <t>سپرده بلند مدت بانک تجارت فرامرز عباسی مشهد 0479602876174</t>
  </si>
  <si>
    <t>سپرده بلند مدت بانک تجارت بجستان 0479602890215</t>
  </si>
  <si>
    <t>0.10%</t>
  </si>
  <si>
    <t>سپرده بلند مدت بانک تجارت مرکزی کیش 0479602890195</t>
  </si>
  <si>
    <t>سپرده بلند مدت بانک تجارت فولاد سربداران مشهد 0479602890220</t>
  </si>
  <si>
    <t>سپرده بلند مدت بانک تجارت معلم شیراز 0479602898382</t>
  </si>
  <si>
    <t>سپرده بلند مدت بانک تجارت ابن سینا همدان 0479602906087</t>
  </si>
  <si>
    <t>سپرده بلند مدت بانک تجارت فولاد سربداران مشهد 0479602906092</t>
  </si>
  <si>
    <t>سپرده بلند مدت بانک تجارت مرکزی برازجان 0479602906149</t>
  </si>
  <si>
    <t>سپرده بلند مدت بانک تجارت امام خمینی مشهد 0479602906133</t>
  </si>
  <si>
    <t>سپرده بلند مدت بانک تجارت ممسنی شیراز 0479602906112</t>
  </si>
  <si>
    <t>سپرده بلند مدت بانک تجارت شریعتی مشهد 0479602914038</t>
  </si>
  <si>
    <t>سپرده بلند مدت بانک تجارت قدوسی غربی شیراز 0479602914017</t>
  </si>
  <si>
    <t>سپرده بلند مدت بانک تجارت چاه مبارک بوشهر 0479602914074</t>
  </si>
  <si>
    <t>سپرده بلند مدت بانک مسکن توانیر 5600887335398</t>
  </si>
  <si>
    <t>0.14%</t>
  </si>
  <si>
    <t>سپرده بلند مدت بانک تجارت امام خمینی مشهد 0479602953972</t>
  </si>
  <si>
    <t>سپرده بلند مدت بانک تجارت سازمان آب مشهد 0479602954192</t>
  </si>
  <si>
    <t>سپرده کوتاه مدت بانک کشاورزی ملاصدرا 1089450686</t>
  </si>
  <si>
    <t>سپرده بلند مدت بانک کشاورزی ملاصدرا 1089474845</t>
  </si>
  <si>
    <t>0.46%</t>
  </si>
  <si>
    <t>سپرده بلند مدت بانک تجارت خورموج بوشهر 0479602972262</t>
  </si>
  <si>
    <t>سپرده بلند مدت بانک تجارت ونوس کیش 0479602999808</t>
  </si>
  <si>
    <t>سپرده بلند مدت بانک تجارت مرکزی شهرری 0479602999959</t>
  </si>
  <si>
    <t>سپرده بلند مدت بانک تجارت چهارراه گلوبندک 0479602999834</t>
  </si>
  <si>
    <t>سپرده بلند مدت بانک مسکن توانیر 5600887335521</t>
  </si>
  <si>
    <t>سپرده بلند مدت بانک مسکن توانیر 5600887335588</t>
  </si>
  <si>
    <t>2.08%</t>
  </si>
  <si>
    <t>سپرده بلند مدت موسسه اعتباری ملل دکتر فاطمی 0519-60-388-000000031</t>
  </si>
  <si>
    <t>سپرده بلند مدت بانک تجارت چمران برازجان 0479603010761</t>
  </si>
  <si>
    <t>سپرده بلند مدت بانک تجارت پارسه شیراز 0479603021956</t>
  </si>
  <si>
    <t>سپرده بلند مدت موسسه اعتباری ملل فاطمی 0519-60-388-000000038</t>
  </si>
  <si>
    <t>0.54%</t>
  </si>
  <si>
    <t>سپرده بلند مدت بانک گردشگری آفریقا 113-333-628010-3</t>
  </si>
  <si>
    <t>سپرده بلند مدت بانک کشاورزی ملاصدرا 1090208438</t>
  </si>
  <si>
    <t>سپرده بلند مدت بانک ملت سازمان گسترش 2218957614</t>
  </si>
  <si>
    <t>سپرده بلند مدت بانک کشاورزی ملاصدرا 1090327750</t>
  </si>
  <si>
    <t>0.44%</t>
  </si>
  <si>
    <t>سپرده بلند مدت بانک تجارت احمدآباد مشهد 0479603062257</t>
  </si>
  <si>
    <t>سپرده بلند مدت بانک تجارت جلفا 0479603070535</t>
  </si>
  <si>
    <t>سپرده بلند مدت بانک تجارت ونوس 0479603070598</t>
  </si>
  <si>
    <t>سپرده بلند مدت بانک تجارت مرکزی کیش 0479603070556</t>
  </si>
  <si>
    <t>سپرده بلند مدت بانک تجارت مرکز تجاری کیش 0479603070561</t>
  </si>
  <si>
    <t>سپرده بلند مدت بانک مسکن توانیر 5600877334559</t>
  </si>
  <si>
    <t>سپرده بلند مدت بانک تجارت آفریقا-ظفر 0479603079197</t>
  </si>
  <si>
    <t>سپرده بلند مدت بانک سامان سرو 849-113-11555555-3</t>
  </si>
  <si>
    <t>0.18%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</si>
  <si>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</si>
  <si>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</si>
  <si>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</si>
  <si>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</si>
  <si>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مرکزی برازجان بوشهر 0479603117709</t>
  </si>
  <si>
    <t>سپرده بلند مدت بانک تجارت چمران برازجان بوشهر 0479603126133</t>
  </si>
  <si>
    <t>سپرده بلند مدت بانک تجارت جلفا اصفهان 0479603126124</t>
  </si>
  <si>
    <t>سپرده بلند مدت بانک تجارت بهمنی بوشهر 0479603134532</t>
  </si>
  <si>
    <t>سپرده بلند مدت بانک تجارت استقلال شیراز 0479603134486</t>
  </si>
  <si>
    <t>سپرده بلند مدت بانک تجارت شهرک گلستان شیراز 0479603134527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</si>
  <si>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</si>
  <si>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</si>
  <si>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</si>
  <si>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تربت جام خراسان رضوی 0479603141553</t>
  </si>
  <si>
    <t>سپرده بلند مدت بانک تجارت ملاصدرا مشهد 0479603141465</t>
  </si>
  <si>
    <t>سپرده بلند مدت بانک تجارت مطهری مهرداد 0479603147417</t>
  </si>
  <si>
    <t>سپرده بلند مدت بانک تجارت مرکزی گناوه بوشهر 0479603156149</t>
  </si>
  <si>
    <t>سپرده بلند مدت بانک تجارت مرکزی شیراز 0479603165207</t>
  </si>
  <si>
    <t>سپرده بلند مدت بانک تجارت گویم شیراز 0479603190278</t>
  </si>
  <si>
    <t>سپرده بلند مدت بانک تجارت قائم شیراز 0479603190257</t>
  </si>
  <si>
    <t>سپرده بلند مدت بانک تجارت لامرد فارس 0479603190262</t>
  </si>
  <si>
    <t>سپرده بلند مدت بانک پاسارگاد شهید بهزادی 378.303.12030714.2</t>
  </si>
  <si>
    <t>سپرده بلند مدت بانک پاسارگاد شهید بهزادی 378.303.12030714.3</t>
  </si>
  <si>
    <t>1.96%</t>
  </si>
  <si>
    <t>سپرده بلند مدت بانک پاسارگاد شهید بهزادی 378.303.12030714.4</t>
  </si>
  <si>
    <t>سپرده بلند مدت بانک تجارت فلسطین شیراز 0479603248486</t>
  </si>
  <si>
    <t>سپرده بلند مدت بانک مسکن توانیر 5600877334666</t>
  </si>
  <si>
    <t>0.62%</t>
  </si>
  <si>
    <t>سپرده بلند مدت بانک تجارت جلفا اصفهان 0479603273125</t>
  </si>
  <si>
    <t>سپرده بلند مدت بانک تجارت پاسداران شیراز 0479603281575</t>
  </si>
  <si>
    <t>سپرده بلند مدت بانک تجارت پاسداران شیراز 0479603291974</t>
  </si>
  <si>
    <t>سپرده بلند مدت بانک تجارت بسیج اردبیل  0479603291891</t>
  </si>
  <si>
    <t>سپرده بلند مدت بانک تجارت مطهری مهرداد 0479603301812</t>
  </si>
  <si>
    <t>سپرده بلند مدت بانک تجارت چمران برازجان بوشهر 0479603311768</t>
  </si>
  <si>
    <t>سپرده بلند مدت بانک تجارت پاسداران شیراز 0479603319253</t>
  </si>
  <si>
    <t>سپرده بلند مدت بانک تجارت نرگس شیراز 0479603317917</t>
  </si>
  <si>
    <t>سپرده کوتاه مدت بانک ملی قائم مقام فراهانی 0233463080002</t>
  </si>
  <si>
    <t>سپرده بلند مدت بانک ملی قائم مقام فرهانی 0423321162007</t>
  </si>
  <si>
    <t>0.67%</t>
  </si>
  <si>
    <t>سپرده بلند مدت بانک تجارت خورموج بوشهر 0479603339285</t>
  </si>
  <si>
    <t>سپرده بلند مدت بانک مسکن توانیر 5600877334716</t>
  </si>
  <si>
    <t>0.74%</t>
  </si>
  <si>
    <t>سپرده بلند مدت بانک تجارت بلوار صنایع شیراز 0479603375773</t>
  </si>
  <si>
    <t>سپرده بلند مدت بانک تجارت فاروج خراسان شمالی 0479603382379</t>
  </si>
  <si>
    <t>سپرده بلند مدت بانک تجارت مرکزی کیش 0479603382300</t>
  </si>
  <si>
    <t>سپرده بلند مدت بانک تجارت مرکزی شیراز 0479603382384</t>
  </si>
  <si>
    <t>سپرده بلند مدت بانک تجارت مرکزی شیراز 0479603402266</t>
  </si>
  <si>
    <t>سپرده بلند مدت بانک تجارت مرکزی شیراز 0479603402250</t>
  </si>
  <si>
    <t>سپرده بلند مدت بانک تجارت نظام مهندسی شیراز 0479603402271</t>
  </si>
  <si>
    <t>سپرده بلند مدت بانک تجارت نظام مهندسی شیراز 0479603402287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</si>
  <si>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</si>
  <si>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</si>
  <si>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</si>
  <si>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</si>
  <si>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</si>
  <si>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</si>
  <si>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</si>
  <si>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</si>
  <si>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</si>
  <si>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</si>
  <si>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</si>
  <si>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</si>
  <si>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</si>
  <si>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</si>
  <si>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</si>
  <si>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</si>
  <si>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</si>
  <si>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</si>
  <si>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</si>
  <si>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</si>
  <si>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</si>
  <si>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</si>
  <si>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</si>
  <si>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</si>
  <si>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</si>
  <si>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ح.بیمه البرز</t>
  </si>
  <si>
    <t>گروه مپنا (سهامی عام)</t>
  </si>
  <si>
    <t>ذغال‌سنگ‌ نگین‌ ط‌بس‌</t>
  </si>
  <si>
    <t>پیشگامان فن آوری و دانش آرامیس</t>
  </si>
  <si>
    <t>ص. معدنی کیمیای زنجان گستران</t>
  </si>
  <si>
    <t>ح . صبا فولاد خلیج فارس</t>
  </si>
  <si>
    <t>بیمه سامان</t>
  </si>
  <si>
    <t>پتروشیمی تندگویان</t>
  </si>
  <si>
    <t>ح. مبین انرژی خلیج فارس</t>
  </si>
  <si>
    <t>گلوکوزان‌</t>
  </si>
  <si>
    <t>پخش رازی</t>
  </si>
  <si>
    <t>صبا فولاد خلیج فارس</t>
  </si>
  <si>
    <t>پمپ‌ سازی‌ ایران‌</t>
  </si>
  <si>
    <t>-2-2</t>
  </si>
  <si>
    <t>درآمد حاصل از سرمایه­گذاری در واحدهای صندوق</t>
  </si>
  <si>
    <t>درآمد سود صندوق</t>
  </si>
  <si>
    <t>ص.س.مدیریت ثروت ص.بازنشستگی-س</t>
  </si>
  <si>
    <t>صندوق س. پرتو پایش پیشرو-س</t>
  </si>
  <si>
    <t>صندوق ثروت آفرین تمدن</t>
  </si>
  <si>
    <t>طلوع بامداد مهرگان</t>
  </si>
  <si>
    <t>صندوق س. بخشی پترو داریوش-ب</t>
  </si>
  <si>
    <t>صندوق س صنایع آگاه1-بخشی</t>
  </si>
  <si>
    <t>صندوق س. بخشی کیان-ب</t>
  </si>
  <si>
    <t>صندوق س سروسودمند مدبران-سهام</t>
  </si>
  <si>
    <t>صندوق س. مشترک آریان-س</t>
  </si>
  <si>
    <t>صندوق س. سهامی اکسیژن-س</t>
  </si>
  <si>
    <t>صندوق س دریای آبی فیروزه-سهام</t>
  </si>
  <si>
    <t>صندوق س آوای تاراز زاگرس-سهام</t>
  </si>
  <si>
    <t>صندوق س زیتون نماد پایا- مختلط</t>
  </si>
  <si>
    <t>صندوق س.سهامی سپینود-س</t>
  </si>
  <si>
    <t>صندوق س. شاخصی کیان-س</t>
  </si>
  <si>
    <t>صندوق س صنایع مفید1- بخشی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</si>
  <si>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</si>
  <si>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</si>
  <si>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</si>
  <si>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</si>
  <si>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</si>
  <si>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</si>
  <si>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دولت5-ش.خ 0207</t>
  </si>
  <si>
    <t>مرابحه عام دولت72-ش.خ0311</t>
  </si>
  <si>
    <t>مرابحه عام دولت76-ش.خ030406</t>
  </si>
  <si>
    <t>مرابحه عام دولت87-ش.خ030304</t>
  </si>
  <si>
    <t>مشارکت ش کرج034-3ماهه18%</t>
  </si>
  <si>
    <t>مشارکت ش کرج304-3ماهه18%</t>
  </si>
  <si>
    <t>مشارکت ش قم304-3ماهه18%</t>
  </si>
  <si>
    <t>اسنادخزانه-م3بودجه00-030418</t>
  </si>
  <si>
    <t>مشارکت ش یزد304-3ماهه18%</t>
  </si>
  <si>
    <t>مرابحه عام دولت3-ش.خ0211</t>
  </si>
  <si>
    <t>مرابحه عام دولت94-ش.خ030816</t>
  </si>
  <si>
    <t>سلف موازی استاندارد سمتا021</t>
  </si>
  <si>
    <t>سلف موازی استاندارد سمتا022</t>
  </si>
  <si>
    <t>مرابحه عام دولت96-ش.خ030414</t>
  </si>
  <si>
    <t>سلف موازی استاندارد سمتا023</t>
  </si>
  <si>
    <t>سلف موازی متانول بوشهر 024</t>
  </si>
  <si>
    <t>سلف موازی نفت.س صادر اروند 021</t>
  </si>
  <si>
    <t>مرابحه عام دولت100-ش.خ021127</t>
  </si>
  <si>
    <t>سلف موازی متانول بوشهر 025</t>
  </si>
  <si>
    <t>مرابحه عام دولت101-ش.خ020711</t>
  </si>
  <si>
    <t>صکوک مرابحه صکورش302-3ماهه18%</t>
  </si>
  <si>
    <t>سلف موازی متانول مرجان 031</t>
  </si>
  <si>
    <t>مرابحه عام دولت143-ش.خ041009</t>
  </si>
  <si>
    <t>مرابحه عالیفرد-کاردان070830</t>
  </si>
  <si>
    <t>مرابحه داروک-کاردان070904</t>
  </si>
  <si>
    <t>مرابحه عام دولت145-ش.خ050707</t>
  </si>
  <si>
    <t>مرابحه عام دولت146-ش.خ040514</t>
  </si>
  <si>
    <t>مرابحه عام دولت148-ش.خ040519</t>
  </si>
  <si>
    <t>سلف کی ام سی کرمان موتور</t>
  </si>
  <si>
    <t>مرابحه عام دولت112-ش.خ 040408</t>
  </si>
  <si>
    <t>سلف کلوخه سنگ آهن سیرجان2</t>
  </si>
  <si>
    <t>مرابحه صاف فیلم کاردان051116</t>
  </si>
  <si>
    <t>صکوک مرابحه دعبید602-3ماهه18%</t>
  </si>
  <si>
    <t>مرابحه عام دولت133-ش.خ050410</t>
  </si>
  <si>
    <t>مرابحه عام دولت134-ش.خ030907</t>
  </si>
  <si>
    <t>اوراق مشارکت طرح قطارشهری کرج1401</t>
  </si>
  <si>
    <t>منفعت دولت7-ش.خاص سایر0204</t>
  </si>
  <si>
    <t>منفعت دولت7-ش.خاص نوین0204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</si>
  <si>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</si>
  <si>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</si>
  <si>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</si>
  <si>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</si>
  <si>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</si>
  <si>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خاورمیانه مهستان 1005-10-810-707070130</t>
  </si>
  <si>
    <t>سپرده کوتاه مدت بانک رفاه شیخ بهایی 252956424</t>
  </si>
  <si>
    <t>سپرده کوتاه مدت موسسه اعتباری ملل شیراز جنوبی 051510277000000003</t>
  </si>
  <si>
    <t>سپرده کوتاه مدت بانک رفاه سعادت آباد 322854271</t>
  </si>
  <si>
    <t>سپرده بلند مدت بانک تجارت اسکندری شمالی 148638330</t>
  </si>
  <si>
    <t>سپرده بلند مدت بانک شهر پردیس 7001001587738</t>
  </si>
  <si>
    <t>سپرده بلند مدت بانک ملی حافظ 0420234612008</t>
  </si>
  <si>
    <t>سپرده بلند مدت بانک تجارت الهیه کرمان 2273221053</t>
  </si>
  <si>
    <t>سپرده بلند مدت بانک تجارت طالقانی رفسنجان 2217427307</t>
  </si>
  <si>
    <t>سپرده بلند مدت بانک تجارت مرکزی برازجان 7279800464</t>
  </si>
  <si>
    <t>سپرده بلند مدت بانک سامان سرو 849-111-11555555-1</t>
  </si>
  <si>
    <t>سپرده بلند مدت بانک تجارت اسکندری شمالی 148638950</t>
  </si>
  <si>
    <t>سپرده کوتاه مدت بانک ملت سازمان صنایع ملی  9753029712</t>
  </si>
  <si>
    <t>سپرده بلند مدت بانک سامان سرو 849-111-11555555-2</t>
  </si>
  <si>
    <t>سپرده بلند مدت بانک تجارت مرکزی اصفهان 600757741</t>
  </si>
  <si>
    <t>سپرده بلند مدت بانک تجارت اهرم 2629929927</t>
  </si>
  <si>
    <t>سپرده بلند مدت بانک سامان سرو 849-113-11555555-1</t>
  </si>
  <si>
    <t>سپرده بلند مدت بانک تجارت مرکزی اصفهان 600757970</t>
  </si>
  <si>
    <t>سپرده بلند مدت بانک تجارت اسکندری شمالی 6201275189</t>
  </si>
  <si>
    <t>سپرده بلند مدت بانک تجارت مرکزی اصفهان 6700382069</t>
  </si>
  <si>
    <t>سپرده بلند مدت بانک تجارت مرکزی بابل 7155873277</t>
  </si>
  <si>
    <t>سپرده بلند مدت بانک تجارت دانشگاه سیستان بلوچستان 6868256778</t>
  </si>
  <si>
    <t>سپرده بلند مدت بانک سامان سرو 849-113-11555555-2</t>
  </si>
  <si>
    <t>سپرده بلند مدت بانک تجارت ظفر 6268274063</t>
  </si>
  <si>
    <t>سپرده کوتاه مدت بانک ملت اسکان 9998000080</t>
  </si>
  <si>
    <t>سپرده بلند مدت بانک تجارت مرکزی برازجان 7279824983</t>
  </si>
  <si>
    <t>سپرده بلند مدت بانک تجارت مرکزی مشهد 7000470745</t>
  </si>
  <si>
    <t>سپرده بلند مدت بانک تجارت مطهری یاسوج 6575805858</t>
  </si>
  <si>
    <t>سپرده بلند مدت بانک تجارت مستقل مرکزی  6475429212</t>
  </si>
  <si>
    <t>سپرده بلند مدت بانک تجارت مرکزی اصفهان 6700394636</t>
  </si>
  <si>
    <t>سپرده بلند مدت بانک تجارت چمران برازجان 7280811038</t>
  </si>
  <si>
    <t>سپرده بلند مدت بانک تجارت شهید بهمنی 7286774584</t>
  </si>
  <si>
    <t>سپرده بلند مدت بانک تجارت دانشگاه خلیج فارس 7287308129</t>
  </si>
  <si>
    <t>سپرده بلند مدت بانک تجارت آفریقا 6251789965</t>
  </si>
  <si>
    <t>سپرده بلند مدت بانک تجارت بسیج اردبیل 6791823755</t>
  </si>
  <si>
    <t>سپرده بلند مدت بانک تجارت بلوار امام خمینی 7304811360</t>
  </si>
  <si>
    <t>سپرده بلند مدت بانک تجارت مرکزی اصفهان 6700394652</t>
  </si>
  <si>
    <t>سپرده بلند مدت بانک تجارت کنگان 7282269354</t>
  </si>
  <si>
    <t>سپرده بلند مدت بانک تجارت مرکزی دزفول 6924797329</t>
  </si>
  <si>
    <t>سپرده بلند مدت بانک تجارت شهید چمران اهواز 6913328270</t>
  </si>
  <si>
    <t>سپرده بلند مدت بانک تجارت مرکزی تبریز 6800461624</t>
  </si>
  <si>
    <t>سپرده بلند مدت بانک تجارت اسکندری شمالی 6201290757</t>
  </si>
  <si>
    <t>سپرده بلند مدت بانک تجارت آفریقا 6251790084</t>
  </si>
  <si>
    <t>سپرده بلند مدت بانک تجارت مرکزی اصفهان 6700394695</t>
  </si>
  <si>
    <t>سپرده بلند مدت بانک تجارت  ابوذر غفاری 7016339770</t>
  </si>
  <si>
    <t>سپرده بلند مدت بانک تجارت زیست خاور 7003311389</t>
  </si>
  <si>
    <t>سپرده بلند مدت بانک تجارت ملاصدرا 7018772609</t>
  </si>
  <si>
    <t>سپرده بلند مدت بانک تجارت مرکزی اصفهان 6700396930</t>
  </si>
  <si>
    <t>سپرده بلند مدت بانک تجارت مرکزی بجنورد 7107057344</t>
  </si>
  <si>
    <t>سپرده بلند مدت بانک تجارت مرکزی تبریز 6800461942</t>
  </si>
  <si>
    <t>سپرده بلند مدت بانک تجارت ابن سینا همدان 7071310331</t>
  </si>
  <si>
    <t>سپرده بلند مدت بانک تجارت وکیل آباد 7020288145</t>
  </si>
  <si>
    <t>سپرده بلند مدت بانک تجارت شریعتی 7020824004</t>
  </si>
  <si>
    <t>سپرده بلند مدت بانک سامان سرو 849-111-11555555-4</t>
  </si>
  <si>
    <t>سپرده بلند مدت بانک تجارت مرکزی شیراز 7202871466</t>
  </si>
  <si>
    <t>سپرده بلند مدت بانک تجارت مطهری مهرداد 6300270261</t>
  </si>
  <si>
    <t>سپرده بلند مدت بانک سامان سرو 849-111-11555555-5</t>
  </si>
  <si>
    <t>سپرده بلند مدت بانک تجارت مطهری مهرداد 6300270288</t>
  </si>
  <si>
    <t>سپرده بلند مدت بانک تجارت شهید بهشتی اردبیل 6787893072</t>
  </si>
  <si>
    <t>سپرده بلند مدت بانک سامان سرو 849-111-11555555-6</t>
  </si>
  <si>
    <t>سپرده بلند مدت بانک سامان سرو 849-111-11555555-7</t>
  </si>
  <si>
    <t>سپرده بلند مدت بانک تجارت بورس اوراق بهادار 6159811849</t>
  </si>
  <si>
    <t>سپرده بلند مدت بانک تجارت مرکزی شیراز 7202871504</t>
  </si>
  <si>
    <t>سپرده بلند مدت بانک تجارت مرکزی شیراز 7202871512</t>
  </si>
  <si>
    <t>سپرده بلند مدت بانک مسکن توانیر 5600928335142</t>
  </si>
  <si>
    <t>سپرده بلند مدت بانک تجارت اشرفی اصفهانی 6407302603</t>
  </si>
  <si>
    <t>سپرده بلند مدت بانک تجارت بورس اوراق بهادار 61509811865</t>
  </si>
  <si>
    <t>سپرده بلند مدت بانک تجارت آزادی 7059786991</t>
  </si>
  <si>
    <t>سپرده بلند مدت بانک تجارت مطهری مهرداد 6300270377</t>
  </si>
  <si>
    <t>سپرده بلند مدت بانک تجارت مرکزی شیراز 7202871636</t>
  </si>
  <si>
    <t>سپرده بلند مدت بانک تجارت مطهری مهرداد 6300270431</t>
  </si>
  <si>
    <t>سپرده بلند مدت بانک تجارت افریقا-ظفر 6268274411</t>
  </si>
  <si>
    <t>سپرده بلند مدت بانک تجارت مطهری مهرداد 6300270466</t>
  </si>
  <si>
    <t>سپرده بلند مدت بانک تجارت تره بار برازجان 7275763157</t>
  </si>
  <si>
    <t>سپرده بلند مدت بانک تجارت مطهری مهرداد 6300270490</t>
  </si>
  <si>
    <t>سپرده بلند مدت بانک تجارت رحمت آباد شبراز 7201290257</t>
  </si>
  <si>
    <t>سپرده بلند مدت بانک تجارت خلیج فارس مشهد 7060795317</t>
  </si>
  <si>
    <t>سپرده بلند مدت بانک ملت اسکان 9930557836</t>
  </si>
  <si>
    <t>سپرده بلند مدت بانک تجارت چیتگر 6216792988</t>
  </si>
  <si>
    <t>سپرده بلند مدت بانک مسکن توانیر 5600928335407</t>
  </si>
  <si>
    <t>سپرده بلند مدت بانک تجارت هاشمیه مشهد 7060289454</t>
  </si>
  <si>
    <t>سپرده بلند مدت بانک تجارت مطهری - مهرداد 6300270512</t>
  </si>
  <si>
    <t>سپرده بلند مدت بانک تجارت مرکزی شیراز 7202871717</t>
  </si>
  <si>
    <t>سپرده بلند مدت بانک تجارت فیضیه قم 6567290466</t>
  </si>
  <si>
    <t>سپرده بلند مدت بانک تجارت فیضیه قم 6567290482</t>
  </si>
  <si>
    <t>سپرده بلند مدت بانک تجارت بورس اوراق بهادار 6159811938</t>
  </si>
  <si>
    <t>سپرده بلند مدت بانک تجارت مرکزی قوچان 7049327220</t>
  </si>
  <si>
    <t>سپرده بلند مدت بانک تجارت چمران اهواز 6913328637</t>
  </si>
  <si>
    <t>سپرده بلند مدت بانک تجارت فیضیه قم 6567290512</t>
  </si>
  <si>
    <t>سپرده بلند مدت بانک تجارت بورس اوراق بهادار 6159811946</t>
  </si>
  <si>
    <t>سپرده بلند مدت بانک تجارت چمران برارجان 7280811399</t>
  </si>
  <si>
    <t>سپرده بلند مدت بانک تجارت تره بار برازجان 7275763270</t>
  </si>
  <si>
    <t>سپرده بلند مدت بانک تجارت وکیل آباد 7020289044</t>
  </si>
  <si>
    <t>سپرده بلند مدت بانک ملت صنایع ملی 9941466633</t>
  </si>
  <si>
    <t>سپرده بلند مدت بانک ملت اسکان 9941469428</t>
  </si>
  <si>
    <t>سپرده بلند مدت بانک تجارت مطهری - مهرداد 6300270547</t>
  </si>
  <si>
    <t>سپرده بلند مدت بانک مسکن توانیر 2883747</t>
  </si>
  <si>
    <t>سپرده بلند مدت بانک تجارت بازار رضا مشهد 7008821857</t>
  </si>
  <si>
    <t>سپرده بلند مدت بانک تجارت مرکزی اصفهان 5600860528</t>
  </si>
  <si>
    <t>سپرده بلند مدت بانک تجارت بورس اوراق بهادار 6159811954</t>
  </si>
  <si>
    <t>سپرده بلند مدت بانک تجارت بورس اوراق بهادار 6159811970</t>
  </si>
  <si>
    <t>سپرده بلند مدت بانک تجارت مرکزی مشهد 7000473620</t>
  </si>
  <si>
    <t>سپرده بلند مدت بانک تجارت مرکزی گناباد 7056849534</t>
  </si>
  <si>
    <t>سپرده بلند مدت بانک تجارت چیتگر 6216793070</t>
  </si>
  <si>
    <t>سپرده بلند مدت بانک تجارت مرکزی بابل 7155889343</t>
  </si>
  <si>
    <t>سپرده بلند مدت بانک تجارت مرکزی گرگان 6970309010</t>
  </si>
  <si>
    <t>سپرده بلند مدت بانک تجارت مطهری مهرداد 6300270601</t>
  </si>
  <si>
    <t>سپرده بلند مدت بانک تجارت ابوذر غفاری مشهد 7016342585</t>
  </si>
  <si>
    <t>سپرده بلند مدت بانک تجارت مطهری مهرداد 6300270636</t>
  </si>
  <si>
    <t>سپرده بلند مدت بانک تجارت مطهری مهرداد 6300270644</t>
  </si>
  <si>
    <t>سپرده بلند مدت بانک تجارت مرکزی شیراز 7202871970</t>
  </si>
  <si>
    <t>سپرده بلند مدت بانک تجارت اسکندری شمالی 6201293659</t>
  </si>
  <si>
    <t>سپرده بلند مدت بانک تجارت مرکزی بجستان 7032327286</t>
  </si>
  <si>
    <t>سپرده بلند مدت بانک تجارت مطهری مهرداد 6300270652</t>
  </si>
  <si>
    <t>سپرده بلند مدت بانک تجارت مرکزی اصفهان 6700397481</t>
  </si>
  <si>
    <t>سپرده بلند مدت بانک مسکن توانیر 5600928335779</t>
  </si>
  <si>
    <t>سپرده بلند مدت بانک تجارت بازار رضا 7008822217</t>
  </si>
  <si>
    <t>سپرده بلند مدت بانک تجارت ظفر 6268274578</t>
  </si>
  <si>
    <t>سپرده بلند مدت بانک تجارت اسکندری شمالی 6201293683</t>
  </si>
  <si>
    <t>سپرده بلند مدت بانک تجارت مرکزی مشهد 7000473795</t>
  </si>
  <si>
    <t>سپرده بلند مدت بانک تجارت خلیج فارس مشهد 7060795805</t>
  </si>
  <si>
    <t>سپرده بلند مدت بانک تجارت اسکندری شمالی 6201293713</t>
  </si>
  <si>
    <t>سپرده بلند مدت بانک تجارت احمد آباد مشهد 7007341452</t>
  </si>
  <si>
    <t>سپرده بلند مدت بانک تجارت مطهری - مهرداد 6300270695</t>
  </si>
  <si>
    <t>سپرده بلند مدت بانک تجارت مطهری - مهرداد 6300270709</t>
  </si>
  <si>
    <t>سپرده بلند مدت بانک تجارت مطهری - مهرداد 6300270717</t>
  </si>
  <si>
    <t>سپرده بلند مدت بانک تجارت اسکندری شمالی 6201293748</t>
  </si>
  <si>
    <t>سپرده بلند مدت بانک تجارت بورس اوراق بهادار  6159812020</t>
  </si>
  <si>
    <t>سپرده بلند مدت بانک تجارت بورس اوراق بهادار 6159812039</t>
  </si>
  <si>
    <t>سپرده بلند مدت بانک تجارت آفریقا ظفر 6268274659</t>
  </si>
  <si>
    <t>سپرده بلند مدت بانک مسکن توانیر 5600928336017</t>
  </si>
  <si>
    <t>سپرده بلند مدت بانک ملت سازمان صنایع ملی 9980819945</t>
  </si>
  <si>
    <t>سپرده بلند مدت بانک تجارت اسکندری شمالی 6201293780</t>
  </si>
  <si>
    <t>سپرده بلند مدت بانک تجارت رحمت آباد شیراز 7201290990</t>
  </si>
  <si>
    <t>سپرده بلند مدت بانک تجارت زیست خاور مشهد 7003314329</t>
  </si>
  <si>
    <t>سپرده بلند مدت بانک تجارت بورس اوراق بهادار 6159812063</t>
  </si>
  <si>
    <t>سپرده بلند مدت بانک تجارت مطهری مهرداد 6300270741</t>
  </si>
  <si>
    <t>سپرده بلند مدت بانک اقتصاد نوین مقدس اردبیلی 202-283-5324734-1</t>
  </si>
  <si>
    <t>سپرده بلند مدت بانک ملت سازمان صنایع ملی 9987938045</t>
  </si>
  <si>
    <t>سپرده بلند مدت بانک تجارت بلوار سجاد مشهد 5403497322</t>
  </si>
  <si>
    <t>سپرده بلند مدت بانک تجارت پیروزی شیراز 7200278695</t>
  </si>
  <si>
    <t>سپرده بلند مدت بانک تجارت مطهری مهرداد 6300270768</t>
  </si>
  <si>
    <t>سپرده بلند مدت بانک تجارت مطهری مهرداد 6300270776</t>
  </si>
  <si>
    <t>سپرده بلند مدت بانک تجارت شعبه مدرس 7010300937</t>
  </si>
  <si>
    <t>سپرده بلند مدت بانک تجارت اسکندری شمالی 6201293896</t>
  </si>
  <si>
    <t>سپرده بلند مدت بانک تجارت بورس اوراق بهادار 6159812101</t>
  </si>
  <si>
    <t>سپرده بلند مدت بانک ملت بورس کالا 9992647650</t>
  </si>
  <si>
    <t>سپرده بلند مدت بانک تجارت مطهری مهرداد 6300270792</t>
  </si>
  <si>
    <t>سپرده بلند مدت بانک تجارت مطهری مهرداد 6300270806</t>
  </si>
  <si>
    <t>سپرده بلند مدت بانک تجارت مطهری مهرداد 6300270814</t>
  </si>
  <si>
    <t>سپرده بلند مدت بانک مسکن توانیر 5600928336389</t>
  </si>
  <si>
    <t>سپرده بلند مدت بانک تجارت دانشگاه فردوسی مشهد 7022380464</t>
  </si>
  <si>
    <t>سپرده بلند مدت بانک تجارت مرکزی شیراز 7202872292</t>
  </si>
  <si>
    <t>سپرده بلند مدت بانک تجارت ابوذر غفاری مشهد 7016342933</t>
  </si>
  <si>
    <t>سپرده بلند مدت بانک ملت اسکان 9011673341</t>
  </si>
  <si>
    <t>سپرده بلند مدت بانک مسکن توانیر 5600928336520</t>
  </si>
  <si>
    <t>سپرده بلند مدت بانک تجارت خلیج فارس مشهد 5465567157</t>
  </si>
  <si>
    <t>سپرده بلند مدت بانک تجارت دقیقی مشهد  7002266673</t>
  </si>
  <si>
    <t>سپرده بلند مدت بانک تجارت ظفر آفریقا 6268274713</t>
  </si>
  <si>
    <t>سپرده بلند مدت بانک تجارت مطهری مهرداد 6300270857</t>
  </si>
  <si>
    <t>سپرده بلند مدت بانک تجارت مرکزی قوچان 7049328030</t>
  </si>
  <si>
    <t>سپرده بلند مدت بانک تجارت قطب صنعتی مشهد 7009317133</t>
  </si>
  <si>
    <t>سپرده بلند مدت بانک تجارت مرکزی بابل 7155890392</t>
  </si>
  <si>
    <t>سپرده بلند مدت بانک تجارت اهرم 7283268513</t>
  </si>
  <si>
    <t>سپرده بلند مدت بانک تجارت چمران برازجان 7280814010</t>
  </si>
  <si>
    <t>سپرده بلند مدت بانک تجارت تره بار برازجان 7275763599</t>
  </si>
  <si>
    <t>سپرده بلند مدت بانک تجارت مرکزی اصفهان 6700397856</t>
  </si>
  <si>
    <t>سپرده بلند مدت بانک تجارت مرکزی گرگان 6970309622</t>
  </si>
  <si>
    <t>سپرده بلند مدت بانک تجارت مطهری - مهرداد 6300270938</t>
  </si>
  <si>
    <t>سپرده بلند مدت بانک تجارت رحمت آباد شیراز 702403669</t>
  </si>
  <si>
    <t>سپرده بلند مدت بانک تجارت زیست خاور مشهد 0479601542616</t>
  </si>
  <si>
    <t>سپرده بلند مدت بانک تجارت احمد آباد مشهد 700741592</t>
  </si>
  <si>
    <t>سپرده بلند مدت بانک تجارت اسکندری شمالی 6201294027</t>
  </si>
  <si>
    <t>سپرده بلند مدت بانک تجارت اسکندری شمالی 6201294051</t>
  </si>
  <si>
    <t>سپرده بلند مدت بانک تجارت زیست خاور مشهد 0479601618334</t>
  </si>
  <si>
    <t>سپرده بلند مدت بانک تجارت مطهری مهرداد 6300271144</t>
  </si>
  <si>
    <t>سپرده بلند مدت بانک تجارت مطهری - مهرداد 6300271152</t>
  </si>
  <si>
    <t>سپرده بلند مدت بانک تجارت آفریقا ظفر 6268274934</t>
  </si>
  <si>
    <t>سپرده بلند مدت بانک تجارت پارسه شیراز 5722443677</t>
  </si>
  <si>
    <t>سپرده بلند مدت بانک تجارت میدان شهدا مشهد 7001269326</t>
  </si>
  <si>
    <t>سپرده بلند مدت بانک تجارت مدرس مشهد 7010301038</t>
  </si>
  <si>
    <t>سپرده بلند مدت بانک تجارت شهید چمران برازجان 7280814150</t>
  </si>
  <si>
    <t>سپرده بلند مدت بانک تجارت مرکزی شیراز 7202872667</t>
  </si>
  <si>
    <t>سپرده بلند مدت بانک تجارت بازار رضا 5457897296</t>
  </si>
  <si>
    <t>سپرده بلند مدت بانک تجارت مطهری مهرداد 6300271187</t>
  </si>
  <si>
    <t>سپرده بلند مدت بانک تجارت استقلال 7240327052</t>
  </si>
  <si>
    <t>سپرده بلند مدت بانک تجارت مرکزی گناباد 7056850516</t>
  </si>
  <si>
    <t>سپرده بلند مدت بانک تجارت پارک شهر 6150759607</t>
  </si>
  <si>
    <t>سپرده بلند مدت بانک تجارت مرکزی اهواز 6900486535</t>
  </si>
  <si>
    <t>سپرده بلند مدت بانک تجارت دانشگاه فردوسی 7022381037</t>
  </si>
  <si>
    <t>سپرده بلند مدت بانک تجارت مطهری مهرداد 6300271195</t>
  </si>
  <si>
    <t>سپرده بلند مدت بانک تجارت دانشگاه خلیج فارس 7287308617</t>
  </si>
  <si>
    <t>سپرده بلند مدت بانک تجارت بندر دیر 7283758383</t>
  </si>
  <si>
    <t>سپرده بلند مدت بانک تجارت پتروشیمی خارک 7281420156</t>
  </si>
  <si>
    <t>سپرده بلند مدت بانک تجارت قائم شیراز 7256793681</t>
  </si>
  <si>
    <t>سپرده بلند مدت بانک تجارت مطهری مهرداد 6300271209</t>
  </si>
  <si>
    <t>سپرده بلند مدت بانک تجارت قائم شیراز 7256793797</t>
  </si>
  <si>
    <t>سپرده بلند مدت بانک تجارت مطهری مهرداد 6300271306</t>
  </si>
  <si>
    <t>سپرده بلند مدت بانک تجارت مطهری مهرداد 0479601881062</t>
  </si>
  <si>
    <t>سپرده بلند مدت بانک تجارت اسکندری شمالی 0479601896454</t>
  </si>
  <si>
    <t>سپرده بلند مدت بانک تجارت چمران برازجان 0479601896475</t>
  </si>
  <si>
    <t>سپرده بلند مدت بانک تجارت چمران اهواز 047960190813</t>
  </si>
  <si>
    <t>سپرده بلند مدت بانک تجارت مرکزی گرگان 0479601908042</t>
  </si>
  <si>
    <t>سپرده بلند مدت بانک تجارت مصلی بلوار  امام خمینی رشت 0479601908213</t>
  </si>
  <si>
    <t>سپرده بلند مدت بانک تجارت دانشگاه خلیج فارس(بوشهر) 0479601908322</t>
  </si>
  <si>
    <t>سپرده بلند مدت بانک تجارت رحمت آباد شیراز 0479601908234</t>
  </si>
  <si>
    <t>سپرده بلند مدت بانک تجارت مدرس مشهد 0479601908037</t>
  </si>
  <si>
    <t>سپرده بلند مدت بانک تجارت مرکزی اصفهان  0479601908063</t>
  </si>
  <si>
    <t>سپرده بلند مدت بانک تجارت بسیج اردبیل 0479601908021</t>
  </si>
  <si>
    <t>سپرده بلند مدت بانک تجارت مطهری مهرداد 0479601929470</t>
  </si>
  <si>
    <t>سپرده بلند مدت بانک تجارت خورموج 0479601929511</t>
  </si>
  <si>
    <t>سپرده بلند مدت بانک تجارت گناباد 0479601929486</t>
  </si>
  <si>
    <t>سپرده بلند مدت بانک تجارت مرکزی شیراز 0479601972777</t>
  </si>
  <si>
    <t>سپرده بلند مدت بانک تجارت مطهری مهرداد 0479601972761</t>
  </si>
  <si>
    <t>سپرده بلند مدت بانک تجارت خورموج بوشهر 0479601972756</t>
  </si>
  <si>
    <t>سپرده بلند مدت بانک تجارت احمدآباد مشهد 0479601972740</t>
  </si>
  <si>
    <t>سپرده بلند مدت بانک اقتصاد نوین مقدس اردبیلی 202-283-5324734-2</t>
  </si>
  <si>
    <t>سپرده بلند مدت بانک تجارت مطهری مهرداد 0479602017650</t>
  </si>
  <si>
    <t>سپرده بلند مدت بانک تجارت بابلسر مازندران 0479602051255</t>
  </si>
  <si>
    <t>سپرده بلند مدت بانک مسکن توانیر 5600877333791</t>
  </si>
  <si>
    <t>سپرده بلند مدت بانک تجارت آفریقا 0479602066011</t>
  </si>
  <si>
    <t>سپرده بلند مدت بانک تجارت مرکزی کیش 0479602066048</t>
  </si>
  <si>
    <t>سپرده بلند مدت بانک تجارت مطهری مهرداد 0479602066027</t>
  </si>
  <si>
    <t>سپرده بلند مدت بانک تجارت بندر دیر بوشهر 0479602088951</t>
  </si>
  <si>
    <t>سپرده بلند مدت بانک تجارت هاشمیه مشهد  0479602108143</t>
  </si>
  <si>
    <t>سپرده بلند مدت بانک تجارت فردوسی تربت حیدریه 0479602107877</t>
  </si>
  <si>
    <t>سپرده بلند مدت بانک تجارت بردسکن 0479602108045</t>
  </si>
  <si>
    <t>سپرده بلند مدت بانک تجارت اسکندری شمالی 0479602169714</t>
  </si>
  <si>
    <t>سپرده بلند مدت بانک تجارت مرکزی شیراز 0479602189475</t>
  </si>
  <si>
    <t>سپرده بلند مدت بانک تجارت مطهری مهرداد 0479602199635</t>
  </si>
  <si>
    <t>سپرده بلند مدت بانک تجارت مرکزی کنگان 0479602219325</t>
  </si>
  <si>
    <t>سپرده بلند مدت بانک تجارت مرکزی شیراز 0479602228705</t>
  </si>
  <si>
    <t>سپرده بلند مدت بانک تجارت بندر عسلویه بوشهر 0479602241951</t>
  </si>
  <si>
    <t>سپرده بلند مدت بانک تجارت شعبه بندر دیر بوشهر 0479602242020</t>
  </si>
  <si>
    <t>سپرده بلند مدت بانک مسکن توانیر 5600887334607</t>
  </si>
  <si>
    <t>سپرده بلند مدت بانک تجارت مرکزی کنگان 0479602241469</t>
  </si>
  <si>
    <t>سپرده بلند مدت بانک تجارت پتروشیمی مهر بوشهر 0479602241884</t>
  </si>
  <si>
    <t>سپرده بلند مدت بانک تجارت مطهری مهرداد 0479602242534</t>
  </si>
  <si>
    <t>سپرده بلند مدت بانک تجارت اسکندری شمالی 0479602256786</t>
  </si>
  <si>
    <t>سپرده بلند مدت بانک تجارت مطهری مهرداد 0479602257140</t>
  </si>
  <si>
    <t>سپرده بلند مدت بانک صادرات ممتاز مشهد 0407161062005</t>
  </si>
  <si>
    <t>سپرده بلند مدت بانک صادرات دکتر نوربخش 0407161045000</t>
  </si>
  <si>
    <t>سپرده بلند مدت بانک تجارت پتروشیمی هنگام بوشهر 0479602276136</t>
  </si>
  <si>
    <t>سپرده بلند مدت بانک تجارت مطهری مهرداد 0479602276738</t>
  </si>
  <si>
    <t>سپرده بلند مدت بانک تجارت دانشگاه حکیم سبزوار 0479602290660</t>
  </si>
  <si>
    <t>سپرده بلند مدت بانک تجارت مطهری مهرداد 0479602324166</t>
  </si>
  <si>
    <t>سپرده بلند مدت بانک تجارت شهید مدرس مشهد 0479602332055</t>
  </si>
  <si>
    <t>سپرده بلند مدت بانک تجارت مرکزی شیراز 047960231477</t>
  </si>
  <si>
    <t>سپرده بلند مدت بانک ملت پالایشگاه تهران 9123117962</t>
  </si>
  <si>
    <t>سپرده بلند مدت بانک تجارت مطهری مهرداد 0479602410666</t>
  </si>
  <si>
    <t>سپرده بلند مدت بانک ملت پالایشگاه تهران 9125882175</t>
  </si>
  <si>
    <t>سپرده بلند مدت بانک تجارت مطهری مهرداد 0479602447764</t>
  </si>
  <si>
    <t>سپرده بلند مدت بانک ملت پالایشگاه تهران 9134250661</t>
  </si>
  <si>
    <t>سپرده بلند مدت بانک تجارت شهید چمران برازجان 0479602515725</t>
  </si>
  <si>
    <t>سپرده بلند مدت بانک تجارت فردوسی تربت حیدریه 0479602583695</t>
  </si>
  <si>
    <t>سپرده بلند مدت بانک تجارت ملاصدرا مشهد 0479602591127</t>
  </si>
  <si>
    <t>سپرده بلند مدت بانک تجارت مطهری مهرداد 0479602632914</t>
  </si>
  <si>
    <t>سپرده بلند مدت بانک تجارت مدرس مشهد 0479603648540</t>
  </si>
  <si>
    <t>سپرده بلند مدت بانک تجارت پارسه شیراز 0479602655856</t>
  </si>
  <si>
    <t>سپرده بلند مدت بانک تجارت میدان ونک 0479602669397</t>
  </si>
  <si>
    <t>سپرده بلند مدت بانک تجارت مطهری مهرداد 0479602815204</t>
  </si>
  <si>
    <t>سپرده بلند مدت بانک تجارت پاسداران بابلسر 0479602824714</t>
  </si>
  <si>
    <t>سپرده بلند مدت بانک تجارت اسکندری شمالی 0479602824756</t>
  </si>
  <si>
    <t>سپرده بلند مدت بانک تجارت مرکزی بوشهر 0479602859750</t>
  </si>
  <si>
    <t>سپرده بلند مدت بانک تجارت بازار آمل 0479603291911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</si>
  <si>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</si>
  <si>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</si>
  <si>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</si>
  <si>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</si>
  <si>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</si>
  <si>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</si>
  <si>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</si>
  <si>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</si>
  <si>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</si>
  <si>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</si>
  <si>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</si>
  <si>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</si>
  <si>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1403/04/13</t>
  </si>
  <si>
    <t>1403/04/30</t>
  </si>
  <si>
    <t>1403/01/29</t>
  </si>
  <si>
    <t>1403/01/28</t>
  </si>
  <si>
    <t>1403/04/28</t>
  </si>
  <si>
    <t>1402/10/27</t>
  </si>
  <si>
    <t>1403/03/13</t>
  </si>
  <si>
    <t>1402/12/17</t>
  </si>
  <si>
    <t>1403/04/06</t>
  </si>
  <si>
    <t>1402/07/30</t>
  </si>
  <si>
    <t>1403/02/31</t>
  </si>
  <si>
    <t>1403/03/30</t>
  </si>
  <si>
    <t>1403/03/31</t>
  </si>
  <si>
    <t>1403/04/21</t>
  </si>
  <si>
    <t>1403/04/24</t>
  </si>
  <si>
    <t>1403/03/21</t>
  </si>
  <si>
    <t>1403/03/09</t>
  </si>
  <si>
    <t>1402/12/05</t>
  </si>
  <si>
    <t>1403/02/23</t>
  </si>
  <si>
    <t>1403/05/30</t>
  </si>
  <si>
    <t>1403/03/26</t>
  </si>
  <si>
    <t>1402/11/24</t>
  </si>
  <si>
    <t>1402/12/22</t>
  </si>
  <si>
    <t>1403/05/11</t>
  </si>
  <si>
    <t>1402/09/15</t>
  </si>
  <si>
    <t>1402/10/30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</si>
  <si>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</si>
  <si>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</si>
  <si>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</si>
  <si>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</si>
  <si>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</si>
  <si>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1404/05/18</t>
  </si>
  <si>
    <t>1404/05/13</t>
  </si>
  <si>
    <t>1405/07/07</t>
  </si>
  <si>
    <t>1407/09/04</t>
  </si>
  <si>
    <t>1407/08/30</t>
  </si>
  <si>
    <t>1404/10/08</t>
  </si>
  <si>
    <t>1403/09/07</t>
  </si>
  <si>
    <t>1405/04/10</t>
  </si>
  <si>
    <t>1406/02/09</t>
  </si>
  <si>
    <t>1405/11/16</t>
  </si>
  <si>
    <t>1402/07/11</t>
  </si>
  <si>
    <t>1402/11/27</t>
  </si>
  <si>
    <t>1403/04/14</t>
  </si>
  <si>
    <t>1403/08/16</t>
  </si>
  <si>
    <t>1402/11/13</t>
  </si>
  <si>
    <t>1403/03/04</t>
  </si>
  <si>
    <t>1403/11/13</t>
  </si>
  <si>
    <t>1402/07/25</t>
  </si>
  <si>
    <t>1403/02/26</t>
  </si>
  <si>
    <t>1403/03/27</t>
  </si>
  <si>
    <t>1402/04/11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</si>
  <si>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</si>
  <si>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</si>
  <si>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</si>
  <si>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</si>
  <si>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</si>
  <si>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</si>
  <si>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</si>
  <si>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</si>
  <si>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</si>
  <si>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</si>
  <si>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</si>
  <si>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</si>
  <si>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</si>
  <si>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</si>
  <si>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</si>
  <si>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سمگا1</t>
  </si>
  <si>
    <t>ضسمگا7021</t>
  </si>
  <si>
    <t>مارون1</t>
  </si>
  <si>
    <t>ظمارون02101</t>
  </si>
  <si>
    <t>بساما1</t>
  </si>
  <si>
    <t>ظبساما03021</t>
  </si>
  <si>
    <t>طسمگا7021</t>
  </si>
  <si>
    <t>درآمد ناشی از تغییر قیمت اوراق بهادار</t>
  </si>
  <si>
    <t>سود و زیان ناشی از تغییر قیمت</t>
  </si>
  <si>
    <t>ظکگل3071</t>
  </si>
  <si>
    <t>ظمهان3121</t>
  </si>
  <si>
    <t>ظتجار4061</t>
  </si>
  <si>
    <t>ظشپنا4061</t>
  </si>
  <si>
    <t xml:space="preserve">اختیارف ت تجارت-1995-03/05/01	</t>
  </si>
  <si>
    <t>1403/6/11</t>
  </si>
  <si>
    <t>بهمن</t>
  </si>
  <si>
    <t>سایپا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</si>
</sst>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4" fillId="0" borderId="0" xfId="0" applyNumberFormat="1" applyFont="1" applyFill="1" applyAlignment="1">
      <alignment vertical="top"/>
    </xf>
    <xf numFmtId="3" fontId="4" fillId="0" borderId="4" xfId="0" applyNumberFormat="1" applyFont="1" applyFill="1" applyBorder="1" applyAlignment="1">
      <alignment vertical="top"/>
    </xf>
    <xf numFmtId="3" fontId="4" fillId="0" borderId="5" xfId="0" applyNumberFormat="1" applyFont="1" applyFill="1" applyBorder="1" applyAlignment="1">
      <alignment vertical="top"/>
    </xf>
    <xf numFmtId="0" fontId="3" fillId="0" borderId="3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5"/>
  <sheetViews>
    <sheetView rightToLeft="1" tabSelected="1" workbookViewId="0">
      <selection activeCell="AD2" sqref="AD1:AD104857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13.85546875" bestFit="1" customWidth="1"/>
    <col min="13" max="13" width="1.28515625" customWidth="1"/>
    <col min="14" max="14" width="17.7109375" bestFit="1" customWidth="1"/>
    <col min="15" max="15" width="1.28515625" customWidth="1"/>
    <col min="16" max="16" width="14.7109375" bestFit="1" customWidth="1"/>
    <col min="17" max="17" width="1.28515625" customWidth="1"/>
    <col min="18" max="18" width="17.8554687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8.4257812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  <col min="30" max="30" width="11.85546875" bestFit="1" customWidth="1"/>
  </cols>
  <sheetData>
    <row r="1" spans="1:3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30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30" ht="14.45" customHeight="1" x14ac:dyDescent="0.2">
      <c r="A4" s="1" t="s">
        <v>3</v>
      </c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30" ht="14.45" customHeight="1" x14ac:dyDescent="0.2">
      <c r="A5" s="47" t="s">
        <v>5</v>
      </c>
      <c r="B5" s="47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30" ht="14.45" customHeight="1" x14ac:dyDescent="0.2">
      <c r="F6" s="48" t="s">
        <v>7</v>
      </c>
      <c r="G6" s="48"/>
      <c r="H6" s="48"/>
      <c r="I6" s="48"/>
      <c r="J6" s="48"/>
      <c r="L6" s="48" t="s">
        <v>8</v>
      </c>
      <c r="M6" s="48"/>
      <c r="N6" s="48"/>
      <c r="O6" s="48"/>
      <c r="P6" s="48"/>
      <c r="Q6" s="48"/>
      <c r="R6" s="48"/>
      <c r="T6" s="48" t="s">
        <v>9</v>
      </c>
      <c r="U6" s="48"/>
      <c r="V6" s="48"/>
      <c r="W6" s="48"/>
      <c r="X6" s="48"/>
      <c r="Y6" s="48"/>
      <c r="Z6" s="48"/>
      <c r="AA6" s="48"/>
      <c r="AB6" s="48"/>
    </row>
    <row r="7" spans="1:30" ht="14.45" customHeight="1" x14ac:dyDescent="0.2">
      <c r="F7" s="3"/>
      <c r="G7" s="3"/>
      <c r="H7" s="3"/>
      <c r="I7" s="3"/>
      <c r="J7" s="3"/>
      <c r="L7" s="49" t="s">
        <v>10</v>
      </c>
      <c r="M7" s="49"/>
      <c r="N7" s="49"/>
      <c r="O7" s="3"/>
      <c r="P7" s="49" t="s">
        <v>11</v>
      </c>
      <c r="Q7" s="49"/>
      <c r="R7" s="49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48" t="s">
        <v>12</v>
      </c>
      <c r="B8" s="48"/>
      <c r="C8" s="48"/>
      <c r="E8" s="48" t="s">
        <v>13</v>
      </c>
      <c r="F8" s="4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50" t="s">
        <v>19</v>
      </c>
      <c r="B9" s="50"/>
      <c r="C9" s="50"/>
      <c r="E9" s="51">
        <v>11440561</v>
      </c>
      <c r="F9" s="51"/>
      <c r="H9" s="6">
        <v>28673619768</v>
      </c>
      <c r="J9" s="6">
        <v>28408479175.8009</v>
      </c>
      <c r="L9" s="6">
        <v>0</v>
      </c>
      <c r="N9" s="6">
        <v>0</v>
      </c>
      <c r="P9" s="6">
        <v>0</v>
      </c>
      <c r="R9" s="6">
        <v>0</v>
      </c>
      <c r="T9" s="6">
        <v>11440561</v>
      </c>
      <c r="V9" s="6">
        <v>2158</v>
      </c>
      <c r="X9" s="6">
        <v>28673619768</v>
      </c>
      <c r="Z9" s="6">
        <v>24541832690.703899</v>
      </c>
      <c r="AB9" s="7">
        <v>0.01</v>
      </c>
      <c r="AD9" s="24"/>
    </row>
    <row r="10" spans="1:30" ht="21.75" customHeight="1" x14ac:dyDescent="0.2">
      <c r="A10" s="52" t="s">
        <v>20</v>
      </c>
      <c r="B10" s="52"/>
      <c r="C10" s="52"/>
      <c r="E10" s="53">
        <v>2622500000</v>
      </c>
      <c r="F10" s="53"/>
      <c r="H10" s="9">
        <v>4209722771303</v>
      </c>
      <c r="J10" s="9">
        <v>5166868119750</v>
      </c>
      <c r="L10" s="9">
        <v>1697000000</v>
      </c>
      <c r="N10" s="9">
        <v>2181716697288</v>
      </c>
      <c r="P10" s="9">
        <f>-351101-2572500000</f>
        <v>-2572851101</v>
      </c>
      <c r="R10" s="9">
        <f>447607892+5103910743750</f>
        <v>5104358351642</v>
      </c>
      <c r="T10" s="9">
        <v>1746648899</v>
      </c>
      <c r="V10" s="9">
        <v>1345</v>
      </c>
      <c r="X10" s="9">
        <v>2388790757944</v>
      </c>
      <c r="Z10" s="9">
        <v>2335264774678.5298</v>
      </c>
      <c r="AB10" s="10">
        <v>0.54</v>
      </c>
      <c r="AD10" s="24"/>
    </row>
    <row r="11" spans="1:30" ht="21.75" customHeight="1" x14ac:dyDescent="0.2">
      <c r="A11" s="52" t="s">
        <v>21</v>
      </c>
      <c r="B11" s="52"/>
      <c r="C11" s="52"/>
      <c r="E11" s="53">
        <v>66747875</v>
      </c>
      <c r="F11" s="53"/>
      <c r="H11" s="9">
        <v>161537349936</v>
      </c>
      <c r="J11" s="9">
        <v>141658798181.90601</v>
      </c>
      <c r="L11" s="9">
        <v>0</v>
      </c>
      <c r="N11" s="9">
        <v>0</v>
      </c>
      <c r="P11" s="9">
        <v>-66747875</v>
      </c>
      <c r="R11" s="9">
        <v>133633508851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  <c r="AD11" s="24"/>
    </row>
    <row r="12" spans="1:30" ht="21.75" customHeight="1" x14ac:dyDescent="0.2">
      <c r="A12" s="52" t="s">
        <v>22</v>
      </c>
      <c r="B12" s="52"/>
      <c r="C12" s="52"/>
      <c r="E12" s="53">
        <v>329053285</v>
      </c>
      <c r="F12" s="53"/>
      <c r="H12" s="9">
        <v>705660849247</v>
      </c>
      <c r="J12" s="9">
        <v>978015299683.20801</v>
      </c>
      <c r="L12" s="9">
        <v>0</v>
      </c>
      <c r="N12" s="9">
        <v>0</v>
      </c>
      <c r="P12" s="9">
        <v>-47669207</v>
      </c>
      <c r="R12" s="9">
        <v>139755921113</v>
      </c>
      <c r="T12" s="9">
        <v>281384078</v>
      </c>
      <c r="V12" s="9">
        <v>2807</v>
      </c>
      <c r="X12" s="9">
        <v>603433354096</v>
      </c>
      <c r="Z12" s="9">
        <v>785145528559.67102</v>
      </c>
      <c r="AB12" s="10">
        <v>0.18</v>
      </c>
      <c r="AD12" s="24"/>
    </row>
    <row r="13" spans="1:30" ht="21.75" customHeight="1" x14ac:dyDescent="0.2">
      <c r="A13" s="52" t="s">
        <v>23</v>
      </c>
      <c r="B13" s="52"/>
      <c r="C13" s="52"/>
      <c r="E13" s="53">
        <v>182369053</v>
      </c>
      <c r="F13" s="53"/>
      <c r="H13" s="9">
        <v>1570417448148</v>
      </c>
      <c r="J13" s="9">
        <v>891917069102.47803</v>
      </c>
      <c r="L13" s="9">
        <v>0</v>
      </c>
      <c r="N13" s="9">
        <v>0</v>
      </c>
      <c r="P13" s="9">
        <v>-1</v>
      </c>
      <c r="R13" s="9">
        <v>1</v>
      </c>
      <c r="T13" s="9">
        <v>182369052</v>
      </c>
      <c r="V13" s="9">
        <v>4727</v>
      </c>
      <c r="X13" s="9">
        <v>1570417439537</v>
      </c>
      <c r="Z13" s="9">
        <v>856929260676.61597</v>
      </c>
      <c r="AB13" s="10">
        <v>0.2</v>
      </c>
      <c r="AD13" s="24"/>
    </row>
    <row r="14" spans="1:30" ht="21.75" customHeight="1" x14ac:dyDescent="0.2">
      <c r="A14" s="52" t="s">
        <v>24</v>
      </c>
      <c r="B14" s="52"/>
      <c r="C14" s="52"/>
      <c r="E14" s="53">
        <v>139428570</v>
      </c>
      <c r="F14" s="53"/>
      <c r="H14" s="9">
        <v>197333486852</v>
      </c>
      <c r="J14" s="9">
        <v>373524224172.90698</v>
      </c>
      <c r="L14" s="9">
        <v>0</v>
      </c>
      <c r="N14" s="9">
        <v>0</v>
      </c>
      <c r="P14" s="9">
        <v>0</v>
      </c>
      <c r="R14" s="9">
        <v>0</v>
      </c>
      <c r="T14" s="9">
        <v>139428570</v>
      </c>
      <c r="V14" s="9">
        <v>2253</v>
      </c>
      <c r="X14" s="9">
        <v>197333486852</v>
      </c>
      <c r="Z14" s="9">
        <v>312263479429.151</v>
      </c>
      <c r="AB14" s="10">
        <v>7.0000000000000007E-2</v>
      </c>
      <c r="AD14" s="24"/>
    </row>
    <row r="15" spans="1:30" ht="21.75" customHeight="1" x14ac:dyDescent="0.2">
      <c r="A15" s="52" t="s">
        <v>25</v>
      </c>
      <c r="B15" s="52"/>
      <c r="C15" s="52"/>
      <c r="E15" s="53">
        <v>83000000</v>
      </c>
      <c r="F15" s="53"/>
      <c r="H15" s="9">
        <v>192523212933</v>
      </c>
      <c r="J15" s="9">
        <v>177718247100</v>
      </c>
      <c r="L15" s="9">
        <v>0</v>
      </c>
      <c r="N15" s="9">
        <v>0</v>
      </c>
      <c r="P15" s="9">
        <v>-26000000</v>
      </c>
      <c r="R15" s="9">
        <v>51206349846</v>
      </c>
      <c r="T15" s="9">
        <v>57000000</v>
      </c>
      <c r="V15" s="9">
        <v>1763</v>
      </c>
      <c r="X15" s="9">
        <v>132214736595</v>
      </c>
      <c r="Z15" s="9">
        <v>99893078550</v>
      </c>
      <c r="AB15" s="10">
        <v>0.02</v>
      </c>
      <c r="AD15" s="24"/>
    </row>
    <row r="16" spans="1:30" ht="21.75" customHeight="1" x14ac:dyDescent="0.2">
      <c r="A16" s="52" t="s">
        <v>26</v>
      </c>
      <c r="B16" s="52"/>
      <c r="C16" s="52"/>
      <c r="E16" s="53">
        <v>60000000</v>
      </c>
      <c r="F16" s="53"/>
      <c r="H16" s="9">
        <v>743701106037</v>
      </c>
      <c r="J16" s="9">
        <v>898223580000</v>
      </c>
      <c r="L16" s="9">
        <v>96392545</v>
      </c>
      <c r="N16" s="9">
        <v>0</v>
      </c>
      <c r="P16" s="9">
        <v>0</v>
      </c>
      <c r="R16" s="9">
        <v>0</v>
      </c>
      <c r="T16" s="9">
        <v>156392545</v>
      </c>
      <c r="V16" s="9">
        <v>5520</v>
      </c>
      <c r="X16" s="9">
        <v>743701106037</v>
      </c>
      <c r="Z16" s="9">
        <v>858150291652.02002</v>
      </c>
      <c r="AB16" s="10">
        <v>0.2</v>
      </c>
      <c r="AD16" s="24"/>
    </row>
    <row r="17" spans="1:30" ht="21.75" customHeight="1" x14ac:dyDescent="0.2">
      <c r="A17" s="52" t="s">
        <v>27</v>
      </c>
      <c r="B17" s="52"/>
      <c r="C17" s="52"/>
      <c r="E17" s="53">
        <v>200209250</v>
      </c>
      <c r="F17" s="53"/>
      <c r="H17" s="9">
        <v>515813284285</v>
      </c>
      <c r="J17" s="9">
        <v>907721120633.96301</v>
      </c>
      <c r="L17" s="9">
        <v>235000000</v>
      </c>
      <c r="N17" s="9">
        <v>951247712860</v>
      </c>
      <c r="P17" s="9">
        <v>-313944</v>
      </c>
      <c r="R17" s="9">
        <v>1356282446</v>
      </c>
      <c r="T17" s="9">
        <v>434895306</v>
      </c>
      <c r="V17" s="9">
        <v>4172</v>
      </c>
      <c r="X17" s="9">
        <v>1525017289086</v>
      </c>
      <c r="Z17" s="9">
        <v>1803587636493.04</v>
      </c>
      <c r="AB17" s="10">
        <v>0.42</v>
      </c>
      <c r="AD17" s="24"/>
    </row>
    <row r="18" spans="1:30" ht="21.75" customHeight="1" x14ac:dyDescent="0.2">
      <c r="A18" s="52" t="s">
        <v>28</v>
      </c>
      <c r="B18" s="52"/>
      <c r="C18" s="52"/>
      <c r="E18" s="53">
        <v>100000000</v>
      </c>
      <c r="F18" s="53"/>
      <c r="H18" s="9">
        <v>1145840407000</v>
      </c>
      <c r="J18" s="9">
        <v>1200116565000</v>
      </c>
      <c r="L18" s="9">
        <v>0</v>
      </c>
      <c r="N18" s="9">
        <v>0</v>
      </c>
      <c r="P18" s="9">
        <v>0</v>
      </c>
      <c r="R18" s="9">
        <v>0</v>
      </c>
      <c r="T18" s="9">
        <v>100000000</v>
      </c>
      <c r="V18" s="9">
        <v>12375</v>
      </c>
      <c r="X18" s="9">
        <v>1145840407000</v>
      </c>
      <c r="Z18" s="9">
        <v>1230136875000</v>
      </c>
      <c r="AB18" s="10">
        <v>0.28000000000000003</v>
      </c>
      <c r="AD18" s="24"/>
    </row>
    <row r="19" spans="1:30" ht="21.75" customHeight="1" x14ac:dyDescent="0.2">
      <c r="A19" s="52" t="s">
        <v>29</v>
      </c>
      <c r="B19" s="52"/>
      <c r="C19" s="52"/>
      <c r="E19" s="53">
        <v>3300000</v>
      </c>
      <c r="F19" s="53"/>
      <c r="H19" s="9">
        <v>662743867448</v>
      </c>
      <c r="J19" s="9">
        <v>576032094000</v>
      </c>
      <c r="L19" s="9">
        <v>0</v>
      </c>
      <c r="N19" s="9">
        <v>0</v>
      </c>
      <c r="P19" s="9">
        <v>-930000</v>
      </c>
      <c r="R19" s="9">
        <v>158390850988</v>
      </c>
      <c r="T19" s="9">
        <v>2370000</v>
      </c>
      <c r="V19" s="9">
        <v>168540</v>
      </c>
      <c r="X19" s="9">
        <v>475970595832</v>
      </c>
      <c r="Z19" s="9">
        <v>397063133190</v>
      </c>
      <c r="AB19" s="10">
        <v>0.09</v>
      </c>
      <c r="AD19" s="24"/>
    </row>
    <row r="20" spans="1:30" ht="21.75" customHeight="1" x14ac:dyDescent="0.2">
      <c r="A20" s="52" t="s">
        <v>30</v>
      </c>
      <c r="B20" s="52"/>
      <c r="C20" s="52"/>
      <c r="E20" s="53">
        <v>8601195</v>
      </c>
      <c r="F20" s="53"/>
      <c r="H20" s="9">
        <v>102582059567</v>
      </c>
      <c r="J20" s="9">
        <v>123376758149.092</v>
      </c>
      <c r="L20" s="9">
        <v>0</v>
      </c>
      <c r="N20" s="9">
        <v>0</v>
      </c>
      <c r="P20" s="9">
        <v>-7569052</v>
      </c>
      <c r="R20" s="9">
        <v>108579561190</v>
      </c>
      <c r="T20" s="9">
        <v>1032143</v>
      </c>
      <c r="V20" s="9">
        <v>14390</v>
      </c>
      <c r="X20" s="9">
        <v>12309842377</v>
      </c>
      <c r="Z20" s="9">
        <v>14764165170.268499</v>
      </c>
      <c r="AB20" s="10">
        <v>0</v>
      </c>
      <c r="AD20" s="24"/>
    </row>
    <row r="21" spans="1:30" ht="21.75" customHeight="1" x14ac:dyDescent="0.2">
      <c r="A21" s="52" t="s">
        <v>31</v>
      </c>
      <c r="B21" s="52"/>
      <c r="C21" s="52"/>
      <c r="E21" s="53">
        <v>9500089</v>
      </c>
      <c r="F21" s="53"/>
      <c r="H21" s="9">
        <v>425143654914</v>
      </c>
      <c r="J21" s="9">
        <v>508063714710.21002</v>
      </c>
      <c r="L21" s="9">
        <v>0</v>
      </c>
      <c r="N21" s="9">
        <v>0</v>
      </c>
      <c r="P21" s="9">
        <v>-3682606</v>
      </c>
      <c r="R21" s="9">
        <v>208473002436</v>
      </c>
      <c r="T21" s="9">
        <v>5817483</v>
      </c>
      <c r="V21" s="9">
        <v>54250</v>
      </c>
      <c r="X21" s="9">
        <v>260341348948</v>
      </c>
      <c r="Z21" s="9">
        <v>313720641956.138</v>
      </c>
      <c r="AB21" s="10">
        <v>7.0000000000000007E-2</v>
      </c>
      <c r="AD21" s="24"/>
    </row>
    <row r="22" spans="1:30" ht="21.75" customHeight="1" x14ac:dyDescent="0.2">
      <c r="A22" s="52" t="s">
        <v>32</v>
      </c>
      <c r="B22" s="52"/>
      <c r="C22" s="52"/>
      <c r="E22" s="53">
        <v>237019310</v>
      </c>
      <c r="F22" s="53"/>
      <c r="H22" s="9">
        <v>691306820157</v>
      </c>
      <c r="J22" s="9">
        <v>555566128358.76904</v>
      </c>
      <c r="L22" s="9">
        <v>0</v>
      </c>
      <c r="N22" s="9">
        <v>0</v>
      </c>
      <c r="P22" s="9">
        <v>0</v>
      </c>
      <c r="R22" s="9">
        <v>0</v>
      </c>
      <c r="T22" s="9">
        <v>237019310</v>
      </c>
      <c r="V22" s="9">
        <v>2269</v>
      </c>
      <c r="X22" s="9">
        <v>691306820157</v>
      </c>
      <c r="Z22" s="9">
        <v>534596923344.38</v>
      </c>
      <c r="AB22" s="10">
        <v>0.12</v>
      </c>
      <c r="AD22" s="24"/>
    </row>
    <row r="23" spans="1:30" ht="21.75" customHeight="1" x14ac:dyDescent="0.2">
      <c r="A23" s="52" t="s">
        <v>33</v>
      </c>
      <c r="B23" s="52"/>
      <c r="C23" s="52"/>
      <c r="E23" s="53">
        <v>45933076</v>
      </c>
      <c r="F23" s="53"/>
      <c r="H23" s="9">
        <v>179345567683</v>
      </c>
      <c r="J23" s="9">
        <v>296331934543.72198</v>
      </c>
      <c r="L23" s="9">
        <v>0</v>
      </c>
      <c r="N23" s="9">
        <v>0</v>
      </c>
      <c r="P23" s="9">
        <v>0</v>
      </c>
      <c r="R23" s="9">
        <v>0</v>
      </c>
      <c r="T23" s="9">
        <v>45933076</v>
      </c>
      <c r="V23" s="9">
        <v>7070</v>
      </c>
      <c r="X23" s="9">
        <v>179345567683</v>
      </c>
      <c r="Z23" s="9">
        <v>322814603578.44598</v>
      </c>
      <c r="AB23" s="10">
        <v>7.0000000000000007E-2</v>
      </c>
      <c r="AD23" s="24"/>
    </row>
    <row r="24" spans="1:30" ht="21.75" customHeight="1" x14ac:dyDescent="0.2">
      <c r="A24" s="52" t="s">
        <v>34</v>
      </c>
      <c r="B24" s="52"/>
      <c r="C24" s="52"/>
      <c r="E24" s="53">
        <v>29886539</v>
      </c>
      <c r="F24" s="53"/>
      <c r="H24" s="9">
        <v>492533845224</v>
      </c>
      <c r="J24" s="9">
        <v>377300668980.46503</v>
      </c>
      <c r="L24" s="9">
        <v>0</v>
      </c>
      <c r="N24" s="9">
        <v>0</v>
      </c>
      <c r="P24" s="9">
        <v>-4737284</v>
      </c>
      <c r="R24" s="9">
        <v>56940046496</v>
      </c>
      <c r="T24" s="9">
        <v>25149255</v>
      </c>
      <c r="V24" s="9">
        <v>11540</v>
      </c>
      <c r="X24" s="9">
        <v>414462821215</v>
      </c>
      <c r="Z24" s="9">
        <v>288495579403.935</v>
      </c>
      <c r="AB24" s="10">
        <v>7.0000000000000007E-2</v>
      </c>
      <c r="AD24" s="24"/>
    </row>
    <row r="25" spans="1:30" ht="21.75" customHeight="1" x14ac:dyDescent="0.2">
      <c r="A25" s="52" t="s">
        <v>35</v>
      </c>
      <c r="B25" s="52"/>
      <c r="C25" s="52"/>
      <c r="E25" s="53">
        <v>28784793</v>
      </c>
      <c r="F25" s="53"/>
      <c r="H25" s="9">
        <v>269252953722</v>
      </c>
      <c r="J25" s="9">
        <v>208306450946.41199</v>
      </c>
      <c r="L25" s="9">
        <v>0</v>
      </c>
      <c r="N25" s="9">
        <v>0</v>
      </c>
      <c r="P25" s="9">
        <v>-28784793</v>
      </c>
      <c r="R25" s="9">
        <v>0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  <c r="AD25" s="24"/>
    </row>
    <row r="26" spans="1:30" ht="21.75" customHeight="1" x14ac:dyDescent="0.2">
      <c r="A26" s="52" t="s">
        <v>36</v>
      </c>
      <c r="B26" s="52"/>
      <c r="C26" s="52"/>
      <c r="E26" s="53">
        <v>25023088</v>
      </c>
      <c r="F26" s="53"/>
      <c r="H26" s="9">
        <v>94186903232</v>
      </c>
      <c r="J26" s="9">
        <v>61364652945.328796</v>
      </c>
      <c r="L26" s="9">
        <v>0</v>
      </c>
      <c r="N26" s="9">
        <v>0</v>
      </c>
      <c r="P26" s="9">
        <v>-25023088</v>
      </c>
      <c r="R26" s="9">
        <v>0</v>
      </c>
      <c r="T26" s="9">
        <v>0</v>
      </c>
      <c r="V26" s="9">
        <v>0</v>
      </c>
      <c r="X26" s="9">
        <v>0</v>
      </c>
      <c r="Z26" s="9">
        <v>0</v>
      </c>
      <c r="AB26" s="10">
        <v>0</v>
      </c>
      <c r="AD26" s="24"/>
    </row>
    <row r="27" spans="1:30" ht="21.75" customHeight="1" x14ac:dyDescent="0.2">
      <c r="A27" s="52" t="s">
        <v>37</v>
      </c>
      <c r="B27" s="52"/>
      <c r="C27" s="52"/>
      <c r="E27" s="53">
        <v>57000000</v>
      </c>
      <c r="F27" s="53"/>
      <c r="H27" s="9">
        <v>882497552467</v>
      </c>
      <c r="J27" s="9">
        <v>1258437478500</v>
      </c>
      <c r="L27" s="9">
        <v>0</v>
      </c>
      <c r="N27" s="9">
        <v>0</v>
      </c>
      <c r="P27" s="9">
        <v>0</v>
      </c>
      <c r="R27" s="9">
        <v>0</v>
      </c>
      <c r="T27" s="9">
        <v>57000000</v>
      </c>
      <c r="V27" s="9">
        <v>22771</v>
      </c>
      <c r="X27" s="9">
        <v>882497552467</v>
      </c>
      <c r="Z27" s="9">
        <v>1290224215350</v>
      </c>
      <c r="AB27" s="10">
        <v>0.3</v>
      </c>
      <c r="AD27" s="24"/>
    </row>
    <row r="28" spans="1:30" ht="21.75" customHeight="1" x14ac:dyDescent="0.2">
      <c r="A28" s="52" t="s">
        <v>38</v>
      </c>
      <c r="B28" s="52"/>
      <c r="C28" s="52"/>
      <c r="E28" s="53">
        <v>549500000</v>
      </c>
      <c r="F28" s="53"/>
      <c r="H28" s="9">
        <v>754102076882</v>
      </c>
      <c r="J28" s="9">
        <v>827539169625</v>
      </c>
      <c r="L28" s="9">
        <v>0</v>
      </c>
      <c r="N28" s="9">
        <v>0</v>
      </c>
      <c r="P28" s="9">
        <v>0</v>
      </c>
      <c r="R28" s="9">
        <v>0</v>
      </c>
      <c r="T28" s="9">
        <v>549500000</v>
      </c>
      <c r="V28" s="9">
        <v>1510</v>
      </c>
      <c r="X28" s="9">
        <v>754102076882</v>
      </c>
      <c r="Z28" s="9">
        <v>824808017250</v>
      </c>
      <c r="AB28" s="10">
        <v>0.19</v>
      </c>
      <c r="AD28" s="24"/>
    </row>
    <row r="29" spans="1:30" ht="21.75" customHeight="1" x14ac:dyDescent="0.2">
      <c r="A29" s="52" t="s">
        <v>39</v>
      </c>
      <c r="B29" s="52"/>
      <c r="C29" s="52"/>
      <c r="E29" s="53">
        <v>43015015</v>
      </c>
      <c r="F29" s="53"/>
      <c r="H29" s="9">
        <v>483497744885</v>
      </c>
      <c r="J29" s="9">
        <v>891954318283.245</v>
      </c>
      <c r="L29" s="9">
        <v>0</v>
      </c>
      <c r="N29" s="9">
        <v>0</v>
      </c>
      <c r="P29" s="9">
        <v>-43015015</v>
      </c>
      <c r="R29" s="9">
        <v>906001200290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  <c r="AD29" s="24"/>
    </row>
    <row r="30" spans="1:30" ht="21.75" customHeight="1" x14ac:dyDescent="0.2">
      <c r="A30" s="52" t="s">
        <v>40</v>
      </c>
      <c r="B30" s="52"/>
      <c r="C30" s="52"/>
      <c r="E30" s="53">
        <v>9647028</v>
      </c>
      <c r="F30" s="53"/>
      <c r="H30" s="9">
        <v>215131089522</v>
      </c>
      <c r="J30" s="9">
        <v>242809385603.68799</v>
      </c>
      <c r="L30" s="9">
        <v>0</v>
      </c>
      <c r="N30" s="9">
        <v>0</v>
      </c>
      <c r="P30" s="9">
        <v>-2127569</v>
      </c>
      <c r="R30" s="9">
        <v>51821462245</v>
      </c>
      <c r="T30" s="9">
        <v>7519459</v>
      </c>
      <c r="V30" s="9">
        <v>23800</v>
      </c>
      <c r="X30" s="9">
        <v>167685779215</v>
      </c>
      <c r="Z30" s="9">
        <v>177898293611.01001</v>
      </c>
      <c r="AB30" s="10">
        <v>0.04</v>
      </c>
      <c r="AD30" s="24"/>
    </row>
    <row r="31" spans="1:30" ht="21.75" customHeight="1" x14ac:dyDescent="0.2">
      <c r="A31" s="52" t="s">
        <v>41</v>
      </c>
      <c r="B31" s="52"/>
      <c r="C31" s="52"/>
      <c r="E31" s="53">
        <v>309243955</v>
      </c>
      <c r="F31" s="53"/>
      <c r="H31" s="9">
        <v>1942779873592</v>
      </c>
      <c r="J31" s="9">
        <v>2920337557943.6299</v>
      </c>
      <c r="L31" s="9">
        <v>0</v>
      </c>
      <c r="N31" s="9">
        <v>0</v>
      </c>
      <c r="P31" s="9">
        <v>0</v>
      </c>
      <c r="R31" s="9">
        <v>0</v>
      </c>
      <c r="T31" s="9">
        <v>309243955</v>
      </c>
      <c r="V31" s="9">
        <v>8150</v>
      </c>
      <c r="X31" s="9">
        <v>1942779873592</v>
      </c>
      <c r="Z31" s="9">
        <v>2505342220762.1602</v>
      </c>
      <c r="AB31" s="10">
        <v>0.57999999999999996</v>
      </c>
      <c r="AD31" s="24"/>
    </row>
    <row r="32" spans="1:30" ht="21.75" customHeight="1" x14ac:dyDescent="0.2">
      <c r="A32" s="52" t="s">
        <v>42</v>
      </c>
      <c r="B32" s="52"/>
      <c r="C32" s="52"/>
      <c r="E32" s="53">
        <v>188091743</v>
      </c>
      <c r="F32" s="53"/>
      <c r="H32" s="9">
        <v>1225311225997</v>
      </c>
      <c r="J32" s="9">
        <v>795942345978.79199</v>
      </c>
      <c r="L32" s="9">
        <v>0</v>
      </c>
      <c r="N32" s="9">
        <v>0</v>
      </c>
      <c r="P32" s="9">
        <v>-16071713</v>
      </c>
      <c r="R32" s="9">
        <v>71813338756</v>
      </c>
      <c r="T32" s="9">
        <v>172020030</v>
      </c>
      <c r="V32" s="9">
        <v>5191</v>
      </c>
      <c r="X32" s="9">
        <v>1120613114064</v>
      </c>
      <c r="Z32" s="9">
        <v>887642887674.40601</v>
      </c>
      <c r="AB32" s="10">
        <v>0.2</v>
      </c>
      <c r="AD32" s="24"/>
    </row>
    <row r="33" spans="1:30" ht="21.75" customHeight="1" x14ac:dyDescent="0.2">
      <c r="A33" s="52" t="s">
        <v>43</v>
      </c>
      <c r="B33" s="52"/>
      <c r="C33" s="52"/>
      <c r="E33" s="53">
        <v>105994627</v>
      </c>
      <c r="F33" s="53"/>
      <c r="H33" s="9">
        <v>619445959113</v>
      </c>
      <c r="J33" s="9">
        <v>683812093711.08203</v>
      </c>
      <c r="L33" s="9">
        <v>0</v>
      </c>
      <c r="N33" s="9">
        <v>0</v>
      </c>
      <c r="P33" s="9">
        <v>0</v>
      </c>
      <c r="R33" s="9">
        <v>0</v>
      </c>
      <c r="T33" s="9">
        <v>105994627</v>
      </c>
      <c r="V33" s="9">
        <v>6300</v>
      </c>
      <c r="X33" s="9">
        <v>619445959113</v>
      </c>
      <c r="Z33" s="9">
        <v>663792941506.90503</v>
      </c>
      <c r="AB33" s="10">
        <v>0.15</v>
      </c>
      <c r="AD33" s="24"/>
    </row>
    <row r="34" spans="1:30" ht="21.75" customHeight="1" x14ac:dyDescent="0.2">
      <c r="A34" s="52" t="s">
        <v>44</v>
      </c>
      <c r="B34" s="52"/>
      <c r="C34" s="52"/>
      <c r="E34" s="53">
        <v>108583000</v>
      </c>
      <c r="F34" s="53"/>
      <c r="H34" s="9">
        <v>1590470913289</v>
      </c>
      <c r="J34" s="9">
        <v>1866229539583.5</v>
      </c>
      <c r="L34" s="9">
        <v>0</v>
      </c>
      <c r="N34" s="9">
        <v>0</v>
      </c>
      <c r="P34" s="9">
        <v>-3711839</v>
      </c>
      <c r="R34" s="9">
        <v>63123623141</v>
      </c>
      <c r="T34" s="9">
        <v>104871161</v>
      </c>
      <c r="V34" s="9">
        <v>17150</v>
      </c>
      <c r="X34" s="9">
        <v>1536101702972</v>
      </c>
      <c r="Z34" s="9">
        <v>1787839095703.6599</v>
      </c>
      <c r="AB34" s="10">
        <v>0.41</v>
      </c>
      <c r="AD34" s="24"/>
    </row>
    <row r="35" spans="1:30" ht="21.75" customHeight="1" x14ac:dyDescent="0.2">
      <c r="A35" s="52" t="s">
        <v>45</v>
      </c>
      <c r="B35" s="52"/>
      <c r="C35" s="52"/>
      <c r="E35" s="53">
        <v>51500000</v>
      </c>
      <c r="F35" s="53"/>
      <c r="H35" s="9">
        <v>684242410921</v>
      </c>
      <c r="J35" s="9">
        <v>1129842200250</v>
      </c>
      <c r="L35" s="9">
        <v>103000000</v>
      </c>
      <c r="N35" s="9">
        <v>0</v>
      </c>
      <c r="P35" s="9">
        <v>0</v>
      </c>
      <c r="R35" s="9">
        <v>0</v>
      </c>
      <c r="T35" s="9">
        <v>154500000</v>
      </c>
      <c r="V35" s="9">
        <v>7333</v>
      </c>
      <c r="X35" s="9">
        <v>684242410921</v>
      </c>
      <c r="Z35" s="9">
        <v>1126207456425</v>
      </c>
      <c r="AB35" s="10">
        <v>0.26</v>
      </c>
      <c r="AD35" s="24"/>
    </row>
    <row r="36" spans="1:30" ht="21.75" customHeight="1" x14ac:dyDescent="0.2">
      <c r="A36" s="52" t="s">
        <v>46</v>
      </c>
      <c r="B36" s="52"/>
      <c r="C36" s="52"/>
      <c r="E36" s="53">
        <v>25000000</v>
      </c>
      <c r="F36" s="53"/>
      <c r="H36" s="9">
        <v>467275746274</v>
      </c>
      <c r="J36" s="9">
        <v>851403825000</v>
      </c>
      <c r="L36" s="9">
        <v>0</v>
      </c>
      <c r="N36" s="9">
        <v>0</v>
      </c>
      <c r="P36" s="9">
        <v>0</v>
      </c>
      <c r="R36" s="9">
        <v>0</v>
      </c>
      <c r="T36" s="9">
        <v>25000000</v>
      </c>
      <c r="V36" s="9">
        <v>34280</v>
      </c>
      <c r="X36" s="9">
        <v>467275746274</v>
      </c>
      <c r="Z36" s="9">
        <v>851900850000</v>
      </c>
      <c r="AB36" s="10">
        <v>0.2</v>
      </c>
      <c r="AD36" s="24"/>
    </row>
    <row r="37" spans="1:30" ht="21.75" customHeight="1" x14ac:dyDescent="0.2">
      <c r="A37" s="52" t="s">
        <v>47</v>
      </c>
      <c r="B37" s="52"/>
      <c r="C37" s="52"/>
      <c r="E37" s="53">
        <v>21795609</v>
      </c>
      <c r="F37" s="53"/>
      <c r="H37" s="9">
        <v>317510746517</v>
      </c>
      <c r="J37" s="9">
        <v>540348172653.66302</v>
      </c>
      <c r="L37" s="9">
        <v>0</v>
      </c>
      <c r="N37" s="9">
        <v>0</v>
      </c>
      <c r="P37" s="9">
        <v>0</v>
      </c>
      <c r="R37" s="9">
        <v>0</v>
      </c>
      <c r="T37" s="9">
        <v>21795609</v>
      </c>
      <c r="V37" s="9">
        <v>25340</v>
      </c>
      <c r="X37" s="9">
        <v>317510746517</v>
      </c>
      <c r="Z37" s="9">
        <v>549014542704.24298</v>
      </c>
      <c r="AB37" s="10">
        <v>0.13</v>
      </c>
      <c r="AD37" s="24"/>
    </row>
    <row r="38" spans="1:30" ht="21.75" customHeight="1" x14ac:dyDescent="0.2">
      <c r="A38" s="52" t="s">
        <v>48</v>
      </c>
      <c r="B38" s="52"/>
      <c r="C38" s="52"/>
      <c r="E38" s="53">
        <v>33528877</v>
      </c>
      <c r="F38" s="53"/>
      <c r="H38" s="9">
        <v>315286422503</v>
      </c>
      <c r="J38" s="9">
        <v>163647256692.883</v>
      </c>
      <c r="L38" s="9">
        <v>0</v>
      </c>
      <c r="N38" s="9">
        <v>0</v>
      </c>
      <c r="P38" s="9">
        <v>-33528877</v>
      </c>
      <c r="R38" s="9">
        <v>146199486054</v>
      </c>
      <c r="T38" s="9">
        <v>0</v>
      </c>
      <c r="V38" s="9">
        <v>0</v>
      </c>
      <c r="X38" s="9">
        <v>0</v>
      </c>
      <c r="Z38" s="9">
        <v>0</v>
      </c>
      <c r="AB38" s="10">
        <v>0</v>
      </c>
      <c r="AD38" s="24"/>
    </row>
    <row r="39" spans="1:30" ht="21.75" customHeight="1" x14ac:dyDescent="0.2">
      <c r="A39" s="52" t="s">
        <v>49</v>
      </c>
      <c r="B39" s="52"/>
      <c r="C39" s="52"/>
      <c r="E39" s="53">
        <v>55987221</v>
      </c>
      <c r="F39" s="53"/>
      <c r="H39" s="9">
        <v>217327131137</v>
      </c>
      <c r="J39" s="9">
        <v>222115501266.88501</v>
      </c>
      <c r="L39" s="9">
        <v>0</v>
      </c>
      <c r="N39" s="9">
        <v>0</v>
      </c>
      <c r="P39" s="9">
        <v>0</v>
      </c>
      <c r="R39" s="9">
        <v>0</v>
      </c>
      <c r="T39" s="9">
        <v>55987221</v>
      </c>
      <c r="V39" s="9">
        <v>3864</v>
      </c>
      <c r="X39" s="9">
        <v>217327131137</v>
      </c>
      <c r="Z39" s="9">
        <v>215047430943.43301</v>
      </c>
      <c r="AB39" s="10">
        <v>0.05</v>
      </c>
      <c r="AD39" s="24"/>
    </row>
    <row r="40" spans="1:30" ht="21.75" customHeight="1" x14ac:dyDescent="0.2">
      <c r="A40" s="52" t="s">
        <v>50</v>
      </c>
      <c r="B40" s="52"/>
      <c r="C40" s="52"/>
      <c r="E40" s="53">
        <v>52000000</v>
      </c>
      <c r="F40" s="53"/>
      <c r="H40" s="9">
        <v>129140954804</v>
      </c>
      <c r="J40" s="9">
        <v>98418902400</v>
      </c>
      <c r="L40" s="9">
        <v>0</v>
      </c>
      <c r="N40" s="9">
        <v>0</v>
      </c>
      <c r="P40" s="9">
        <v>-18567443</v>
      </c>
      <c r="R40" s="9">
        <v>32723075514</v>
      </c>
      <c r="T40" s="9">
        <v>33432557</v>
      </c>
      <c r="V40" s="9">
        <v>1655</v>
      </c>
      <c r="X40" s="9">
        <v>83029083279</v>
      </c>
      <c r="Z40" s="9">
        <v>55001663088.081703</v>
      </c>
      <c r="AB40" s="10">
        <v>0.01</v>
      </c>
      <c r="AD40" s="24"/>
    </row>
    <row r="41" spans="1:30" ht="21.75" customHeight="1" x14ac:dyDescent="0.2">
      <c r="A41" s="52" t="s">
        <v>51</v>
      </c>
      <c r="B41" s="52"/>
      <c r="C41" s="52"/>
      <c r="E41" s="53">
        <v>28784793</v>
      </c>
      <c r="F41" s="53"/>
      <c r="H41" s="9">
        <v>298071996213</v>
      </c>
      <c r="J41" s="9">
        <v>363964018686.58801</v>
      </c>
      <c r="L41" s="9">
        <v>28784793</v>
      </c>
      <c r="N41" s="9">
        <v>0</v>
      </c>
      <c r="P41" s="9">
        <v>-1499161</v>
      </c>
      <c r="R41" s="9">
        <v>17917652522</v>
      </c>
      <c r="T41" s="9">
        <v>56070425</v>
      </c>
      <c r="V41" s="9">
        <v>12160</v>
      </c>
      <c r="X41" s="9">
        <v>580586538042</v>
      </c>
      <c r="Z41" s="9">
        <v>677759560610.40002</v>
      </c>
      <c r="AB41" s="10">
        <v>0.16</v>
      </c>
      <c r="AD41" s="24"/>
    </row>
    <row r="42" spans="1:30" ht="21.75" customHeight="1" x14ac:dyDescent="0.2">
      <c r="A42" s="52" t="s">
        <v>52</v>
      </c>
      <c r="B42" s="52"/>
      <c r="C42" s="52"/>
      <c r="E42" s="53">
        <v>905000000</v>
      </c>
      <c r="F42" s="53"/>
      <c r="H42" s="9">
        <v>2784558721283</v>
      </c>
      <c r="J42" s="9">
        <v>4318153200000</v>
      </c>
      <c r="L42" s="9">
        <v>22000000</v>
      </c>
      <c r="N42" s="9">
        <v>101049960944</v>
      </c>
      <c r="P42" s="9">
        <v>-50000000</v>
      </c>
      <c r="R42" s="9">
        <v>223863743469</v>
      </c>
      <c r="T42" s="9">
        <v>877000000</v>
      </c>
      <c r="V42" s="9">
        <v>4375</v>
      </c>
      <c r="X42" s="9">
        <v>2730447954572</v>
      </c>
      <c r="Z42" s="9">
        <v>3814045593750</v>
      </c>
      <c r="AB42" s="10">
        <v>0.88</v>
      </c>
      <c r="AD42" s="24"/>
    </row>
    <row r="43" spans="1:30" ht="21.75" customHeight="1" x14ac:dyDescent="0.2">
      <c r="A43" s="52" t="s">
        <v>53</v>
      </c>
      <c r="B43" s="52"/>
      <c r="C43" s="52"/>
      <c r="E43" s="53">
        <v>475000000</v>
      </c>
      <c r="F43" s="53"/>
      <c r="H43" s="9">
        <v>1019144089130</v>
      </c>
      <c r="J43" s="9">
        <v>618547612500</v>
      </c>
      <c r="L43" s="9">
        <v>0</v>
      </c>
      <c r="N43" s="9">
        <v>0</v>
      </c>
      <c r="P43" s="9">
        <v>-30010678</v>
      </c>
      <c r="R43" s="9">
        <v>39016127464</v>
      </c>
      <c r="T43" s="9">
        <v>444989322</v>
      </c>
      <c r="V43" s="9">
        <v>1186</v>
      </c>
      <c r="X43" s="9">
        <v>954754183661</v>
      </c>
      <c r="Z43" s="9">
        <v>524617179743.44299</v>
      </c>
      <c r="AB43" s="10">
        <v>0.12</v>
      </c>
      <c r="AD43" s="24"/>
    </row>
    <row r="44" spans="1:30" ht="21.75" customHeight="1" x14ac:dyDescent="0.2">
      <c r="A44" s="52" t="s">
        <v>54</v>
      </c>
      <c r="B44" s="52"/>
      <c r="C44" s="52"/>
      <c r="E44" s="53">
        <v>355871887</v>
      </c>
      <c r="F44" s="53"/>
      <c r="H44" s="9">
        <v>2000640968462</v>
      </c>
      <c r="J44" s="9">
        <v>1959092140070.27</v>
      </c>
      <c r="L44" s="9">
        <v>0</v>
      </c>
      <c r="N44" s="9">
        <v>0</v>
      </c>
      <c r="P44" s="9">
        <v>0</v>
      </c>
      <c r="R44" s="9">
        <v>0</v>
      </c>
      <c r="T44" s="9">
        <v>355871887</v>
      </c>
      <c r="V44" s="9">
        <v>5651</v>
      </c>
      <c r="X44" s="9">
        <v>2000640968462</v>
      </c>
      <c r="Z44" s="9">
        <v>1999066392838.05</v>
      </c>
      <c r="AB44" s="10">
        <v>0.46</v>
      </c>
      <c r="AD44" s="24"/>
    </row>
    <row r="45" spans="1:30" ht="21.75" customHeight="1" x14ac:dyDescent="0.2">
      <c r="A45" s="52" t="s">
        <v>55</v>
      </c>
      <c r="B45" s="52"/>
      <c r="C45" s="52"/>
      <c r="E45" s="53">
        <v>120400000</v>
      </c>
      <c r="F45" s="53"/>
      <c r="H45" s="9">
        <v>502085620198</v>
      </c>
      <c r="J45" s="9">
        <v>343013254920</v>
      </c>
      <c r="L45" s="9">
        <v>0</v>
      </c>
      <c r="N45" s="9">
        <v>0</v>
      </c>
      <c r="P45" s="9">
        <v>-1339876</v>
      </c>
      <c r="R45" s="9">
        <v>3778908050</v>
      </c>
      <c r="T45" s="9">
        <v>119060124</v>
      </c>
      <c r="V45" s="9">
        <v>2851</v>
      </c>
      <c r="X45" s="9">
        <v>496498141192</v>
      </c>
      <c r="Z45" s="9">
        <v>337420743063.53198</v>
      </c>
      <c r="AB45" s="10">
        <v>0.08</v>
      </c>
      <c r="AD45" s="24"/>
    </row>
    <row r="46" spans="1:30" ht="21.75" customHeight="1" x14ac:dyDescent="0.2">
      <c r="A46" s="52" t="s">
        <v>56</v>
      </c>
      <c r="B46" s="52"/>
      <c r="C46" s="52"/>
      <c r="E46" s="53">
        <v>280000000</v>
      </c>
      <c r="F46" s="53"/>
      <c r="H46" s="9">
        <v>701592704500</v>
      </c>
      <c r="J46" s="9">
        <v>862557066000</v>
      </c>
      <c r="L46" s="9">
        <v>0</v>
      </c>
      <c r="N46" s="9">
        <v>0</v>
      </c>
      <c r="P46" s="9">
        <v>-280000000</v>
      </c>
      <c r="R46" s="9">
        <v>866567520000</v>
      </c>
      <c r="T46" s="9">
        <v>0</v>
      </c>
      <c r="V46" s="9">
        <v>0</v>
      </c>
      <c r="X46" s="9">
        <v>0</v>
      </c>
      <c r="Z46" s="9">
        <v>0</v>
      </c>
      <c r="AB46" s="10">
        <v>0</v>
      </c>
      <c r="AD46" s="24"/>
    </row>
    <row r="47" spans="1:30" ht="21.75" customHeight="1" x14ac:dyDescent="0.2">
      <c r="A47" s="52" t="s">
        <v>57</v>
      </c>
      <c r="B47" s="52"/>
      <c r="C47" s="52"/>
      <c r="E47" s="53">
        <v>68663607</v>
      </c>
      <c r="F47" s="53"/>
      <c r="H47" s="9">
        <v>400583100174</v>
      </c>
      <c r="J47" s="9">
        <v>548770670648.33398</v>
      </c>
      <c r="L47" s="9">
        <v>0</v>
      </c>
      <c r="N47" s="9">
        <v>0</v>
      </c>
      <c r="P47" s="9">
        <v>-6587375</v>
      </c>
      <c r="R47" s="9">
        <v>49110392196</v>
      </c>
      <c r="T47" s="9">
        <v>62076232</v>
      </c>
      <c r="V47" s="9">
        <v>7110</v>
      </c>
      <c r="X47" s="9">
        <v>362152391203</v>
      </c>
      <c r="Z47" s="9">
        <v>438735905563.35602</v>
      </c>
      <c r="AB47" s="10">
        <v>0.1</v>
      </c>
      <c r="AD47" s="24"/>
    </row>
    <row r="48" spans="1:30" ht="21.75" customHeight="1" x14ac:dyDescent="0.2">
      <c r="A48" s="52" t="s">
        <v>58</v>
      </c>
      <c r="B48" s="52"/>
      <c r="C48" s="52"/>
      <c r="E48" s="53">
        <v>190175486</v>
      </c>
      <c r="F48" s="53"/>
      <c r="H48" s="9">
        <v>906299701628</v>
      </c>
      <c r="J48" s="9">
        <v>1080008039836.47</v>
      </c>
      <c r="L48" s="9">
        <v>25023088</v>
      </c>
      <c r="N48" s="9">
        <v>0</v>
      </c>
      <c r="P48" s="9">
        <v>0</v>
      </c>
      <c r="R48" s="9">
        <v>0</v>
      </c>
      <c r="T48" s="9">
        <v>215198574</v>
      </c>
      <c r="V48" s="9">
        <v>5812</v>
      </c>
      <c r="X48" s="9">
        <v>1025509693110</v>
      </c>
      <c r="Z48" s="9">
        <v>1243292244121.0801</v>
      </c>
      <c r="AB48" s="10">
        <v>0.28999999999999998</v>
      </c>
      <c r="AD48" s="24"/>
    </row>
    <row r="49" spans="1:30" ht="21.75" customHeight="1" x14ac:dyDescent="0.2">
      <c r="A49" s="52" t="s">
        <v>59</v>
      </c>
      <c r="B49" s="52"/>
      <c r="C49" s="52"/>
      <c r="E49" s="53">
        <v>24300000</v>
      </c>
      <c r="F49" s="53"/>
      <c r="H49" s="9">
        <v>241319568548</v>
      </c>
      <c r="J49" s="9">
        <v>606059362350</v>
      </c>
      <c r="L49" s="9">
        <v>0</v>
      </c>
      <c r="N49" s="9">
        <v>0</v>
      </c>
      <c r="P49" s="9">
        <v>-6077952</v>
      </c>
      <c r="R49" s="9">
        <v>141958761196</v>
      </c>
      <c r="T49" s="9">
        <v>18222048</v>
      </c>
      <c r="V49" s="9">
        <v>22880</v>
      </c>
      <c r="X49" s="9">
        <v>180960360606</v>
      </c>
      <c r="Z49" s="9">
        <v>414439781513.47198</v>
      </c>
      <c r="AB49" s="10">
        <v>0.1</v>
      </c>
      <c r="AD49" s="24"/>
    </row>
    <row r="50" spans="1:30" ht="21.75" customHeight="1" x14ac:dyDescent="0.2">
      <c r="A50" s="52" t="s">
        <v>60</v>
      </c>
      <c r="B50" s="52"/>
      <c r="C50" s="52"/>
      <c r="E50" s="53">
        <v>17000000</v>
      </c>
      <c r="F50" s="53"/>
      <c r="H50" s="9">
        <v>126902519356</v>
      </c>
      <c r="J50" s="9">
        <v>88211997000</v>
      </c>
      <c r="L50" s="9">
        <v>0</v>
      </c>
      <c r="N50" s="9">
        <v>0</v>
      </c>
      <c r="P50" s="9">
        <v>0</v>
      </c>
      <c r="R50" s="9">
        <v>0</v>
      </c>
      <c r="T50" s="9">
        <v>17000000</v>
      </c>
      <c r="V50" s="9">
        <v>4480</v>
      </c>
      <c r="X50" s="9">
        <v>126902519356</v>
      </c>
      <c r="Z50" s="9">
        <v>75706848000</v>
      </c>
      <c r="AB50" s="10">
        <v>0.02</v>
      </c>
      <c r="AD50" s="24"/>
    </row>
    <row r="51" spans="1:30" ht="21.75" customHeight="1" x14ac:dyDescent="0.2">
      <c r="A51" s="52" t="s">
        <v>61</v>
      </c>
      <c r="B51" s="52"/>
      <c r="C51" s="52"/>
      <c r="E51" s="53">
        <v>107128725</v>
      </c>
      <c r="F51" s="53"/>
      <c r="H51" s="9">
        <v>349692637958</v>
      </c>
      <c r="J51" s="9">
        <v>818918166873.26196</v>
      </c>
      <c r="L51" s="9">
        <v>32800000</v>
      </c>
      <c r="N51" s="9">
        <v>230041627904</v>
      </c>
      <c r="P51" s="9">
        <v>-10251370</v>
      </c>
      <c r="R51" s="9">
        <v>68588672301</v>
      </c>
      <c r="T51" s="9">
        <v>129677355</v>
      </c>
      <c r="V51" s="9">
        <v>6420</v>
      </c>
      <c r="X51" s="9">
        <v>537262139720</v>
      </c>
      <c r="Z51" s="9">
        <v>827575073816.35498</v>
      </c>
      <c r="AB51" s="10">
        <v>0.19</v>
      </c>
      <c r="AD51" s="24"/>
    </row>
    <row r="52" spans="1:30" ht="21.75" customHeight="1" x14ac:dyDescent="0.2">
      <c r="A52" s="52" t="s">
        <v>62</v>
      </c>
      <c r="B52" s="52"/>
      <c r="C52" s="52"/>
      <c r="E52" s="53">
        <v>114000000</v>
      </c>
      <c r="F52" s="53"/>
      <c r="H52" s="9">
        <v>1234009677274</v>
      </c>
      <c r="J52" s="9">
        <v>1279401993000</v>
      </c>
      <c r="L52" s="9">
        <v>0</v>
      </c>
      <c r="N52" s="9">
        <v>0</v>
      </c>
      <c r="P52" s="9">
        <v>-114000000</v>
      </c>
      <c r="R52" s="9">
        <v>1293399927528</v>
      </c>
      <c r="T52" s="9">
        <v>0</v>
      </c>
      <c r="V52" s="9">
        <v>0</v>
      </c>
      <c r="X52" s="9">
        <v>0</v>
      </c>
      <c r="Z52" s="9">
        <v>0</v>
      </c>
      <c r="AB52" s="10">
        <v>0</v>
      </c>
      <c r="AD52" s="24"/>
    </row>
    <row r="53" spans="1:30" ht="21.75" customHeight="1" x14ac:dyDescent="0.2">
      <c r="A53" s="52" t="s">
        <v>63</v>
      </c>
      <c r="B53" s="52"/>
      <c r="C53" s="52"/>
      <c r="E53" s="53">
        <v>8600000</v>
      </c>
      <c r="F53" s="53"/>
      <c r="H53" s="9">
        <v>253823659462</v>
      </c>
      <c r="J53" s="9">
        <v>136952256600</v>
      </c>
      <c r="L53" s="9">
        <v>0</v>
      </c>
      <c r="N53" s="9">
        <v>0</v>
      </c>
      <c r="P53" s="9">
        <v>-3327596</v>
      </c>
      <c r="R53" s="9">
        <v>46541118487</v>
      </c>
      <c r="T53" s="9">
        <v>5272404</v>
      </c>
      <c r="V53" s="9">
        <v>13610</v>
      </c>
      <c r="X53" s="9">
        <v>155611729902</v>
      </c>
      <c r="Z53" s="9">
        <v>71330461800.281998</v>
      </c>
      <c r="AB53" s="10">
        <v>0.02</v>
      </c>
      <c r="AD53" s="24"/>
    </row>
    <row r="54" spans="1:30" ht="21.75" customHeight="1" x14ac:dyDescent="0.2">
      <c r="A54" s="54" t="s">
        <v>64</v>
      </c>
      <c r="B54" s="54"/>
      <c r="C54" s="54"/>
      <c r="D54" s="12"/>
      <c r="E54" s="53">
        <v>0</v>
      </c>
      <c r="F54" s="55"/>
      <c r="H54" s="13">
        <v>0</v>
      </c>
      <c r="J54" s="13">
        <v>0</v>
      </c>
      <c r="L54" s="13">
        <v>174144675</v>
      </c>
      <c r="N54" s="13">
        <v>303131580235</v>
      </c>
      <c r="P54" s="13">
        <v>0</v>
      </c>
      <c r="R54" s="13">
        <v>0</v>
      </c>
      <c r="T54" s="13">
        <v>174144675</v>
      </c>
      <c r="V54" s="13">
        <v>1700</v>
      </c>
      <c r="X54" s="13">
        <v>303131580235</v>
      </c>
      <c r="Z54" s="13">
        <v>294284474112.375</v>
      </c>
      <c r="AB54" s="14">
        <v>7.0000000000000007E-2</v>
      </c>
      <c r="AD54" s="24"/>
    </row>
    <row r="55" spans="1:30" ht="21.75" customHeight="1" x14ac:dyDescent="0.2">
      <c r="A55" s="56" t="s">
        <v>65</v>
      </c>
      <c r="B55" s="56"/>
      <c r="C55" s="56"/>
      <c r="D55" s="56"/>
      <c r="F55" s="16">
        <v>8488608257</v>
      </c>
      <c r="H55" s="16">
        <v>33051064019545</v>
      </c>
      <c r="J55" s="16">
        <v>38987001431411.602</v>
      </c>
      <c r="L55" s="16">
        <v>2414145101</v>
      </c>
      <c r="N55" s="16">
        <v>3767187579231</v>
      </c>
      <c r="P55" s="16">
        <v>-551925415</v>
      </c>
      <c r="R55" s="16">
        <v>4014640620472</v>
      </c>
      <c r="T55" s="16">
        <v>7498327943</v>
      </c>
      <c r="V55" s="16"/>
      <c r="X55" s="16">
        <v>28616228569621</v>
      </c>
      <c r="Z55" s="16">
        <v>31830361678324.102</v>
      </c>
      <c r="AB55" s="17">
        <v>7.35</v>
      </c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2"/>
  <sheetViews>
    <sheetView rightToLeft="1" workbookViewId="0">
      <selection activeCell="N16" sqref="A15:N1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7.7109375" bestFit="1" customWidth="1"/>
    <col min="5" max="5" width="1.28515625" customWidth="1"/>
    <col min="6" max="6" width="18.5703125" bestFit="1" customWidth="1"/>
    <col min="7" max="7" width="1.28515625" customWidth="1"/>
    <col min="8" max="8" width="13.85546875" bestFit="1" customWidth="1"/>
    <col min="9" max="9" width="1.28515625" customWidth="1"/>
    <col min="10" max="10" width="19.42578125" customWidth="1"/>
    <col min="11" max="11" width="1.28515625" customWidth="1"/>
    <col min="12" max="12" width="19" bestFit="1" customWidth="1"/>
    <col min="13" max="13" width="1.28515625" customWidth="1"/>
    <col min="14" max="14" width="18.7109375" bestFit="1" customWidth="1"/>
    <col min="15" max="15" width="1.28515625" customWidth="1"/>
    <col min="16" max="16" width="17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14.45" customHeight="1" x14ac:dyDescent="0.2">
      <c r="A5" s="1" t="s">
        <v>654</v>
      </c>
      <c r="B5" s="47" t="s">
        <v>655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D6" s="48" t="s">
        <v>616</v>
      </c>
      <c r="E6" s="48"/>
      <c r="F6" s="48"/>
      <c r="G6" s="48"/>
      <c r="H6" s="48"/>
      <c r="I6" s="48"/>
      <c r="J6" s="48"/>
      <c r="L6" s="48" t="s">
        <v>617</v>
      </c>
      <c r="M6" s="48"/>
      <c r="N6" s="48"/>
      <c r="O6" s="48"/>
      <c r="P6" s="48"/>
      <c r="Q6" s="48"/>
      <c r="R6" s="4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8" t="s">
        <v>656</v>
      </c>
      <c r="B8" s="48"/>
      <c r="D8" s="2" t="s">
        <v>657</v>
      </c>
      <c r="F8" s="2" t="s">
        <v>620</v>
      </c>
      <c r="H8" s="2" t="s">
        <v>621</v>
      </c>
      <c r="J8" s="2" t="s">
        <v>65</v>
      </c>
      <c r="L8" s="2" t="s">
        <v>657</v>
      </c>
      <c r="N8" s="2" t="s">
        <v>620</v>
      </c>
      <c r="P8" s="2" t="s">
        <v>621</v>
      </c>
      <c r="R8" s="2" t="s">
        <v>65</v>
      </c>
    </row>
    <row r="9" spans="1:18" ht="21.75" customHeight="1" x14ac:dyDescent="0.2">
      <c r="A9" s="50" t="s">
        <v>191</v>
      </c>
      <c r="B9" s="50"/>
      <c r="D9" s="6">
        <v>0</v>
      </c>
      <c r="F9" s="6">
        <v>0</v>
      </c>
      <c r="H9" s="6">
        <v>5822515502</v>
      </c>
      <c r="J9" s="6">
        <v>5822515502</v>
      </c>
      <c r="L9" s="6">
        <v>0</v>
      </c>
      <c r="N9" s="6">
        <v>0</v>
      </c>
      <c r="P9" s="6">
        <v>5822515502</v>
      </c>
      <c r="R9" s="6">
        <v>5822515502</v>
      </c>
    </row>
    <row r="10" spans="1:18" ht="21.75" customHeight="1" x14ac:dyDescent="0.2">
      <c r="A10" s="52" t="s">
        <v>154</v>
      </c>
      <c r="B10" s="52"/>
      <c r="D10" s="9">
        <v>937298527461</v>
      </c>
      <c r="F10" s="9">
        <v>-528900957761</v>
      </c>
      <c r="H10" s="9">
        <v>-654817854</v>
      </c>
      <c r="J10" s="9">
        <v>407742751846</v>
      </c>
      <c r="L10" s="9">
        <v>1807455865094</v>
      </c>
      <c r="N10" s="9">
        <v>-1089378369035</v>
      </c>
      <c r="P10" s="9">
        <v>-1651542006</v>
      </c>
      <c r="R10" s="9">
        <v>716425954053</v>
      </c>
    </row>
    <row r="11" spans="1:18" ht="21.75" customHeight="1" x14ac:dyDescent="0.2">
      <c r="A11" s="52" t="s">
        <v>255</v>
      </c>
      <c r="B11" s="52"/>
      <c r="D11" s="9">
        <v>94220617228</v>
      </c>
      <c r="F11" s="9">
        <v>-245341723750</v>
      </c>
      <c r="H11" s="9">
        <v>-503908650</v>
      </c>
      <c r="J11" s="9">
        <v>-151625015172</v>
      </c>
      <c r="L11" s="9">
        <v>942440482184</v>
      </c>
      <c r="N11" s="9">
        <v>-671670637627</v>
      </c>
      <c r="P11" s="9">
        <v>-503908650</v>
      </c>
      <c r="R11" s="9">
        <v>270265935907</v>
      </c>
    </row>
    <row r="12" spans="1:18" ht="21.75" customHeight="1" x14ac:dyDescent="0.2">
      <c r="A12" s="52" t="s">
        <v>276</v>
      </c>
      <c r="B12" s="52"/>
      <c r="D12" s="9">
        <v>99857195799</v>
      </c>
      <c r="F12" s="9">
        <v>13031584359</v>
      </c>
      <c r="H12" s="9">
        <v>130249627</v>
      </c>
      <c r="J12" s="9">
        <v>113019029785</v>
      </c>
      <c r="L12" s="9">
        <v>140654398025</v>
      </c>
      <c r="N12" s="9">
        <v>43330379157</v>
      </c>
      <c r="P12" s="9">
        <v>130249627</v>
      </c>
      <c r="R12" s="9">
        <v>184115026809</v>
      </c>
    </row>
    <row r="13" spans="1:18" ht="21.75" customHeight="1" x14ac:dyDescent="0.2">
      <c r="A13" s="52" t="s">
        <v>658</v>
      </c>
      <c r="B13" s="52"/>
      <c r="D13" s="9">
        <v>0</v>
      </c>
      <c r="F13" s="9">
        <v>0</v>
      </c>
      <c r="H13" s="9">
        <v>0</v>
      </c>
      <c r="J13" s="9">
        <v>0</v>
      </c>
      <c r="L13" s="9">
        <v>138255191492</v>
      </c>
      <c r="N13" s="9">
        <v>0</v>
      </c>
      <c r="P13" s="9">
        <v>16952910138</v>
      </c>
      <c r="R13" s="9">
        <v>155208101630</v>
      </c>
    </row>
    <row r="14" spans="1:18" ht="21.75" customHeight="1" x14ac:dyDescent="0.2">
      <c r="A14" s="52" t="s">
        <v>659</v>
      </c>
      <c r="B14" s="52"/>
      <c r="D14" s="9">
        <v>0</v>
      </c>
      <c r="F14" s="9">
        <v>0</v>
      </c>
      <c r="H14" s="9">
        <v>0</v>
      </c>
      <c r="J14" s="9">
        <v>0</v>
      </c>
      <c r="L14" s="9">
        <v>229631604397</v>
      </c>
      <c r="N14" s="9">
        <v>0</v>
      </c>
      <c r="P14" s="9">
        <v>73149908924</v>
      </c>
      <c r="R14" s="9">
        <v>302781513321</v>
      </c>
    </row>
    <row r="15" spans="1:18" ht="21.75" customHeight="1" x14ac:dyDescent="0.2">
      <c r="A15" s="52" t="s">
        <v>660</v>
      </c>
      <c r="B15" s="52"/>
      <c r="D15" s="9">
        <v>0</v>
      </c>
      <c r="F15" s="9">
        <v>0</v>
      </c>
      <c r="H15" s="9">
        <v>0</v>
      </c>
      <c r="J15" s="9">
        <v>0</v>
      </c>
      <c r="L15" s="9">
        <v>113414832477</v>
      </c>
      <c r="N15" s="9">
        <v>0</v>
      </c>
      <c r="P15" s="9">
        <v>71629643739</v>
      </c>
      <c r="R15" s="9">
        <v>185044476216</v>
      </c>
    </row>
    <row r="16" spans="1:18" ht="21.75" customHeight="1" x14ac:dyDescent="0.2">
      <c r="A16" s="52" t="s">
        <v>157</v>
      </c>
      <c r="B16" s="52"/>
      <c r="D16" s="9">
        <v>77473295058</v>
      </c>
      <c r="F16" s="9">
        <v>0</v>
      </c>
      <c r="H16" s="9">
        <v>0</v>
      </c>
      <c r="J16" s="9">
        <v>77473295058</v>
      </c>
      <c r="L16" s="9">
        <v>600264679097</v>
      </c>
      <c r="N16" s="9">
        <v>-1006003148</v>
      </c>
      <c r="P16" s="9">
        <v>-1008100</v>
      </c>
      <c r="R16" s="9">
        <v>599257667849</v>
      </c>
    </row>
    <row r="17" spans="1:18" ht="21.75" customHeight="1" x14ac:dyDescent="0.2">
      <c r="A17" s="52" t="s">
        <v>661</v>
      </c>
      <c r="B17" s="52"/>
      <c r="D17" s="9">
        <v>0</v>
      </c>
      <c r="F17" s="9">
        <v>0</v>
      </c>
      <c r="H17" s="9">
        <v>0</v>
      </c>
      <c r="J17" s="9">
        <v>0</v>
      </c>
      <c r="L17" s="9">
        <v>85518209687</v>
      </c>
      <c r="N17" s="9">
        <v>0</v>
      </c>
      <c r="P17" s="9">
        <v>-58121037375</v>
      </c>
      <c r="R17" s="9">
        <v>27397172312</v>
      </c>
    </row>
    <row r="18" spans="1:18" ht="21.75" customHeight="1" x14ac:dyDescent="0.2">
      <c r="A18" s="52" t="s">
        <v>662</v>
      </c>
      <c r="B18" s="52"/>
      <c r="D18" s="9">
        <v>0</v>
      </c>
      <c r="F18" s="9">
        <v>0</v>
      </c>
      <c r="H18" s="9">
        <v>0</v>
      </c>
      <c r="J18" s="9">
        <v>0</v>
      </c>
      <c r="L18" s="9">
        <v>1188958656338</v>
      </c>
      <c r="N18" s="9">
        <v>0</v>
      </c>
      <c r="P18" s="9">
        <v>272925018576</v>
      </c>
      <c r="R18" s="9">
        <v>1461883674914</v>
      </c>
    </row>
    <row r="19" spans="1:18" ht="21.75" customHeight="1" x14ac:dyDescent="0.2">
      <c r="A19" s="52" t="s">
        <v>663</v>
      </c>
      <c r="B19" s="52"/>
      <c r="D19" s="9">
        <v>0</v>
      </c>
      <c r="F19" s="9">
        <v>0</v>
      </c>
      <c r="H19" s="9">
        <v>0</v>
      </c>
      <c r="J19" s="9">
        <v>0</v>
      </c>
      <c r="L19" s="9">
        <v>222284581577</v>
      </c>
      <c r="N19" s="9">
        <v>0</v>
      </c>
      <c r="P19" s="9">
        <v>85677676080</v>
      </c>
      <c r="R19" s="9">
        <v>307962257657</v>
      </c>
    </row>
    <row r="20" spans="1:18" ht="21.75" customHeight="1" x14ac:dyDescent="0.2">
      <c r="A20" s="52" t="s">
        <v>664</v>
      </c>
      <c r="B20" s="52"/>
      <c r="D20" s="9">
        <v>5045365475</v>
      </c>
      <c r="F20" s="9">
        <v>0</v>
      </c>
      <c r="H20" s="9">
        <v>0</v>
      </c>
      <c r="J20" s="9">
        <v>5045365475</v>
      </c>
      <c r="L20" s="9">
        <v>429623550036</v>
      </c>
      <c r="N20" s="9">
        <v>0</v>
      </c>
      <c r="P20" s="9">
        <v>-12044113137</v>
      </c>
      <c r="R20" s="9">
        <v>417579436899</v>
      </c>
    </row>
    <row r="21" spans="1:18" ht="21.75" customHeight="1" x14ac:dyDescent="0.2">
      <c r="A21" s="52" t="s">
        <v>665</v>
      </c>
      <c r="B21" s="52"/>
      <c r="D21" s="9">
        <v>1172514512</v>
      </c>
      <c r="F21" s="9">
        <v>0</v>
      </c>
      <c r="H21" s="9">
        <v>0</v>
      </c>
      <c r="J21" s="9">
        <v>1172514512</v>
      </c>
      <c r="L21" s="9">
        <v>102622235590</v>
      </c>
      <c r="N21" s="9">
        <v>0</v>
      </c>
      <c r="P21" s="9">
        <v>-2900115599</v>
      </c>
      <c r="R21" s="9">
        <v>99722119991</v>
      </c>
    </row>
    <row r="22" spans="1:18" ht="21.75" customHeight="1" x14ac:dyDescent="0.2">
      <c r="A22" s="52" t="s">
        <v>666</v>
      </c>
      <c r="B22" s="52"/>
      <c r="D22" s="9">
        <v>13401806799</v>
      </c>
      <c r="F22" s="9">
        <v>0</v>
      </c>
      <c r="H22" s="9">
        <v>0</v>
      </c>
      <c r="J22" s="9">
        <v>13401806799</v>
      </c>
      <c r="L22" s="9">
        <v>562029718409</v>
      </c>
      <c r="N22" s="9">
        <v>0</v>
      </c>
      <c r="P22" s="9">
        <v>543731694</v>
      </c>
      <c r="R22" s="9">
        <v>562573450103</v>
      </c>
    </row>
    <row r="23" spans="1:18" ht="21.75" customHeight="1" x14ac:dyDescent="0.2">
      <c r="A23" s="52" t="s">
        <v>667</v>
      </c>
      <c r="B23" s="52"/>
      <c r="D23" s="9">
        <v>0</v>
      </c>
      <c r="F23" s="9">
        <v>0</v>
      </c>
      <c r="H23" s="9">
        <v>0</v>
      </c>
      <c r="J23" s="9">
        <v>0</v>
      </c>
      <c r="L23" s="9">
        <v>0</v>
      </c>
      <c r="N23" s="9">
        <v>0</v>
      </c>
      <c r="P23" s="9">
        <v>5188473303</v>
      </c>
      <c r="R23" s="9">
        <v>5188473303</v>
      </c>
    </row>
    <row r="24" spans="1:18" ht="21.75" customHeight="1" x14ac:dyDescent="0.2">
      <c r="A24" s="52" t="s">
        <v>668</v>
      </c>
      <c r="B24" s="52"/>
      <c r="D24" s="9">
        <v>2850293708</v>
      </c>
      <c r="F24" s="9">
        <v>0</v>
      </c>
      <c r="H24" s="9">
        <v>0</v>
      </c>
      <c r="J24" s="9">
        <v>2850293708</v>
      </c>
      <c r="L24" s="9">
        <v>110295677745</v>
      </c>
      <c r="N24" s="9">
        <v>0</v>
      </c>
      <c r="P24" s="9">
        <v>108749094</v>
      </c>
      <c r="R24" s="9">
        <v>110404426839</v>
      </c>
    </row>
    <row r="25" spans="1:18" ht="21.75" customHeight="1" x14ac:dyDescent="0.2">
      <c r="A25" s="52" t="s">
        <v>669</v>
      </c>
      <c r="B25" s="52"/>
      <c r="D25" s="9">
        <v>0</v>
      </c>
      <c r="F25" s="9">
        <v>0</v>
      </c>
      <c r="H25" s="9">
        <v>0</v>
      </c>
      <c r="J25" s="9">
        <v>0</v>
      </c>
      <c r="L25" s="9">
        <v>70586760892</v>
      </c>
      <c r="N25" s="9">
        <v>0</v>
      </c>
      <c r="P25" s="9">
        <v>36190755261</v>
      </c>
      <c r="R25" s="9">
        <v>106777516153</v>
      </c>
    </row>
    <row r="26" spans="1:18" ht="21.75" customHeight="1" x14ac:dyDescent="0.2">
      <c r="A26" s="52" t="s">
        <v>670</v>
      </c>
      <c r="B26" s="52"/>
      <c r="D26" s="9">
        <v>0</v>
      </c>
      <c r="F26" s="9">
        <v>0</v>
      </c>
      <c r="H26" s="9">
        <v>0</v>
      </c>
      <c r="J26" s="9">
        <v>0</v>
      </c>
      <c r="L26" s="9">
        <v>124553343145</v>
      </c>
      <c r="N26" s="9">
        <v>0</v>
      </c>
      <c r="P26" s="9">
        <v>7132904716</v>
      </c>
      <c r="R26" s="9">
        <v>131686247861</v>
      </c>
    </row>
    <row r="27" spans="1:18" ht="21.75" customHeight="1" x14ac:dyDescent="0.2">
      <c r="A27" s="52" t="s">
        <v>246</v>
      </c>
      <c r="B27" s="52"/>
      <c r="D27" s="9">
        <v>81596184558</v>
      </c>
      <c r="F27" s="9">
        <v>0</v>
      </c>
      <c r="H27" s="9">
        <v>0</v>
      </c>
      <c r="J27" s="9">
        <v>81596184558</v>
      </c>
      <c r="L27" s="9">
        <v>723574161880</v>
      </c>
      <c r="N27" s="9">
        <v>-391867875471</v>
      </c>
      <c r="P27" s="9">
        <v>-4865218009</v>
      </c>
      <c r="R27" s="9">
        <v>326841068400</v>
      </c>
    </row>
    <row r="28" spans="1:18" ht="21.75" customHeight="1" x14ac:dyDescent="0.2">
      <c r="A28" s="52" t="s">
        <v>242</v>
      </c>
      <c r="B28" s="52"/>
      <c r="D28" s="9">
        <v>78703037395</v>
      </c>
      <c r="F28" s="9">
        <v>0</v>
      </c>
      <c r="H28" s="9">
        <v>0</v>
      </c>
      <c r="J28" s="9">
        <v>78703037395</v>
      </c>
      <c r="L28" s="9">
        <v>480119582414</v>
      </c>
      <c r="N28" s="9">
        <v>47820063410</v>
      </c>
      <c r="P28" s="9">
        <v>1936432</v>
      </c>
      <c r="R28" s="9">
        <v>527941582256</v>
      </c>
    </row>
    <row r="29" spans="1:18" ht="21.75" customHeight="1" x14ac:dyDescent="0.2">
      <c r="A29" s="52" t="s">
        <v>671</v>
      </c>
      <c r="B29" s="52"/>
      <c r="D29" s="9">
        <v>0</v>
      </c>
      <c r="F29" s="9">
        <v>0</v>
      </c>
      <c r="H29" s="9">
        <v>0</v>
      </c>
      <c r="J29" s="9">
        <v>0</v>
      </c>
      <c r="L29" s="9">
        <v>0</v>
      </c>
      <c r="N29" s="9">
        <v>0</v>
      </c>
      <c r="P29" s="9">
        <v>348529700022</v>
      </c>
      <c r="R29" s="9">
        <v>348529700022</v>
      </c>
    </row>
    <row r="30" spans="1:18" ht="21.75" customHeight="1" x14ac:dyDescent="0.2">
      <c r="A30" s="52" t="s">
        <v>672</v>
      </c>
      <c r="B30" s="52"/>
      <c r="D30" s="9">
        <v>0</v>
      </c>
      <c r="F30" s="9">
        <v>0</v>
      </c>
      <c r="H30" s="9">
        <v>0</v>
      </c>
      <c r="J30" s="9">
        <v>0</v>
      </c>
      <c r="L30" s="9">
        <v>0</v>
      </c>
      <c r="N30" s="9">
        <v>0</v>
      </c>
      <c r="P30" s="9">
        <v>351624440701</v>
      </c>
      <c r="R30" s="9">
        <v>351624440701</v>
      </c>
    </row>
    <row r="31" spans="1:18" ht="21.75" customHeight="1" x14ac:dyDescent="0.2">
      <c r="A31" s="52" t="s">
        <v>673</v>
      </c>
      <c r="B31" s="52"/>
      <c r="D31" s="9">
        <v>0</v>
      </c>
      <c r="F31" s="9">
        <v>0</v>
      </c>
      <c r="H31" s="9">
        <v>0</v>
      </c>
      <c r="J31" s="9">
        <v>0</v>
      </c>
      <c r="L31" s="9">
        <v>592346328393</v>
      </c>
      <c r="N31" s="9">
        <v>0</v>
      </c>
      <c r="P31" s="9">
        <v>359866635605</v>
      </c>
      <c r="R31" s="9">
        <v>952212963998</v>
      </c>
    </row>
    <row r="32" spans="1:18" ht="21.75" customHeight="1" x14ac:dyDescent="0.2">
      <c r="A32" s="52" t="s">
        <v>674</v>
      </c>
      <c r="B32" s="52"/>
      <c r="D32" s="9">
        <v>0</v>
      </c>
      <c r="F32" s="9">
        <v>0</v>
      </c>
      <c r="H32" s="9">
        <v>0</v>
      </c>
      <c r="J32" s="9">
        <v>0</v>
      </c>
      <c r="L32" s="9">
        <v>0</v>
      </c>
      <c r="N32" s="9">
        <v>0</v>
      </c>
      <c r="P32" s="9">
        <v>863996600757</v>
      </c>
      <c r="R32" s="9">
        <v>863996600757</v>
      </c>
    </row>
    <row r="33" spans="1:18" ht="21.75" customHeight="1" x14ac:dyDescent="0.2">
      <c r="A33" s="52" t="s">
        <v>675</v>
      </c>
      <c r="B33" s="52"/>
      <c r="D33" s="9">
        <v>0</v>
      </c>
      <c r="F33" s="9">
        <v>0</v>
      </c>
      <c r="H33" s="9">
        <v>0</v>
      </c>
      <c r="J33" s="9">
        <v>0</v>
      </c>
      <c r="L33" s="9">
        <v>0</v>
      </c>
      <c r="N33" s="9">
        <v>0</v>
      </c>
      <c r="P33" s="9">
        <v>1033410137387</v>
      </c>
      <c r="R33" s="9">
        <v>1033410137387</v>
      </c>
    </row>
    <row r="34" spans="1:18" ht="21.75" customHeight="1" x14ac:dyDescent="0.2">
      <c r="A34" s="52" t="s">
        <v>676</v>
      </c>
      <c r="B34" s="52"/>
      <c r="D34" s="9">
        <v>0</v>
      </c>
      <c r="F34" s="9">
        <v>0</v>
      </c>
      <c r="H34" s="9">
        <v>0</v>
      </c>
      <c r="J34" s="9">
        <v>0</v>
      </c>
      <c r="L34" s="9">
        <v>0</v>
      </c>
      <c r="N34" s="9">
        <v>0</v>
      </c>
      <c r="P34" s="9">
        <v>2411602637145</v>
      </c>
      <c r="R34" s="9">
        <v>2411602637145</v>
      </c>
    </row>
    <row r="35" spans="1:18" ht="21.75" customHeight="1" x14ac:dyDescent="0.2">
      <c r="A35" s="52" t="s">
        <v>677</v>
      </c>
      <c r="B35" s="52"/>
      <c r="D35" s="9">
        <v>0</v>
      </c>
      <c r="F35" s="9">
        <v>0</v>
      </c>
      <c r="H35" s="9">
        <v>0</v>
      </c>
      <c r="J35" s="9">
        <v>0</v>
      </c>
      <c r="L35" s="9">
        <v>550526969313</v>
      </c>
      <c r="N35" s="9">
        <v>0</v>
      </c>
      <c r="P35" s="9">
        <v>270839452003</v>
      </c>
      <c r="R35" s="9">
        <v>821366421316</v>
      </c>
    </row>
    <row r="36" spans="1:18" ht="21.75" customHeight="1" x14ac:dyDescent="0.2">
      <c r="A36" s="52" t="s">
        <v>678</v>
      </c>
      <c r="B36" s="52"/>
      <c r="D36" s="9">
        <v>0</v>
      </c>
      <c r="F36" s="9">
        <v>0</v>
      </c>
      <c r="H36" s="9">
        <v>0</v>
      </c>
      <c r="J36" s="9">
        <v>0</v>
      </c>
      <c r="L36" s="9">
        <v>0</v>
      </c>
      <c r="N36" s="9">
        <v>0</v>
      </c>
      <c r="P36" s="9">
        <v>780942254875</v>
      </c>
      <c r="R36" s="9">
        <v>780942254875</v>
      </c>
    </row>
    <row r="37" spans="1:18" ht="21.75" customHeight="1" x14ac:dyDescent="0.2">
      <c r="A37" s="52" t="s">
        <v>236</v>
      </c>
      <c r="B37" s="52"/>
      <c r="D37" s="9">
        <v>12512699930</v>
      </c>
      <c r="F37" s="9">
        <v>0</v>
      </c>
      <c r="H37" s="9">
        <v>0</v>
      </c>
      <c r="J37" s="9">
        <v>12512699930</v>
      </c>
      <c r="L37" s="9">
        <v>133861278473</v>
      </c>
      <c r="N37" s="9">
        <v>-36292135</v>
      </c>
      <c r="P37" s="9">
        <v>-2758188</v>
      </c>
      <c r="R37" s="9">
        <v>133822228150</v>
      </c>
    </row>
    <row r="38" spans="1:18" ht="21.75" customHeight="1" x14ac:dyDescent="0.2">
      <c r="A38" s="52" t="s">
        <v>679</v>
      </c>
      <c r="B38" s="52"/>
      <c r="D38" s="9">
        <v>0</v>
      </c>
      <c r="F38" s="9">
        <v>0</v>
      </c>
      <c r="H38" s="9">
        <v>0</v>
      </c>
      <c r="J38" s="9">
        <v>0</v>
      </c>
      <c r="L38" s="9">
        <v>19629384463</v>
      </c>
      <c r="N38" s="9">
        <v>0</v>
      </c>
      <c r="P38" s="9">
        <v>16868418375</v>
      </c>
      <c r="R38" s="9">
        <v>36497802838</v>
      </c>
    </row>
    <row r="39" spans="1:18" ht="21.75" customHeight="1" x14ac:dyDescent="0.2">
      <c r="A39" s="52" t="s">
        <v>680</v>
      </c>
      <c r="B39" s="52"/>
      <c r="D39" s="9">
        <v>0</v>
      </c>
      <c r="F39" s="9">
        <v>0</v>
      </c>
      <c r="H39" s="9">
        <v>0</v>
      </c>
      <c r="J39" s="9">
        <v>0</v>
      </c>
      <c r="L39" s="9">
        <v>684205286909</v>
      </c>
      <c r="N39" s="9">
        <v>0</v>
      </c>
      <c r="P39" s="9">
        <v>951350694</v>
      </c>
      <c r="R39" s="9">
        <v>685156637603</v>
      </c>
    </row>
    <row r="40" spans="1:18" ht="21.75" customHeight="1" x14ac:dyDescent="0.2">
      <c r="A40" s="52" t="s">
        <v>264</v>
      </c>
      <c r="B40" s="52"/>
      <c r="D40" s="9">
        <v>263745019603</v>
      </c>
      <c r="F40" s="9">
        <v>83209293181</v>
      </c>
      <c r="H40" s="9">
        <v>0</v>
      </c>
      <c r="J40" s="9">
        <v>346954312784</v>
      </c>
      <c r="L40" s="9">
        <v>2079651313228</v>
      </c>
      <c r="N40" s="9">
        <v>51591712475</v>
      </c>
      <c r="P40" s="9">
        <v>-132213114877</v>
      </c>
      <c r="R40" s="9">
        <v>1999029910826</v>
      </c>
    </row>
    <row r="41" spans="1:18" ht="21.75" customHeight="1" x14ac:dyDescent="0.2">
      <c r="A41" s="52" t="s">
        <v>681</v>
      </c>
      <c r="B41" s="52"/>
      <c r="D41" s="9">
        <v>0</v>
      </c>
      <c r="F41" s="9">
        <v>0</v>
      </c>
      <c r="H41" s="9">
        <v>0</v>
      </c>
      <c r="J41" s="9">
        <v>0</v>
      </c>
      <c r="L41" s="9">
        <v>0</v>
      </c>
      <c r="N41" s="9">
        <v>0</v>
      </c>
      <c r="P41" s="9">
        <v>2152089131492</v>
      </c>
      <c r="R41" s="9">
        <v>2152089131492</v>
      </c>
    </row>
    <row r="42" spans="1:18" ht="21.75" customHeight="1" x14ac:dyDescent="0.2">
      <c r="A42" s="52" t="s">
        <v>249</v>
      </c>
      <c r="B42" s="52"/>
      <c r="D42" s="9">
        <v>4068530222</v>
      </c>
      <c r="F42" s="9">
        <v>0</v>
      </c>
      <c r="H42" s="9">
        <v>0</v>
      </c>
      <c r="J42" s="9">
        <v>4068530222</v>
      </c>
      <c r="L42" s="9">
        <v>87413966416</v>
      </c>
      <c r="N42" s="9">
        <v>-58982523</v>
      </c>
      <c r="P42" s="9">
        <v>-112511185</v>
      </c>
      <c r="R42" s="9">
        <v>87242472708</v>
      </c>
    </row>
    <row r="43" spans="1:18" ht="21.75" customHeight="1" x14ac:dyDescent="0.2">
      <c r="A43" s="52" t="s">
        <v>289</v>
      </c>
      <c r="B43" s="52"/>
      <c r="D43" s="9">
        <v>75858062337</v>
      </c>
      <c r="F43" s="9">
        <v>9886657719</v>
      </c>
      <c r="H43" s="9">
        <v>0</v>
      </c>
      <c r="J43" s="9">
        <v>85744720056</v>
      </c>
      <c r="L43" s="9">
        <v>234209785487</v>
      </c>
      <c r="N43" s="9">
        <v>33368606492</v>
      </c>
      <c r="P43" s="9">
        <v>54736479</v>
      </c>
      <c r="R43" s="9">
        <v>267633128458</v>
      </c>
    </row>
    <row r="44" spans="1:18" ht="21.75" customHeight="1" x14ac:dyDescent="0.2">
      <c r="A44" s="52" t="s">
        <v>292</v>
      </c>
      <c r="B44" s="52"/>
      <c r="D44" s="9">
        <v>151217855</v>
      </c>
      <c r="F44" s="9">
        <v>115667064</v>
      </c>
      <c r="H44" s="9">
        <v>0</v>
      </c>
      <c r="J44" s="9">
        <v>266884919</v>
      </c>
      <c r="L44" s="9">
        <v>133035268000</v>
      </c>
      <c r="N44" s="9">
        <v>86787723</v>
      </c>
      <c r="P44" s="9">
        <v>15387741762</v>
      </c>
      <c r="R44" s="9">
        <v>148509797485</v>
      </c>
    </row>
    <row r="45" spans="1:18" ht="21.75" customHeight="1" x14ac:dyDescent="0.2">
      <c r="A45" s="52" t="s">
        <v>682</v>
      </c>
      <c r="B45" s="52"/>
      <c r="D45" s="9">
        <v>0</v>
      </c>
      <c r="F45" s="9">
        <v>0</v>
      </c>
      <c r="H45" s="9">
        <v>0</v>
      </c>
      <c r="J45" s="9">
        <v>0</v>
      </c>
      <c r="L45" s="9">
        <v>172690803251</v>
      </c>
      <c r="N45" s="9">
        <v>0</v>
      </c>
      <c r="P45" s="9">
        <v>18843543005</v>
      </c>
      <c r="R45" s="9">
        <v>191534346256</v>
      </c>
    </row>
    <row r="46" spans="1:18" ht="21.75" customHeight="1" x14ac:dyDescent="0.2">
      <c r="A46" s="52" t="s">
        <v>683</v>
      </c>
      <c r="B46" s="52"/>
      <c r="D46" s="9">
        <v>0</v>
      </c>
      <c r="F46" s="9">
        <v>0</v>
      </c>
      <c r="H46" s="9">
        <v>0</v>
      </c>
      <c r="J46" s="9">
        <v>0</v>
      </c>
      <c r="L46" s="9">
        <v>26651217700</v>
      </c>
      <c r="N46" s="9">
        <v>0</v>
      </c>
      <c r="P46" s="9">
        <v>-20000000</v>
      </c>
      <c r="R46" s="9">
        <v>26631217700</v>
      </c>
    </row>
    <row r="47" spans="1:18" ht="21.75" customHeight="1" x14ac:dyDescent="0.2">
      <c r="A47" s="52" t="s">
        <v>684</v>
      </c>
      <c r="B47" s="52"/>
      <c r="D47" s="9">
        <v>0</v>
      </c>
      <c r="F47" s="9">
        <v>0</v>
      </c>
      <c r="H47" s="9">
        <v>0</v>
      </c>
      <c r="J47" s="9">
        <v>0</v>
      </c>
      <c r="L47" s="9">
        <v>18537709712</v>
      </c>
      <c r="N47" s="9">
        <v>0</v>
      </c>
      <c r="P47" s="9">
        <v>-20000000</v>
      </c>
      <c r="R47" s="9">
        <v>18517709712</v>
      </c>
    </row>
    <row r="48" spans="1:18" ht="21.75" customHeight="1" x14ac:dyDescent="0.2">
      <c r="A48" s="52" t="s">
        <v>685</v>
      </c>
      <c r="B48" s="52"/>
      <c r="D48" s="9">
        <v>0</v>
      </c>
      <c r="F48" s="9">
        <v>0</v>
      </c>
      <c r="H48" s="9">
        <v>0</v>
      </c>
      <c r="J48" s="9">
        <v>0</v>
      </c>
      <c r="L48" s="9">
        <v>47468030822</v>
      </c>
      <c r="N48" s="9">
        <v>0</v>
      </c>
      <c r="P48" s="9">
        <v>16955000000</v>
      </c>
      <c r="R48" s="9">
        <v>64423030822</v>
      </c>
    </row>
    <row r="49" spans="1:18" ht="21.75" customHeight="1" x14ac:dyDescent="0.2">
      <c r="A49" s="52" t="s">
        <v>239</v>
      </c>
      <c r="B49" s="52"/>
      <c r="D49" s="9">
        <v>15736591135</v>
      </c>
      <c r="F49" s="9">
        <v>0</v>
      </c>
      <c r="H49" s="9">
        <v>0</v>
      </c>
      <c r="J49" s="9">
        <v>15736591135</v>
      </c>
      <c r="L49" s="9">
        <v>173956396854</v>
      </c>
      <c r="N49" s="9">
        <v>-108750000</v>
      </c>
      <c r="P49" s="9">
        <v>-218750000</v>
      </c>
      <c r="R49" s="9">
        <v>173628896854</v>
      </c>
    </row>
    <row r="50" spans="1:18" ht="21.75" customHeight="1" x14ac:dyDescent="0.2">
      <c r="A50" s="52" t="s">
        <v>686</v>
      </c>
      <c r="B50" s="52"/>
      <c r="D50" s="9">
        <v>0</v>
      </c>
      <c r="F50" s="9">
        <v>0</v>
      </c>
      <c r="H50" s="9">
        <v>0</v>
      </c>
      <c r="J50" s="9">
        <v>0</v>
      </c>
      <c r="L50" s="9">
        <v>31376700913</v>
      </c>
      <c r="N50" s="9">
        <v>0</v>
      </c>
      <c r="P50" s="9">
        <v>2320000000</v>
      </c>
      <c r="R50" s="9">
        <v>33696700913</v>
      </c>
    </row>
    <row r="51" spans="1:18" ht="21.75" customHeight="1" x14ac:dyDescent="0.2">
      <c r="A51" s="52" t="s">
        <v>687</v>
      </c>
      <c r="B51" s="52"/>
      <c r="D51" s="9">
        <v>0</v>
      </c>
      <c r="F51" s="9">
        <v>0</v>
      </c>
      <c r="H51" s="9">
        <v>0</v>
      </c>
      <c r="J51" s="9">
        <v>0</v>
      </c>
      <c r="L51" s="9">
        <v>75003364585</v>
      </c>
      <c r="N51" s="9">
        <v>0</v>
      </c>
      <c r="P51" s="9">
        <v>-2385000000</v>
      </c>
      <c r="R51" s="9">
        <v>72618364585</v>
      </c>
    </row>
    <row r="52" spans="1:18" ht="21.75" customHeight="1" x14ac:dyDescent="0.2">
      <c r="A52" s="52" t="s">
        <v>688</v>
      </c>
      <c r="B52" s="52"/>
      <c r="D52" s="9">
        <v>0</v>
      </c>
      <c r="F52" s="9">
        <v>0</v>
      </c>
      <c r="H52" s="9">
        <v>0</v>
      </c>
      <c r="J52" s="9">
        <v>0</v>
      </c>
      <c r="L52" s="9">
        <v>0</v>
      </c>
      <c r="N52" s="9">
        <v>0</v>
      </c>
      <c r="P52" s="9">
        <v>61509793652</v>
      </c>
      <c r="R52" s="9">
        <v>61509793652</v>
      </c>
    </row>
    <row r="53" spans="1:18" ht="21.75" customHeight="1" x14ac:dyDescent="0.2">
      <c r="A53" s="52" t="s">
        <v>252</v>
      </c>
      <c r="B53" s="52"/>
      <c r="D53" s="9">
        <v>19218814540</v>
      </c>
      <c r="F53" s="9">
        <v>0</v>
      </c>
      <c r="H53" s="9">
        <v>0</v>
      </c>
      <c r="J53" s="9">
        <v>19218814540</v>
      </c>
      <c r="L53" s="9">
        <v>147608536361</v>
      </c>
      <c r="N53" s="9">
        <v>-181250000</v>
      </c>
      <c r="P53" s="9">
        <v>-60000000</v>
      </c>
      <c r="R53" s="9">
        <v>147367286361</v>
      </c>
    </row>
    <row r="54" spans="1:18" ht="21.75" customHeight="1" x14ac:dyDescent="0.2">
      <c r="A54" s="52" t="s">
        <v>689</v>
      </c>
      <c r="B54" s="52"/>
      <c r="D54" s="9">
        <v>0</v>
      </c>
      <c r="F54" s="9">
        <v>0</v>
      </c>
      <c r="H54" s="9">
        <v>0</v>
      </c>
      <c r="J54" s="9">
        <v>0</v>
      </c>
      <c r="L54" s="9">
        <v>8690552924</v>
      </c>
      <c r="N54" s="9">
        <v>0</v>
      </c>
      <c r="P54" s="9">
        <v>24350563682</v>
      </c>
      <c r="R54" s="9">
        <v>33041116606</v>
      </c>
    </row>
    <row r="55" spans="1:18" ht="21.75" customHeight="1" x14ac:dyDescent="0.2">
      <c r="A55" s="52" t="s">
        <v>298</v>
      </c>
      <c r="B55" s="52"/>
      <c r="D55" s="9">
        <v>10503900187</v>
      </c>
      <c r="F55" s="9">
        <v>0</v>
      </c>
      <c r="H55" s="9">
        <v>0</v>
      </c>
      <c r="J55" s="9">
        <v>10503900187</v>
      </c>
      <c r="L55" s="9">
        <v>89153585157</v>
      </c>
      <c r="N55" s="9">
        <v>4668853617</v>
      </c>
      <c r="P55" s="9">
        <v>47641364</v>
      </c>
      <c r="R55" s="9">
        <v>93870080138</v>
      </c>
    </row>
    <row r="56" spans="1:18" ht="21.75" customHeight="1" x14ac:dyDescent="0.2">
      <c r="A56" s="52" t="s">
        <v>151</v>
      </c>
      <c r="B56" s="52"/>
      <c r="D56" s="9">
        <v>1880776789014</v>
      </c>
      <c r="F56" s="9">
        <v>-981409867214</v>
      </c>
      <c r="H56" s="9">
        <v>0</v>
      </c>
      <c r="J56" s="9">
        <v>899366921800</v>
      </c>
      <c r="L56" s="9">
        <v>4866562660770</v>
      </c>
      <c r="N56" s="9">
        <v>-2774386851223</v>
      </c>
      <c r="P56" s="9">
        <v>-5510850963</v>
      </c>
      <c r="R56" s="9">
        <v>2086664958584</v>
      </c>
    </row>
    <row r="57" spans="1:18" ht="21.75" customHeight="1" x14ac:dyDescent="0.2">
      <c r="A57" s="52" t="s">
        <v>227</v>
      </c>
      <c r="B57" s="52"/>
      <c r="D57" s="9">
        <v>925530025265</v>
      </c>
      <c r="F57" s="9">
        <v>-917222338313</v>
      </c>
      <c r="H57" s="9">
        <v>0</v>
      </c>
      <c r="J57" s="9">
        <v>8307686952</v>
      </c>
      <c r="L57" s="9">
        <v>2809770004750</v>
      </c>
      <c r="N57" s="9">
        <v>-1731088648303</v>
      </c>
      <c r="P57" s="9">
        <v>-820071329</v>
      </c>
      <c r="R57" s="9">
        <v>1077861285118</v>
      </c>
    </row>
    <row r="58" spans="1:18" ht="21.75" customHeight="1" x14ac:dyDescent="0.2">
      <c r="A58" s="52" t="s">
        <v>690</v>
      </c>
      <c r="B58" s="52"/>
      <c r="D58" s="9">
        <v>0</v>
      </c>
      <c r="F58" s="9">
        <v>0</v>
      </c>
      <c r="H58" s="9">
        <v>0</v>
      </c>
      <c r="J58" s="9">
        <v>0</v>
      </c>
      <c r="L58" s="9">
        <v>0</v>
      </c>
      <c r="N58" s="9">
        <v>0</v>
      </c>
      <c r="P58" s="9">
        <v>335216697035</v>
      </c>
      <c r="R58" s="9">
        <v>335216697035</v>
      </c>
    </row>
    <row r="59" spans="1:18" ht="21.75" customHeight="1" x14ac:dyDescent="0.2">
      <c r="A59" s="52" t="s">
        <v>270</v>
      </c>
      <c r="B59" s="52"/>
      <c r="D59" s="9">
        <v>45818144533</v>
      </c>
      <c r="F59" s="9">
        <v>1946647106</v>
      </c>
      <c r="H59" s="9">
        <v>0</v>
      </c>
      <c r="J59" s="9">
        <v>47764791639</v>
      </c>
      <c r="L59" s="9">
        <v>708164442170</v>
      </c>
      <c r="N59" s="9">
        <v>1355838356</v>
      </c>
      <c r="P59" s="9">
        <v>-153404156041</v>
      </c>
      <c r="R59" s="9">
        <v>556116124485</v>
      </c>
    </row>
    <row r="60" spans="1:18" ht="21.75" customHeight="1" x14ac:dyDescent="0.2">
      <c r="A60" s="52" t="s">
        <v>169</v>
      </c>
      <c r="B60" s="52"/>
      <c r="D60" s="9">
        <v>152751509150</v>
      </c>
      <c r="F60" s="9">
        <v>0</v>
      </c>
      <c r="H60" s="9">
        <v>0</v>
      </c>
      <c r="J60" s="9">
        <v>152751509150</v>
      </c>
      <c r="L60" s="9">
        <v>1561646422032</v>
      </c>
      <c r="N60" s="9">
        <v>-711163558037</v>
      </c>
      <c r="P60" s="9">
        <v>-4335813982</v>
      </c>
      <c r="R60" s="9">
        <v>846147050013</v>
      </c>
    </row>
    <row r="61" spans="1:18" ht="21.75" customHeight="1" x14ac:dyDescent="0.2">
      <c r="A61" s="52" t="s">
        <v>148</v>
      </c>
      <c r="B61" s="52"/>
      <c r="D61" s="9">
        <v>0</v>
      </c>
      <c r="F61" s="9">
        <v>30245287626</v>
      </c>
      <c r="H61" s="9">
        <v>0</v>
      </c>
      <c r="J61" s="9">
        <v>30245287626</v>
      </c>
      <c r="L61" s="9">
        <v>0</v>
      </c>
      <c r="N61" s="9">
        <v>325863866883</v>
      </c>
      <c r="P61" s="9">
        <v>27994290</v>
      </c>
      <c r="R61" s="9">
        <v>325891861173</v>
      </c>
    </row>
    <row r="62" spans="1:18" ht="21.75" customHeight="1" x14ac:dyDescent="0.2">
      <c r="A62" s="52" t="s">
        <v>691</v>
      </c>
      <c r="B62" s="52"/>
      <c r="D62" s="9">
        <v>0</v>
      </c>
      <c r="F62" s="9">
        <v>0</v>
      </c>
      <c r="H62" s="9">
        <v>0</v>
      </c>
      <c r="J62" s="9">
        <v>0</v>
      </c>
      <c r="L62" s="9">
        <v>151619447287</v>
      </c>
      <c r="N62" s="9">
        <v>0</v>
      </c>
      <c r="P62" s="9">
        <v>482843751</v>
      </c>
      <c r="R62" s="9">
        <v>152102291038</v>
      </c>
    </row>
    <row r="63" spans="1:18" ht="21.75" customHeight="1" x14ac:dyDescent="0.2">
      <c r="A63" s="52" t="s">
        <v>224</v>
      </c>
      <c r="B63" s="52"/>
      <c r="D63" s="9">
        <v>169956020049</v>
      </c>
      <c r="F63" s="9">
        <v>-636180849317</v>
      </c>
      <c r="H63" s="9">
        <v>0</v>
      </c>
      <c r="J63" s="9">
        <v>-466224829268</v>
      </c>
      <c r="L63" s="9">
        <v>695280580257</v>
      </c>
      <c r="N63" s="9">
        <v>-386387739676</v>
      </c>
      <c r="P63" s="9">
        <v>71024540</v>
      </c>
      <c r="R63" s="9">
        <v>308963865121</v>
      </c>
    </row>
    <row r="64" spans="1:18" ht="21.75" customHeight="1" x14ac:dyDescent="0.2">
      <c r="A64" s="52" t="s">
        <v>245</v>
      </c>
      <c r="B64" s="52"/>
      <c r="D64" s="9">
        <v>49172399075</v>
      </c>
      <c r="F64" s="9">
        <v>0</v>
      </c>
      <c r="H64" s="9">
        <v>0</v>
      </c>
      <c r="J64" s="9">
        <v>49172399075</v>
      </c>
      <c r="L64" s="9">
        <v>1102529532171</v>
      </c>
      <c r="N64" s="9">
        <v>0</v>
      </c>
      <c r="P64" s="9">
        <v>812625000</v>
      </c>
      <c r="R64" s="9">
        <v>1103342157171</v>
      </c>
    </row>
    <row r="65" spans="1:18" ht="21.75" customHeight="1" x14ac:dyDescent="0.2">
      <c r="A65" s="52" t="s">
        <v>692</v>
      </c>
      <c r="B65" s="52"/>
      <c r="D65" s="9">
        <v>0</v>
      </c>
      <c r="F65" s="9">
        <v>0</v>
      </c>
      <c r="H65" s="9">
        <v>0</v>
      </c>
      <c r="J65" s="9">
        <v>0</v>
      </c>
      <c r="L65" s="9">
        <v>173931364423</v>
      </c>
      <c r="N65" s="9">
        <v>0</v>
      </c>
      <c r="P65" s="9">
        <v>829131180</v>
      </c>
      <c r="R65" s="9">
        <v>174760495603</v>
      </c>
    </row>
    <row r="66" spans="1:18" ht="21.75" customHeight="1" x14ac:dyDescent="0.2">
      <c r="A66" s="52" t="s">
        <v>273</v>
      </c>
      <c r="B66" s="52"/>
      <c r="D66" s="9">
        <v>33977501986</v>
      </c>
      <c r="F66" s="9">
        <v>22666861133</v>
      </c>
      <c r="H66" s="9">
        <v>0</v>
      </c>
      <c r="J66" s="9">
        <v>56644363119</v>
      </c>
      <c r="L66" s="9">
        <v>94057568211</v>
      </c>
      <c r="N66" s="9">
        <v>87120616932</v>
      </c>
      <c r="P66" s="9">
        <v>107235921</v>
      </c>
      <c r="R66" s="9">
        <v>181285421064</v>
      </c>
    </row>
    <row r="67" spans="1:18" ht="21.75" customHeight="1" x14ac:dyDescent="0.2">
      <c r="A67" s="52" t="s">
        <v>221</v>
      </c>
      <c r="B67" s="52"/>
      <c r="D67" s="9">
        <v>34538885907</v>
      </c>
      <c r="F67" s="9">
        <v>0</v>
      </c>
      <c r="H67" s="9">
        <v>0</v>
      </c>
      <c r="J67" s="9">
        <v>34538885907</v>
      </c>
      <c r="L67" s="9">
        <v>510374775732</v>
      </c>
      <c r="N67" s="9">
        <v>0</v>
      </c>
      <c r="P67" s="9">
        <v>150000000</v>
      </c>
      <c r="R67" s="9">
        <v>510524775732</v>
      </c>
    </row>
    <row r="68" spans="1:18" ht="21.75" customHeight="1" x14ac:dyDescent="0.2">
      <c r="A68" s="52" t="s">
        <v>693</v>
      </c>
      <c r="B68" s="52"/>
      <c r="D68" s="9">
        <v>0</v>
      </c>
      <c r="F68" s="9">
        <v>0</v>
      </c>
      <c r="H68" s="9">
        <v>0</v>
      </c>
      <c r="J68" s="9">
        <v>0</v>
      </c>
      <c r="L68" s="9">
        <v>76964723226</v>
      </c>
      <c r="N68" s="9">
        <v>0</v>
      </c>
      <c r="P68" s="9">
        <v>9213350691</v>
      </c>
      <c r="R68" s="9">
        <v>86178073917</v>
      </c>
    </row>
    <row r="69" spans="1:18" ht="21.75" customHeight="1" x14ac:dyDescent="0.2">
      <c r="A69" s="52" t="s">
        <v>279</v>
      </c>
      <c r="B69" s="52"/>
      <c r="D69" s="9">
        <v>30083560250</v>
      </c>
      <c r="F69" s="9">
        <v>0</v>
      </c>
      <c r="H69" s="9">
        <v>0</v>
      </c>
      <c r="J69" s="9">
        <v>30083560250</v>
      </c>
      <c r="L69" s="9">
        <v>198993283517</v>
      </c>
      <c r="N69" s="9">
        <v>207626021110</v>
      </c>
      <c r="P69" s="9">
        <v>-17869511507</v>
      </c>
      <c r="R69" s="9">
        <v>388749793120</v>
      </c>
    </row>
    <row r="70" spans="1:18" ht="21.75" customHeight="1" x14ac:dyDescent="0.2">
      <c r="A70" s="52" t="s">
        <v>694</v>
      </c>
      <c r="B70" s="52"/>
      <c r="D70" s="9">
        <v>0</v>
      </c>
      <c r="F70" s="9">
        <v>0</v>
      </c>
      <c r="H70" s="9">
        <v>0</v>
      </c>
      <c r="J70" s="9">
        <v>0</v>
      </c>
      <c r="L70" s="9">
        <v>150258388048</v>
      </c>
      <c r="N70" s="9">
        <v>0</v>
      </c>
      <c r="P70" s="9">
        <v>13344400070</v>
      </c>
      <c r="R70" s="9">
        <v>163602788118</v>
      </c>
    </row>
    <row r="71" spans="1:18" ht="21.75" customHeight="1" x14ac:dyDescent="0.2">
      <c r="A71" s="52" t="s">
        <v>281</v>
      </c>
      <c r="B71" s="52"/>
      <c r="D71" s="9">
        <v>91503639410</v>
      </c>
      <c r="F71" s="9">
        <v>-228400794850</v>
      </c>
      <c r="H71" s="9">
        <v>0</v>
      </c>
      <c r="J71" s="9">
        <v>-136897155440</v>
      </c>
      <c r="L71" s="9">
        <v>672103471256</v>
      </c>
      <c r="N71" s="9">
        <v>-237319684271</v>
      </c>
      <c r="P71" s="9">
        <v>-462196949847</v>
      </c>
      <c r="R71" s="9">
        <v>-27413162862</v>
      </c>
    </row>
    <row r="72" spans="1:18" ht="21.75" customHeight="1" x14ac:dyDescent="0.2">
      <c r="A72" s="52" t="s">
        <v>287</v>
      </c>
      <c r="B72" s="52"/>
      <c r="D72" s="9">
        <v>3555029587</v>
      </c>
      <c r="F72" s="9">
        <v>10783495138</v>
      </c>
      <c r="H72" s="9">
        <v>0</v>
      </c>
      <c r="J72" s="9">
        <v>14338524725</v>
      </c>
      <c r="L72" s="9">
        <v>185951783313</v>
      </c>
      <c r="N72" s="9">
        <v>9012412098</v>
      </c>
      <c r="P72" s="9">
        <v>14303800000</v>
      </c>
      <c r="R72" s="9">
        <v>209267995411</v>
      </c>
    </row>
    <row r="73" spans="1:18" ht="21.75" customHeight="1" x14ac:dyDescent="0.2">
      <c r="A73" s="52" t="s">
        <v>261</v>
      </c>
      <c r="B73" s="52"/>
      <c r="D73" s="9">
        <v>103113255094</v>
      </c>
      <c r="F73" s="9">
        <v>1871156791</v>
      </c>
      <c r="H73" s="9">
        <v>0</v>
      </c>
      <c r="J73" s="9">
        <v>104984411885</v>
      </c>
      <c r="L73" s="9">
        <v>1049237127597</v>
      </c>
      <c r="N73" s="9">
        <v>-135167520445</v>
      </c>
      <c r="P73" s="9">
        <v>0</v>
      </c>
      <c r="R73" s="9">
        <v>914069607152</v>
      </c>
    </row>
    <row r="74" spans="1:18" ht="21.75" customHeight="1" x14ac:dyDescent="0.2">
      <c r="A74" s="52" t="s">
        <v>332</v>
      </c>
      <c r="B74" s="52"/>
      <c r="D74" s="9">
        <v>190861891539</v>
      </c>
      <c r="F74" s="9">
        <v>-1001631250000</v>
      </c>
      <c r="H74" s="9">
        <v>0</v>
      </c>
      <c r="J74" s="9">
        <v>-810769358461</v>
      </c>
      <c r="L74" s="9">
        <v>190861891539</v>
      </c>
      <c r="N74" s="9">
        <v>-1001631250000</v>
      </c>
      <c r="P74" s="9">
        <v>0</v>
      </c>
      <c r="R74" s="9">
        <v>-810769358461</v>
      </c>
    </row>
    <row r="75" spans="1:18" ht="21.75" customHeight="1" x14ac:dyDescent="0.2">
      <c r="A75" s="52" t="s">
        <v>295</v>
      </c>
      <c r="B75" s="52"/>
      <c r="D75" s="9">
        <v>307640894997</v>
      </c>
      <c r="F75" s="9">
        <v>769005693424</v>
      </c>
      <c r="H75" s="9">
        <v>0</v>
      </c>
      <c r="J75" s="9">
        <v>1076646588421</v>
      </c>
      <c r="L75" s="9">
        <v>474714048625</v>
      </c>
      <c r="N75" s="9">
        <v>497105453091</v>
      </c>
      <c r="P75" s="9">
        <v>0</v>
      </c>
      <c r="R75" s="9">
        <v>971819501716</v>
      </c>
    </row>
    <row r="76" spans="1:18" ht="21.75" customHeight="1" x14ac:dyDescent="0.2">
      <c r="A76" s="52" t="s">
        <v>218</v>
      </c>
      <c r="B76" s="52"/>
      <c r="D76" s="9">
        <v>337559668396</v>
      </c>
      <c r="F76" s="9">
        <v>0</v>
      </c>
      <c r="H76" s="9">
        <v>0</v>
      </c>
      <c r="J76" s="9">
        <v>337559668396</v>
      </c>
      <c r="L76" s="9">
        <v>602757209365</v>
      </c>
      <c r="N76" s="9">
        <v>-1450000000</v>
      </c>
      <c r="P76" s="9">
        <v>0</v>
      </c>
      <c r="R76" s="9">
        <v>601307209365</v>
      </c>
    </row>
    <row r="77" spans="1:18" ht="21.75" customHeight="1" x14ac:dyDescent="0.2">
      <c r="A77" s="52" t="s">
        <v>304</v>
      </c>
      <c r="B77" s="52"/>
      <c r="D77" s="9">
        <v>28240349148</v>
      </c>
      <c r="F77" s="9">
        <v>0</v>
      </c>
      <c r="H77" s="9">
        <v>0</v>
      </c>
      <c r="J77" s="9">
        <v>28240349148</v>
      </c>
      <c r="L77" s="9">
        <v>114177797918</v>
      </c>
      <c r="N77" s="9">
        <v>-271875000</v>
      </c>
      <c r="P77" s="9">
        <v>0</v>
      </c>
      <c r="R77" s="9">
        <v>113905922918</v>
      </c>
    </row>
    <row r="78" spans="1:18" ht="21.75" customHeight="1" x14ac:dyDescent="0.2">
      <c r="A78" s="52" t="s">
        <v>322</v>
      </c>
      <c r="B78" s="52"/>
      <c r="D78" s="9">
        <v>200627605704</v>
      </c>
      <c r="F78" s="9">
        <v>-309015465672</v>
      </c>
      <c r="H78" s="9">
        <v>0</v>
      </c>
      <c r="J78" s="9">
        <v>-108387859968</v>
      </c>
      <c r="L78" s="9">
        <v>1104595475514</v>
      </c>
      <c r="N78" s="9">
        <v>-310102963860</v>
      </c>
      <c r="P78" s="9">
        <v>0</v>
      </c>
      <c r="R78" s="9">
        <v>794492511654</v>
      </c>
    </row>
    <row r="79" spans="1:18" ht="21.75" customHeight="1" x14ac:dyDescent="0.2">
      <c r="A79" s="52" t="s">
        <v>284</v>
      </c>
      <c r="B79" s="52"/>
      <c r="D79" s="9">
        <v>10230281294</v>
      </c>
      <c r="F79" s="9">
        <v>-3181143812</v>
      </c>
      <c r="H79" s="9">
        <v>0</v>
      </c>
      <c r="J79" s="9">
        <v>7049137482</v>
      </c>
      <c r="L79" s="9">
        <v>23914544758</v>
      </c>
      <c r="N79" s="9">
        <v>17591128271</v>
      </c>
      <c r="P79" s="9">
        <v>0</v>
      </c>
      <c r="R79" s="9">
        <v>41505673029</v>
      </c>
    </row>
    <row r="80" spans="1:18" ht="21.75" customHeight="1" x14ac:dyDescent="0.2">
      <c r="A80" s="52" t="s">
        <v>335</v>
      </c>
      <c r="B80" s="52"/>
      <c r="D80" s="9">
        <v>76438340861</v>
      </c>
      <c r="F80" s="9">
        <v>0</v>
      </c>
      <c r="H80" s="9">
        <v>0</v>
      </c>
      <c r="J80" s="9">
        <v>76438340861</v>
      </c>
      <c r="L80" s="9">
        <v>823561479000</v>
      </c>
      <c r="N80" s="9">
        <v>0</v>
      </c>
      <c r="P80" s="9">
        <v>0</v>
      </c>
      <c r="R80" s="9">
        <v>823561479000</v>
      </c>
    </row>
    <row r="81" spans="1:18" ht="21.75" customHeight="1" x14ac:dyDescent="0.2">
      <c r="A81" s="52" t="s">
        <v>321</v>
      </c>
      <c r="B81" s="52"/>
      <c r="D81" s="9">
        <v>88723559191</v>
      </c>
      <c r="F81" s="9">
        <v>0</v>
      </c>
      <c r="H81" s="9">
        <v>0</v>
      </c>
      <c r="J81" s="9">
        <v>88723559191</v>
      </c>
      <c r="L81" s="9">
        <v>846089944049</v>
      </c>
      <c r="N81" s="9">
        <v>0</v>
      </c>
      <c r="P81" s="9">
        <v>0</v>
      </c>
      <c r="R81" s="9">
        <v>846089944049</v>
      </c>
    </row>
    <row r="82" spans="1:18" ht="21.75" customHeight="1" x14ac:dyDescent="0.2">
      <c r="A82" s="52" t="s">
        <v>319</v>
      </c>
      <c r="B82" s="52"/>
      <c r="D82" s="9">
        <v>21665190541</v>
      </c>
      <c r="F82" s="9">
        <v>0</v>
      </c>
      <c r="H82" s="9">
        <v>0</v>
      </c>
      <c r="J82" s="9">
        <v>21665190541</v>
      </c>
      <c r="L82" s="9">
        <v>210209441145</v>
      </c>
      <c r="N82" s="9">
        <v>0</v>
      </c>
      <c r="P82" s="9">
        <v>0</v>
      </c>
      <c r="R82" s="9">
        <v>210209441145</v>
      </c>
    </row>
    <row r="83" spans="1:18" ht="21.75" customHeight="1" x14ac:dyDescent="0.2">
      <c r="A83" s="52" t="s">
        <v>307</v>
      </c>
      <c r="B83" s="52"/>
      <c r="D83" s="9">
        <v>73415316899</v>
      </c>
      <c r="F83" s="9">
        <v>0</v>
      </c>
      <c r="H83" s="9">
        <v>0</v>
      </c>
      <c r="J83" s="9">
        <v>73415316899</v>
      </c>
      <c r="L83" s="9">
        <v>412992712063</v>
      </c>
      <c r="N83" s="9">
        <v>-1014481860</v>
      </c>
      <c r="P83" s="9">
        <v>0</v>
      </c>
      <c r="R83" s="9">
        <v>411978230203</v>
      </c>
    </row>
    <row r="84" spans="1:18" ht="21.75" customHeight="1" x14ac:dyDescent="0.2">
      <c r="A84" s="52" t="s">
        <v>313</v>
      </c>
      <c r="B84" s="52"/>
      <c r="D84" s="9">
        <v>134300675189</v>
      </c>
      <c r="F84" s="9">
        <v>0</v>
      </c>
      <c r="H84" s="9">
        <v>0</v>
      </c>
      <c r="J84" s="9">
        <v>134300675189</v>
      </c>
      <c r="L84" s="9">
        <v>1279944343410</v>
      </c>
      <c r="N84" s="9">
        <v>0</v>
      </c>
      <c r="P84" s="9">
        <v>0</v>
      </c>
      <c r="R84" s="9">
        <v>1279944343410</v>
      </c>
    </row>
    <row r="85" spans="1:18" ht="21.75" customHeight="1" x14ac:dyDescent="0.2">
      <c r="A85" s="52" t="s">
        <v>317</v>
      </c>
      <c r="B85" s="52"/>
      <c r="D85" s="9">
        <v>22415420494</v>
      </c>
      <c r="F85" s="9">
        <v>0</v>
      </c>
      <c r="H85" s="9">
        <v>0</v>
      </c>
      <c r="J85" s="9">
        <v>22415420494</v>
      </c>
      <c r="L85" s="9">
        <v>213403647730</v>
      </c>
      <c r="N85" s="9">
        <v>0</v>
      </c>
      <c r="P85" s="9">
        <v>0</v>
      </c>
      <c r="R85" s="9">
        <v>213403647730</v>
      </c>
    </row>
    <row r="86" spans="1:18" ht="21.75" customHeight="1" x14ac:dyDescent="0.2">
      <c r="A86" s="52" t="s">
        <v>301</v>
      </c>
      <c r="B86" s="52"/>
      <c r="D86" s="9">
        <v>125129531491</v>
      </c>
      <c r="F86" s="9">
        <v>0</v>
      </c>
      <c r="H86" s="9">
        <v>0</v>
      </c>
      <c r="J86" s="9">
        <v>125129531491</v>
      </c>
      <c r="L86" s="9">
        <v>543390267086</v>
      </c>
      <c r="N86" s="9">
        <v>-1006250000</v>
      </c>
      <c r="P86" s="9">
        <v>0</v>
      </c>
      <c r="R86" s="9">
        <v>542384017086</v>
      </c>
    </row>
    <row r="87" spans="1:18" ht="21.75" customHeight="1" x14ac:dyDescent="0.2">
      <c r="A87" s="52" t="s">
        <v>233</v>
      </c>
      <c r="B87" s="52"/>
      <c r="D87" s="9">
        <v>44125810983</v>
      </c>
      <c r="F87" s="9">
        <v>0</v>
      </c>
      <c r="H87" s="9">
        <v>0</v>
      </c>
      <c r="J87" s="9">
        <v>44125810983</v>
      </c>
      <c r="L87" s="9">
        <v>198582745960</v>
      </c>
      <c r="N87" s="9">
        <v>-1147402125</v>
      </c>
      <c r="P87" s="9">
        <v>0</v>
      </c>
      <c r="R87" s="9">
        <v>197435343835</v>
      </c>
    </row>
    <row r="88" spans="1:18" ht="21.75" customHeight="1" x14ac:dyDescent="0.2">
      <c r="A88" s="52" t="s">
        <v>166</v>
      </c>
      <c r="B88" s="52"/>
      <c r="D88" s="9">
        <v>78370522198</v>
      </c>
      <c r="F88" s="9">
        <v>0</v>
      </c>
      <c r="H88" s="9">
        <v>0</v>
      </c>
      <c r="J88" s="9">
        <v>78370522198</v>
      </c>
      <c r="L88" s="9">
        <v>637564901834</v>
      </c>
      <c r="N88" s="9">
        <v>0</v>
      </c>
      <c r="P88" s="9">
        <v>0</v>
      </c>
      <c r="R88" s="9">
        <v>637564901834</v>
      </c>
    </row>
    <row r="89" spans="1:18" ht="21.75" customHeight="1" x14ac:dyDescent="0.2">
      <c r="A89" s="52" t="s">
        <v>267</v>
      </c>
      <c r="B89" s="52"/>
      <c r="D89" s="9">
        <v>77881288555</v>
      </c>
      <c r="F89" s="9">
        <v>0</v>
      </c>
      <c r="H89" s="9">
        <v>0</v>
      </c>
      <c r="J89" s="9">
        <v>77881288555</v>
      </c>
      <c r="L89" s="9">
        <v>818017775663</v>
      </c>
      <c r="N89" s="9">
        <v>205301282397</v>
      </c>
      <c r="P89" s="9">
        <v>0</v>
      </c>
      <c r="R89" s="9">
        <v>1023319058060</v>
      </c>
    </row>
    <row r="90" spans="1:18" ht="21.75" customHeight="1" x14ac:dyDescent="0.2">
      <c r="A90" s="52" t="s">
        <v>258</v>
      </c>
      <c r="B90" s="52"/>
      <c r="D90" s="9">
        <v>75091985915</v>
      </c>
      <c r="F90" s="9">
        <v>0</v>
      </c>
      <c r="H90" s="9">
        <v>0</v>
      </c>
      <c r="J90" s="9">
        <v>75091985915</v>
      </c>
      <c r="L90" s="9">
        <v>795230494743</v>
      </c>
      <c r="N90" s="9">
        <v>-25526656250</v>
      </c>
      <c r="P90" s="9">
        <v>0</v>
      </c>
      <c r="R90" s="9">
        <v>769703838493</v>
      </c>
    </row>
    <row r="91" spans="1:18" ht="21.75" customHeight="1" x14ac:dyDescent="0.2">
      <c r="A91" s="52" t="s">
        <v>695</v>
      </c>
      <c r="B91" s="52"/>
      <c r="D91" s="9">
        <v>0</v>
      </c>
      <c r="F91" s="9">
        <v>0</v>
      </c>
      <c r="H91" s="9">
        <v>0</v>
      </c>
      <c r="J91" s="9">
        <v>0</v>
      </c>
      <c r="L91" s="9">
        <v>565061227816</v>
      </c>
      <c r="N91" s="9">
        <v>0</v>
      </c>
      <c r="P91" s="9">
        <v>0</v>
      </c>
      <c r="R91" s="9">
        <v>565061227816</v>
      </c>
    </row>
    <row r="92" spans="1:18" ht="21.75" customHeight="1" x14ac:dyDescent="0.2">
      <c r="A92" s="52" t="s">
        <v>230</v>
      </c>
      <c r="B92" s="52"/>
      <c r="D92" s="9">
        <v>143270480382</v>
      </c>
      <c r="F92" s="9">
        <v>0</v>
      </c>
      <c r="H92" s="9">
        <v>0</v>
      </c>
      <c r="J92" s="9">
        <v>143270480382</v>
      </c>
      <c r="L92" s="9">
        <v>1328258149806</v>
      </c>
      <c r="N92" s="9">
        <v>-33110818251</v>
      </c>
      <c r="P92" s="9">
        <v>0</v>
      </c>
      <c r="R92" s="9">
        <v>1295147331555</v>
      </c>
    </row>
    <row r="93" spans="1:18" ht="21.75" customHeight="1" x14ac:dyDescent="0.2">
      <c r="A93" s="52" t="s">
        <v>160</v>
      </c>
      <c r="B93" s="52"/>
      <c r="D93" s="9">
        <v>31186010897</v>
      </c>
      <c r="F93" s="9">
        <v>0</v>
      </c>
      <c r="H93" s="9">
        <v>0</v>
      </c>
      <c r="J93" s="9">
        <v>31186010897</v>
      </c>
      <c r="L93" s="9">
        <v>301352483004</v>
      </c>
      <c r="N93" s="9">
        <v>0</v>
      </c>
      <c r="P93" s="9">
        <v>0</v>
      </c>
      <c r="R93" s="9">
        <v>301352483004</v>
      </c>
    </row>
    <row r="94" spans="1:18" ht="21.75" customHeight="1" x14ac:dyDescent="0.2">
      <c r="A94" s="52" t="s">
        <v>310</v>
      </c>
      <c r="B94" s="52"/>
      <c r="D94" s="9">
        <v>30558651079</v>
      </c>
      <c r="F94" s="9">
        <v>0</v>
      </c>
      <c r="H94" s="9">
        <v>0</v>
      </c>
      <c r="J94" s="9">
        <v>30558651079</v>
      </c>
      <c r="L94" s="9">
        <v>395166201474</v>
      </c>
      <c r="N94" s="9">
        <v>0</v>
      </c>
      <c r="P94" s="9">
        <v>0</v>
      </c>
      <c r="R94" s="9">
        <v>395166201474</v>
      </c>
    </row>
    <row r="95" spans="1:18" ht="21.75" customHeight="1" x14ac:dyDescent="0.2">
      <c r="A95" s="52" t="s">
        <v>316</v>
      </c>
      <c r="B95" s="52"/>
      <c r="D95" s="9">
        <v>82502836085</v>
      </c>
      <c r="F95" s="9">
        <v>0</v>
      </c>
      <c r="H95" s="9">
        <v>0</v>
      </c>
      <c r="J95" s="9">
        <v>82502836085</v>
      </c>
      <c r="L95" s="9">
        <v>753029121290</v>
      </c>
      <c r="N95" s="9">
        <v>0</v>
      </c>
      <c r="P95" s="9">
        <v>0</v>
      </c>
      <c r="R95" s="9">
        <v>753029121290</v>
      </c>
    </row>
    <row r="96" spans="1:18" ht="21.75" customHeight="1" x14ac:dyDescent="0.2">
      <c r="A96" s="52" t="s">
        <v>320</v>
      </c>
      <c r="B96" s="52"/>
      <c r="D96" s="9">
        <v>73580845588</v>
      </c>
      <c r="F96" s="9">
        <v>0</v>
      </c>
      <c r="H96" s="9">
        <v>0</v>
      </c>
      <c r="J96" s="9">
        <v>73580845588</v>
      </c>
      <c r="L96" s="9">
        <v>788660036195</v>
      </c>
      <c r="N96" s="9">
        <v>0</v>
      </c>
      <c r="P96" s="9">
        <v>0</v>
      </c>
      <c r="R96" s="9">
        <v>788660036195</v>
      </c>
    </row>
    <row r="97" spans="1:18" ht="21.75" customHeight="1" x14ac:dyDescent="0.2">
      <c r="A97" s="52" t="s">
        <v>215</v>
      </c>
      <c r="B97" s="52"/>
      <c r="D97" s="9">
        <v>41142453608</v>
      </c>
      <c r="F97" s="9">
        <v>0</v>
      </c>
      <c r="H97" s="9">
        <v>0</v>
      </c>
      <c r="J97" s="9">
        <v>41142453608</v>
      </c>
      <c r="L97" s="9">
        <v>374482719234</v>
      </c>
      <c r="N97" s="9">
        <v>0</v>
      </c>
      <c r="P97" s="9">
        <v>0</v>
      </c>
      <c r="R97" s="9">
        <v>374482719234</v>
      </c>
    </row>
    <row r="98" spans="1:18" ht="21.75" customHeight="1" x14ac:dyDescent="0.2">
      <c r="A98" s="52" t="s">
        <v>212</v>
      </c>
      <c r="B98" s="52"/>
      <c r="D98" s="9">
        <v>25080895724</v>
      </c>
      <c r="F98" s="9">
        <v>0</v>
      </c>
      <c r="H98" s="9">
        <v>0</v>
      </c>
      <c r="J98" s="9">
        <v>25080895724</v>
      </c>
      <c r="L98" s="9">
        <v>241342701999</v>
      </c>
      <c r="N98" s="9">
        <v>0</v>
      </c>
      <c r="P98" s="9">
        <v>0</v>
      </c>
      <c r="R98" s="9">
        <v>241342701999</v>
      </c>
    </row>
    <row r="99" spans="1:18" ht="21.75" customHeight="1" x14ac:dyDescent="0.2">
      <c r="A99" s="52" t="s">
        <v>163</v>
      </c>
      <c r="B99" s="52"/>
      <c r="D99" s="9">
        <v>38095762970</v>
      </c>
      <c r="F99" s="9">
        <v>0</v>
      </c>
      <c r="H99" s="9">
        <v>0</v>
      </c>
      <c r="J99" s="9">
        <v>38095762970</v>
      </c>
      <c r="L99" s="9">
        <v>367538479431</v>
      </c>
      <c r="N99" s="9">
        <v>-71687873</v>
      </c>
      <c r="P99" s="9">
        <v>0</v>
      </c>
      <c r="R99" s="9">
        <v>367466791558</v>
      </c>
    </row>
    <row r="100" spans="1:18" ht="21.75" customHeight="1" x14ac:dyDescent="0.2">
      <c r="A100" s="52" t="s">
        <v>696</v>
      </c>
      <c r="B100" s="52"/>
      <c r="D100" s="9">
        <v>0</v>
      </c>
      <c r="F100" s="9">
        <v>0</v>
      </c>
      <c r="H100" s="9">
        <v>0</v>
      </c>
      <c r="J100" s="9">
        <v>0</v>
      </c>
      <c r="L100" s="9">
        <v>3716801770</v>
      </c>
      <c r="N100" s="9">
        <v>0</v>
      </c>
      <c r="P100" s="9">
        <v>0</v>
      </c>
      <c r="R100" s="9">
        <v>3716801770</v>
      </c>
    </row>
    <row r="101" spans="1:18" ht="21.75" customHeight="1" x14ac:dyDescent="0.2">
      <c r="A101" s="52" t="s">
        <v>697</v>
      </c>
      <c r="B101" s="52"/>
      <c r="D101" s="9">
        <v>0</v>
      </c>
      <c r="F101" s="9">
        <v>0</v>
      </c>
      <c r="H101" s="9">
        <v>0</v>
      </c>
      <c r="J101" s="9">
        <v>0</v>
      </c>
      <c r="L101" s="9">
        <v>14118905110</v>
      </c>
      <c r="N101" s="9">
        <v>0</v>
      </c>
      <c r="P101" s="9">
        <v>0</v>
      </c>
      <c r="R101" s="9">
        <v>14118905110</v>
      </c>
    </row>
    <row r="102" spans="1:18" ht="21.75" customHeight="1" x14ac:dyDescent="0.2">
      <c r="A102" s="52" t="s">
        <v>199</v>
      </c>
      <c r="B102" s="52"/>
      <c r="D102" s="9">
        <v>0</v>
      </c>
      <c r="F102" s="9">
        <v>479721035</v>
      </c>
      <c r="H102" s="9">
        <v>0</v>
      </c>
      <c r="J102" s="9">
        <v>479721035</v>
      </c>
      <c r="L102" s="9">
        <v>0</v>
      </c>
      <c r="N102" s="9">
        <v>1809226609</v>
      </c>
      <c r="P102" s="9">
        <v>0</v>
      </c>
      <c r="R102" s="9">
        <v>1809226609</v>
      </c>
    </row>
    <row r="103" spans="1:18" ht="21.75" customHeight="1" x14ac:dyDescent="0.2">
      <c r="A103" s="52" t="s">
        <v>189</v>
      </c>
      <c r="B103" s="52"/>
      <c r="D103" s="9">
        <v>0</v>
      </c>
      <c r="F103" s="9">
        <v>461114408</v>
      </c>
      <c r="H103" s="9">
        <v>0</v>
      </c>
      <c r="J103" s="9">
        <v>461114408</v>
      </c>
      <c r="L103" s="9">
        <v>0</v>
      </c>
      <c r="N103" s="9">
        <v>1630997115</v>
      </c>
      <c r="P103" s="9">
        <v>0</v>
      </c>
      <c r="R103" s="9">
        <v>1630997115</v>
      </c>
    </row>
    <row r="104" spans="1:18" ht="21.75" customHeight="1" x14ac:dyDescent="0.2">
      <c r="A104" s="52" t="s">
        <v>194</v>
      </c>
      <c r="B104" s="52"/>
      <c r="D104" s="9">
        <v>0</v>
      </c>
      <c r="F104" s="9">
        <v>2914447660</v>
      </c>
      <c r="H104" s="9">
        <v>0</v>
      </c>
      <c r="J104" s="9">
        <v>2914447660</v>
      </c>
      <c r="L104" s="9">
        <v>0</v>
      </c>
      <c r="N104" s="9">
        <v>12043087629</v>
      </c>
      <c r="P104" s="9">
        <v>0</v>
      </c>
      <c r="R104" s="9">
        <v>12043087629</v>
      </c>
    </row>
    <row r="105" spans="1:18" ht="21.75" customHeight="1" x14ac:dyDescent="0.2">
      <c r="A105" s="52" t="s">
        <v>183</v>
      </c>
      <c r="B105" s="52"/>
      <c r="D105" s="9">
        <v>0</v>
      </c>
      <c r="F105" s="9">
        <v>6794296311</v>
      </c>
      <c r="H105" s="9">
        <v>0</v>
      </c>
      <c r="J105" s="9">
        <v>6794296311</v>
      </c>
      <c r="L105" s="9">
        <v>0</v>
      </c>
      <c r="N105" s="9">
        <v>23368897737</v>
      </c>
      <c r="P105" s="9">
        <v>0</v>
      </c>
      <c r="R105" s="9">
        <v>23368897737</v>
      </c>
    </row>
    <row r="106" spans="1:18" ht="21.75" customHeight="1" x14ac:dyDescent="0.2">
      <c r="A106" s="52" t="s">
        <v>206</v>
      </c>
      <c r="B106" s="52"/>
      <c r="D106" s="9">
        <v>0</v>
      </c>
      <c r="F106" s="9">
        <v>5509023308</v>
      </c>
      <c r="H106" s="9">
        <v>0</v>
      </c>
      <c r="J106" s="9">
        <v>5509023308</v>
      </c>
      <c r="L106" s="9">
        <v>0</v>
      </c>
      <c r="N106" s="9">
        <v>18977194542</v>
      </c>
      <c r="P106" s="9">
        <v>0</v>
      </c>
      <c r="R106" s="9">
        <v>18977194542</v>
      </c>
    </row>
    <row r="107" spans="1:18" ht="21.75" customHeight="1" x14ac:dyDescent="0.2">
      <c r="A107" s="52" t="s">
        <v>172</v>
      </c>
      <c r="B107" s="52"/>
      <c r="D107" s="9">
        <v>0</v>
      </c>
      <c r="F107" s="9">
        <v>6894058226</v>
      </c>
      <c r="H107" s="9">
        <v>0</v>
      </c>
      <c r="J107" s="9">
        <v>6894058226</v>
      </c>
      <c r="L107" s="9">
        <v>0</v>
      </c>
      <c r="N107" s="9">
        <v>24982666915</v>
      </c>
      <c r="P107" s="9">
        <v>0</v>
      </c>
      <c r="R107" s="9">
        <v>24982666915</v>
      </c>
    </row>
    <row r="108" spans="1:18" ht="21.75" customHeight="1" x14ac:dyDescent="0.2">
      <c r="A108" s="52" t="s">
        <v>175</v>
      </c>
      <c r="B108" s="52"/>
      <c r="D108" s="9">
        <v>0</v>
      </c>
      <c r="F108" s="9">
        <v>3280511300</v>
      </c>
      <c r="H108" s="9">
        <v>0</v>
      </c>
      <c r="J108" s="9">
        <v>3280511300</v>
      </c>
      <c r="L108" s="9">
        <v>0</v>
      </c>
      <c r="N108" s="9">
        <v>10144976752</v>
      </c>
      <c r="P108" s="9">
        <v>0</v>
      </c>
      <c r="R108" s="9">
        <v>10144976752</v>
      </c>
    </row>
    <row r="109" spans="1:18" ht="21.75" customHeight="1" x14ac:dyDescent="0.2">
      <c r="A109" s="52" t="s">
        <v>142</v>
      </c>
      <c r="B109" s="52"/>
      <c r="D109" s="9">
        <v>0</v>
      </c>
      <c r="F109" s="9">
        <v>168037008580</v>
      </c>
      <c r="H109" s="9">
        <v>0</v>
      </c>
      <c r="J109" s="9">
        <v>168037008580</v>
      </c>
      <c r="L109" s="9">
        <v>0</v>
      </c>
      <c r="N109" s="9">
        <v>1810487192857</v>
      </c>
      <c r="P109" s="9">
        <v>0</v>
      </c>
      <c r="R109" s="9">
        <v>1810487192857</v>
      </c>
    </row>
    <row r="110" spans="1:18" ht="21.75" customHeight="1" x14ac:dyDescent="0.2">
      <c r="A110" s="52" t="s">
        <v>138</v>
      </c>
      <c r="B110" s="52"/>
      <c r="D110" s="9">
        <v>0</v>
      </c>
      <c r="F110" s="9">
        <v>76382924701</v>
      </c>
      <c r="H110" s="9">
        <v>0</v>
      </c>
      <c r="J110" s="9">
        <v>76382924701</v>
      </c>
      <c r="L110" s="9">
        <v>0</v>
      </c>
      <c r="N110" s="9">
        <v>822964359205</v>
      </c>
      <c r="P110" s="9">
        <v>0</v>
      </c>
      <c r="R110" s="9">
        <v>822964359205</v>
      </c>
    </row>
    <row r="111" spans="1:18" ht="21.75" customHeight="1" x14ac:dyDescent="0.2">
      <c r="A111" s="52" t="s">
        <v>201</v>
      </c>
      <c r="B111" s="52"/>
      <c r="D111" s="9">
        <v>0</v>
      </c>
      <c r="F111" s="9">
        <v>6026407515</v>
      </c>
      <c r="H111" s="9">
        <v>0</v>
      </c>
      <c r="J111" s="9">
        <v>6026407515</v>
      </c>
      <c r="L111" s="9">
        <v>0</v>
      </c>
      <c r="N111" s="9">
        <v>32959396432</v>
      </c>
      <c r="P111" s="9">
        <v>0</v>
      </c>
      <c r="R111" s="9">
        <v>32959396432</v>
      </c>
    </row>
    <row r="112" spans="1:18" ht="21.75" customHeight="1" x14ac:dyDescent="0.2">
      <c r="A112" s="52" t="s">
        <v>204</v>
      </c>
      <c r="B112" s="52"/>
      <c r="D112" s="9">
        <v>0</v>
      </c>
      <c r="F112" s="9">
        <v>20521944724</v>
      </c>
      <c r="H112" s="9">
        <v>0</v>
      </c>
      <c r="J112" s="9">
        <v>20521944724</v>
      </c>
      <c r="L112" s="9">
        <v>0</v>
      </c>
      <c r="N112" s="9">
        <v>67444399053</v>
      </c>
      <c r="P112" s="9">
        <v>0</v>
      </c>
      <c r="R112" s="9">
        <v>67444399053</v>
      </c>
    </row>
    <row r="113" spans="1:18" ht="21.75" customHeight="1" x14ac:dyDescent="0.2">
      <c r="A113" s="52" t="s">
        <v>196</v>
      </c>
      <c r="B113" s="52"/>
      <c r="D113" s="9">
        <v>0</v>
      </c>
      <c r="F113" s="9">
        <v>16556851527</v>
      </c>
      <c r="H113" s="9">
        <v>0</v>
      </c>
      <c r="J113" s="9">
        <v>16556851527</v>
      </c>
      <c r="L113" s="9">
        <v>0</v>
      </c>
      <c r="N113" s="9">
        <v>66699969780</v>
      </c>
      <c r="P113" s="9">
        <v>0</v>
      </c>
      <c r="R113" s="9">
        <v>66699969780</v>
      </c>
    </row>
    <row r="114" spans="1:18" ht="21.75" customHeight="1" x14ac:dyDescent="0.2">
      <c r="A114" s="52" t="s">
        <v>209</v>
      </c>
      <c r="B114" s="52"/>
      <c r="D114" s="9">
        <v>0</v>
      </c>
      <c r="F114" s="9">
        <v>791941435</v>
      </c>
      <c r="H114" s="9">
        <v>0</v>
      </c>
      <c r="J114" s="9">
        <v>791941435</v>
      </c>
      <c r="L114" s="9">
        <v>0</v>
      </c>
      <c r="N114" s="9">
        <v>2156805045</v>
      </c>
      <c r="P114" s="9">
        <v>0</v>
      </c>
      <c r="R114" s="9">
        <v>2156805045</v>
      </c>
    </row>
    <row r="115" spans="1:18" ht="21.75" customHeight="1" x14ac:dyDescent="0.2">
      <c r="A115" s="52" t="s">
        <v>186</v>
      </c>
      <c r="B115" s="52"/>
      <c r="D115" s="9">
        <v>0</v>
      </c>
      <c r="F115" s="9">
        <v>35500460135</v>
      </c>
      <c r="H115" s="9">
        <v>0</v>
      </c>
      <c r="J115" s="9">
        <v>35500460135</v>
      </c>
      <c r="L115" s="9">
        <v>0</v>
      </c>
      <c r="N115" s="9">
        <v>109345301766</v>
      </c>
      <c r="P115" s="9">
        <v>0</v>
      </c>
      <c r="R115" s="9">
        <v>109345301766</v>
      </c>
    </row>
    <row r="116" spans="1:18" ht="21.75" customHeight="1" x14ac:dyDescent="0.2">
      <c r="A116" s="52" t="s">
        <v>145</v>
      </c>
      <c r="B116" s="52"/>
      <c r="D116" s="9">
        <v>0</v>
      </c>
      <c r="F116" s="9">
        <v>39487061790</v>
      </c>
      <c r="H116" s="9">
        <v>0</v>
      </c>
      <c r="J116" s="9">
        <v>39487061790</v>
      </c>
      <c r="L116" s="9">
        <v>0</v>
      </c>
      <c r="N116" s="9">
        <v>276216611605</v>
      </c>
      <c r="P116" s="9">
        <v>0</v>
      </c>
      <c r="R116" s="9">
        <v>276216611605</v>
      </c>
    </row>
    <row r="117" spans="1:18" ht="21.75" customHeight="1" x14ac:dyDescent="0.2">
      <c r="A117" s="52" t="s">
        <v>327</v>
      </c>
      <c r="B117" s="52"/>
      <c r="D117" s="9">
        <v>0</v>
      </c>
      <c r="F117" s="9">
        <v>88934374</v>
      </c>
      <c r="H117" s="9">
        <v>0</v>
      </c>
      <c r="J117" s="9">
        <v>88934374</v>
      </c>
      <c r="L117" s="9">
        <v>0</v>
      </c>
      <c r="N117" s="9">
        <v>88934374</v>
      </c>
      <c r="P117" s="9">
        <v>0</v>
      </c>
      <c r="R117" s="9">
        <v>88934374</v>
      </c>
    </row>
    <row r="118" spans="1:18" ht="21.75" customHeight="1" x14ac:dyDescent="0.2">
      <c r="A118" s="52" t="s">
        <v>330</v>
      </c>
      <c r="B118" s="52"/>
      <c r="D118" s="9">
        <v>0</v>
      </c>
      <c r="F118" s="9">
        <v>13910065</v>
      </c>
      <c r="H118" s="9">
        <v>0</v>
      </c>
      <c r="J118" s="9">
        <v>13910065</v>
      </c>
      <c r="L118" s="9">
        <v>0</v>
      </c>
      <c r="N118" s="9">
        <v>13910065</v>
      </c>
      <c r="P118" s="9">
        <v>0</v>
      </c>
      <c r="R118" s="9">
        <v>13910065</v>
      </c>
    </row>
    <row r="119" spans="1:18" ht="21.75" customHeight="1" x14ac:dyDescent="0.2">
      <c r="A119" s="52" t="s">
        <v>178</v>
      </c>
      <c r="B119" s="52"/>
      <c r="D119" s="9">
        <v>0</v>
      </c>
      <c r="F119" s="9">
        <v>74752559642</v>
      </c>
      <c r="H119" s="9">
        <v>0</v>
      </c>
      <c r="J119" s="9">
        <v>74752559642</v>
      </c>
      <c r="L119" s="9">
        <v>0</v>
      </c>
      <c r="N119" s="9">
        <v>269789791163</v>
      </c>
      <c r="P119" s="9">
        <v>0</v>
      </c>
      <c r="R119" s="9">
        <v>269789791163</v>
      </c>
    </row>
    <row r="120" spans="1:18" ht="21.75" customHeight="1" x14ac:dyDescent="0.2">
      <c r="A120" s="52" t="s">
        <v>181</v>
      </c>
      <c r="B120" s="52"/>
      <c r="D120" s="9">
        <v>0</v>
      </c>
      <c r="F120" s="9">
        <v>10679482992</v>
      </c>
      <c r="H120" s="9">
        <v>0</v>
      </c>
      <c r="J120" s="9">
        <v>10679482992</v>
      </c>
      <c r="L120" s="9">
        <v>0</v>
      </c>
      <c r="N120" s="9">
        <v>34728872768</v>
      </c>
      <c r="P120" s="9">
        <v>0</v>
      </c>
      <c r="R120" s="9">
        <v>34728872768</v>
      </c>
    </row>
    <row r="121" spans="1:18" ht="21.75" customHeight="1" x14ac:dyDescent="0.2">
      <c r="A121" s="54" t="s">
        <v>324</v>
      </c>
      <c r="B121" s="54"/>
      <c r="D121" s="13">
        <v>0</v>
      </c>
      <c r="F121" s="13">
        <v>84519844858</v>
      </c>
      <c r="H121" s="13">
        <v>0</v>
      </c>
      <c r="J121" s="13">
        <v>84519844858</v>
      </c>
      <c r="L121" s="13">
        <v>0</v>
      </c>
      <c r="N121" s="13">
        <v>84519844858</v>
      </c>
      <c r="P121" s="13">
        <v>0</v>
      </c>
      <c r="R121" s="13">
        <v>84519844858</v>
      </c>
    </row>
    <row r="122" spans="1:18" ht="21.75" customHeight="1" x14ac:dyDescent="0.2">
      <c r="A122" s="56" t="s">
        <v>65</v>
      </c>
      <c r="B122" s="56"/>
      <c r="D122" s="16">
        <v>7672326702850</v>
      </c>
      <c r="F122" s="16">
        <v>-3348829542562</v>
      </c>
      <c r="H122" s="16">
        <v>4794038625</v>
      </c>
      <c r="J122" s="16">
        <v>4328291198913</v>
      </c>
      <c r="L122" s="16">
        <v>42808481131731</v>
      </c>
      <c r="N122" s="16">
        <v>-4302940088831</v>
      </c>
      <c r="P122" s="16">
        <v>8820946923769</v>
      </c>
      <c r="R122" s="16">
        <v>47326487966669</v>
      </c>
    </row>
  </sheetData>
  <mergeCells count="121">
    <mergeCell ref="A119:B119"/>
    <mergeCell ref="A120:B120"/>
    <mergeCell ref="A121:B121"/>
    <mergeCell ref="A122:B122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R1"/>
    <mergeCell ref="A2:R2"/>
    <mergeCell ref="A3:R3"/>
    <mergeCell ref="B5:R5"/>
    <mergeCell ref="D6:J6"/>
    <mergeCell ref="L6:R6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58"/>
  <sheetViews>
    <sheetView rightToLeft="1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14.45" customHeight="1" x14ac:dyDescent="0.2">
      <c r="A5" s="1" t="s">
        <v>698</v>
      </c>
      <c r="B5" s="47" t="s">
        <v>699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>
      <c r="D6" s="48" t="s">
        <v>616</v>
      </c>
      <c r="E6" s="48"/>
      <c r="F6" s="48"/>
      <c r="H6" s="48" t="s">
        <v>617</v>
      </c>
      <c r="I6" s="48"/>
      <c r="J6" s="48"/>
    </row>
    <row r="7" spans="1:10" ht="36.4" customHeight="1" x14ac:dyDescent="0.2">
      <c r="A7" s="48" t="s">
        <v>700</v>
      </c>
      <c r="B7" s="48"/>
      <c r="D7" s="19" t="s">
        <v>701</v>
      </c>
      <c r="E7" s="3"/>
      <c r="F7" s="19" t="s">
        <v>702</v>
      </c>
      <c r="H7" s="19" t="s">
        <v>701</v>
      </c>
      <c r="I7" s="3"/>
      <c r="J7" s="19" t="s">
        <v>702</v>
      </c>
    </row>
    <row r="8" spans="1:10" ht="21.75" customHeight="1" x14ac:dyDescent="0.2">
      <c r="A8" s="50" t="s">
        <v>366</v>
      </c>
      <c r="B8" s="50"/>
      <c r="D8" s="6">
        <v>0</v>
      </c>
      <c r="F8" s="7"/>
      <c r="H8" s="6">
        <v>845442709</v>
      </c>
      <c r="J8" s="7"/>
    </row>
    <row r="9" spans="1:10" ht="21.75" customHeight="1" x14ac:dyDescent="0.2">
      <c r="A9" s="52" t="s">
        <v>703</v>
      </c>
      <c r="B9" s="52"/>
      <c r="D9" s="9">
        <v>0</v>
      </c>
      <c r="F9" s="10"/>
      <c r="H9" s="9">
        <v>327139819</v>
      </c>
      <c r="J9" s="10"/>
    </row>
    <row r="10" spans="1:10" ht="21.75" customHeight="1" x14ac:dyDescent="0.2">
      <c r="A10" s="52" t="s">
        <v>368</v>
      </c>
      <c r="B10" s="52"/>
      <c r="D10" s="9">
        <v>2849</v>
      </c>
      <c r="F10" s="10"/>
      <c r="H10" s="9">
        <v>11452</v>
      </c>
      <c r="J10" s="10"/>
    </row>
    <row r="11" spans="1:10" ht="21.75" customHeight="1" x14ac:dyDescent="0.2">
      <c r="A11" s="52" t="s">
        <v>370</v>
      </c>
      <c r="B11" s="52"/>
      <c r="D11" s="9">
        <v>0</v>
      </c>
      <c r="F11" s="10"/>
      <c r="H11" s="9">
        <v>14665</v>
      </c>
      <c r="J11" s="10"/>
    </row>
    <row r="12" spans="1:10" ht="21.75" customHeight="1" x14ac:dyDescent="0.2">
      <c r="A12" s="52" t="s">
        <v>371</v>
      </c>
      <c r="B12" s="52"/>
      <c r="D12" s="9">
        <v>3966355</v>
      </c>
      <c r="F12" s="10"/>
      <c r="H12" s="9">
        <v>12026412</v>
      </c>
      <c r="J12" s="10"/>
    </row>
    <row r="13" spans="1:10" ht="21.75" customHeight="1" x14ac:dyDescent="0.2">
      <c r="A13" s="52" t="s">
        <v>375</v>
      </c>
      <c r="B13" s="52"/>
      <c r="D13" s="9">
        <v>1881895</v>
      </c>
      <c r="F13" s="10"/>
      <c r="H13" s="9">
        <v>19904985</v>
      </c>
      <c r="J13" s="10"/>
    </row>
    <row r="14" spans="1:10" ht="21.75" customHeight="1" x14ac:dyDescent="0.2">
      <c r="A14" s="52" t="s">
        <v>376</v>
      </c>
      <c r="B14" s="52"/>
      <c r="D14" s="9">
        <v>0</v>
      </c>
      <c r="F14" s="10"/>
      <c r="H14" s="9">
        <v>142</v>
      </c>
      <c r="J14" s="10"/>
    </row>
    <row r="15" spans="1:10" ht="21.75" customHeight="1" x14ac:dyDescent="0.2">
      <c r="A15" s="52" t="s">
        <v>704</v>
      </c>
      <c r="B15" s="52"/>
      <c r="D15" s="9">
        <v>0</v>
      </c>
      <c r="F15" s="10"/>
      <c r="H15" s="9">
        <v>-51200603305</v>
      </c>
      <c r="J15" s="10"/>
    </row>
    <row r="16" spans="1:10" ht="21.75" customHeight="1" x14ac:dyDescent="0.2">
      <c r="A16" s="52" t="s">
        <v>377</v>
      </c>
      <c r="B16" s="52"/>
      <c r="D16" s="9">
        <v>452432</v>
      </c>
      <c r="F16" s="10"/>
      <c r="H16" s="9">
        <v>4801119</v>
      </c>
      <c r="J16" s="10"/>
    </row>
    <row r="17" spans="1:10" ht="21.75" customHeight="1" x14ac:dyDescent="0.2">
      <c r="A17" s="52" t="s">
        <v>378</v>
      </c>
      <c r="B17" s="52"/>
      <c r="D17" s="9">
        <v>2820548</v>
      </c>
      <c r="F17" s="10"/>
      <c r="H17" s="9">
        <v>2820548</v>
      </c>
      <c r="J17" s="10"/>
    </row>
    <row r="18" spans="1:10" ht="21.75" customHeight="1" x14ac:dyDescent="0.2">
      <c r="A18" s="52" t="s">
        <v>379</v>
      </c>
      <c r="B18" s="52"/>
      <c r="D18" s="9">
        <v>708127792</v>
      </c>
      <c r="F18" s="10"/>
      <c r="H18" s="9">
        <v>861625738</v>
      </c>
      <c r="J18" s="10"/>
    </row>
    <row r="19" spans="1:10" ht="21.75" customHeight="1" x14ac:dyDescent="0.2">
      <c r="A19" s="52" t="s">
        <v>705</v>
      </c>
      <c r="B19" s="52"/>
      <c r="D19" s="9">
        <v>0</v>
      </c>
      <c r="F19" s="10"/>
      <c r="H19" s="9">
        <v>7158</v>
      </c>
      <c r="J19" s="10"/>
    </row>
    <row r="20" spans="1:10" ht="21.75" customHeight="1" x14ac:dyDescent="0.2">
      <c r="A20" s="52" t="s">
        <v>381</v>
      </c>
      <c r="B20" s="52"/>
      <c r="D20" s="9">
        <v>0</v>
      </c>
      <c r="F20" s="10"/>
      <c r="H20" s="9">
        <v>102223</v>
      </c>
      <c r="J20" s="10"/>
    </row>
    <row r="21" spans="1:10" ht="21.75" customHeight="1" x14ac:dyDescent="0.2">
      <c r="A21" s="52" t="s">
        <v>385</v>
      </c>
      <c r="B21" s="52"/>
      <c r="D21" s="9">
        <v>0</v>
      </c>
      <c r="F21" s="10"/>
      <c r="H21" s="9">
        <v>178820</v>
      </c>
      <c r="J21" s="10"/>
    </row>
    <row r="22" spans="1:10" ht="21.75" customHeight="1" x14ac:dyDescent="0.2">
      <c r="A22" s="52" t="s">
        <v>388</v>
      </c>
      <c r="B22" s="52"/>
      <c r="D22" s="9">
        <v>4062</v>
      </c>
      <c r="F22" s="10"/>
      <c r="H22" s="9">
        <v>140160</v>
      </c>
      <c r="J22" s="10"/>
    </row>
    <row r="23" spans="1:10" ht="21.75" customHeight="1" x14ac:dyDescent="0.2">
      <c r="A23" s="52" t="s">
        <v>706</v>
      </c>
      <c r="B23" s="52"/>
      <c r="D23" s="9">
        <v>0</v>
      </c>
      <c r="F23" s="10"/>
      <c r="H23" s="9">
        <v>43594</v>
      </c>
      <c r="J23" s="10"/>
    </row>
    <row r="24" spans="1:10" ht="21.75" customHeight="1" x14ac:dyDescent="0.2">
      <c r="A24" s="52" t="s">
        <v>390</v>
      </c>
      <c r="B24" s="52"/>
      <c r="D24" s="9">
        <v>8127</v>
      </c>
      <c r="F24" s="10"/>
      <c r="H24" s="9">
        <v>73302</v>
      </c>
      <c r="J24" s="10"/>
    </row>
    <row r="25" spans="1:10" ht="21.75" customHeight="1" x14ac:dyDescent="0.2">
      <c r="A25" s="52" t="s">
        <v>707</v>
      </c>
      <c r="B25" s="52"/>
      <c r="D25" s="9">
        <v>0</v>
      </c>
      <c r="F25" s="10"/>
      <c r="H25" s="9">
        <v>16438356150</v>
      </c>
      <c r="J25" s="10"/>
    </row>
    <row r="26" spans="1:10" ht="21.75" customHeight="1" x14ac:dyDescent="0.2">
      <c r="A26" s="52" t="s">
        <v>391</v>
      </c>
      <c r="B26" s="52"/>
      <c r="D26" s="9">
        <v>0</v>
      </c>
      <c r="F26" s="10"/>
      <c r="H26" s="9">
        <v>5809</v>
      </c>
      <c r="J26" s="10"/>
    </row>
    <row r="27" spans="1:10" ht="21.75" customHeight="1" x14ac:dyDescent="0.2">
      <c r="A27" s="52" t="s">
        <v>708</v>
      </c>
      <c r="B27" s="52"/>
      <c r="D27" s="9">
        <v>0</v>
      </c>
      <c r="F27" s="10"/>
      <c r="H27" s="9">
        <v>9541095865</v>
      </c>
      <c r="J27" s="10"/>
    </row>
    <row r="28" spans="1:10" ht="21.75" customHeight="1" x14ac:dyDescent="0.2">
      <c r="A28" s="52" t="s">
        <v>709</v>
      </c>
      <c r="B28" s="52"/>
      <c r="D28" s="9">
        <v>0</v>
      </c>
      <c r="F28" s="10"/>
      <c r="H28" s="9">
        <v>4931506848</v>
      </c>
      <c r="J28" s="10"/>
    </row>
    <row r="29" spans="1:10" ht="21.75" customHeight="1" x14ac:dyDescent="0.2">
      <c r="A29" s="52" t="s">
        <v>710</v>
      </c>
      <c r="B29" s="52"/>
      <c r="D29" s="9">
        <v>0</v>
      </c>
      <c r="F29" s="10"/>
      <c r="H29" s="9">
        <v>14465753412</v>
      </c>
      <c r="J29" s="10"/>
    </row>
    <row r="30" spans="1:10" ht="21.75" customHeight="1" x14ac:dyDescent="0.2">
      <c r="A30" s="52" t="s">
        <v>711</v>
      </c>
      <c r="B30" s="52"/>
      <c r="D30" s="9">
        <v>0</v>
      </c>
      <c r="F30" s="10"/>
      <c r="H30" s="9">
        <v>38794520514</v>
      </c>
      <c r="J30" s="10"/>
    </row>
    <row r="31" spans="1:10" ht="21.75" customHeight="1" x14ac:dyDescent="0.2">
      <c r="A31" s="52" t="s">
        <v>712</v>
      </c>
      <c r="B31" s="52"/>
      <c r="D31" s="9">
        <v>0</v>
      </c>
      <c r="F31" s="10"/>
      <c r="H31" s="9">
        <v>80424882033</v>
      </c>
      <c r="J31" s="10"/>
    </row>
    <row r="32" spans="1:10" ht="21.75" customHeight="1" x14ac:dyDescent="0.2">
      <c r="A32" s="52" t="s">
        <v>713</v>
      </c>
      <c r="B32" s="52"/>
      <c r="D32" s="9">
        <v>0</v>
      </c>
      <c r="F32" s="10"/>
      <c r="H32" s="9">
        <v>2013698628</v>
      </c>
      <c r="J32" s="10"/>
    </row>
    <row r="33" spans="1:10" ht="21.75" customHeight="1" x14ac:dyDescent="0.2">
      <c r="A33" s="52" t="s">
        <v>714</v>
      </c>
      <c r="B33" s="52"/>
      <c r="D33" s="9">
        <v>0</v>
      </c>
      <c r="F33" s="10"/>
      <c r="H33" s="9">
        <v>6838356148</v>
      </c>
      <c r="J33" s="10"/>
    </row>
    <row r="34" spans="1:10" ht="21.75" customHeight="1" x14ac:dyDescent="0.2">
      <c r="A34" s="52" t="s">
        <v>715</v>
      </c>
      <c r="B34" s="52"/>
      <c r="D34" s="9">
        <v>0</v>
      </c>
      <c r="F34" s="10"/>
      <c r="H34" s="9">
        <v>38274</v>
      </c>
      <c r="J34" s="10"/>
    </row>
    <row r="35" spans="1:10" ht="21.75" customHeight="1" x14ac:dyDescent="0.2">
      <c r="A35" s="52" t="s">
        <v>716</v>
      </c>
      <c r="B35" s="52"/>
      <c r="D35" s="9">
        <v>0</v>
      </c>
      <c r="F35" s="10"/>
      <c r="H35" s="9">
        <v>289726026</v>
      </c>
      <c r="J35" s="10"/>
    </row>
    <row r="36" spans="1:10" ht="21.75" customHeight="1" x14ac:dyDescent="0.2">
      <c r="A36" s="52" t="s">
        <v>717</v>
      </c>
      <c r="B36" s="52"/>
      <c r="D36" s="9">
        <v>0</v>
      </c>
      <c r="F36" s="10"/>
      <c r="H36" s="9">
        <v>16175068428</v>
      </c>
      <c r="J36" s="10"/>
    </row>
    <row r="37" spans="1:10" ht="21.75" customHeight="1" x14ac:dyDescent="0.2">
      <c r="A37" s="52" t="s">
        <v>718</v>
      </c>
      <c r="B37" s="52"/>
      <c r="D37" s="9">
        <v>0</v>
      </c>
      <c r="F37" s="10"/>
      <c r="H37" s="9">
        <v>10602739680</v>
      </c>
      <c r="J37" s="10"/>
    </row>
    <row r="38" spans="1:10" ht="21.75" customHeight="1" x14ac:dyDescent="0.2">
      <c r="A38" s="52" t="s">
        <v>719</v>
      </c>
      <c r="B38" s="52"/>
      <c r="D38" s="9">
        <v>0</v>
      </c>
      <c r="F38" s="10"/>
      <c r="H38" s="9">
        <v>295890408</v>
      </c>
      <c r="J38" s="10"/>
    </row>
    <row r="39" spans="1:10" ht="21.75" customHeight="1" x14ac:dyDescent="0.2">
      <c r="A39" s="52" t="s">
        <v>720</v>
      </c>
      <c r="B39" s="52"/>
      <c r="D39" s="9">
        <v>0</v>
      </c>
      <c r="F39" s="10"/>
      <c r="H39" s="9">
        <v>27095890370</v>
      </c>
      <c r="J39" s="10"/>
    </row>
    <row r="40" spans="1:10" ht="21.75" customHeight="1" x14ac:dyDescent="0.2">
      <c r="A40" s="52" t="s">
        <v>721</v>
      </c>
      <c r="B40" s="52"/>
      <c r="D40" s="9">
        <v>0</v>
      </c>
      <c r="F40" s="10"/>
      <c r="H40" s="9">
        <v>9130136957</v>
      </c>
      <c r="J40" s="10"/>
    </row>
    <row r="41" spans="1:10" ht="21.75" customHeight="1" x14ac:dyDescent="0.2">
      <c r="A41" s="52" t="s">
        <v>722</v>
      </c>
      <c r="B41" s="52"/>
      <c r="D41" s="9">
        <v>0</v>
      </c>
      <c r="F41" s="10"/>
      <c r="H41" s="9">
        <v>39995890377</v>
      </c>
      <c r="J41" s="10"/>
    </row>
    <row r="42" spans="1:10" ht="21.75" customHeight="1" x14ac:dyDescent="0.2">
      <c r="A42" s="52" t="s">
        <v>723</v>
      </c>
      <c r="B42" s="52"/>
      <c r="D42" s="9">
        <v>0</v>
      </c>
      <c r="F42" s="10"/>
      <c r="H42" s="9">
        <v>30260268257</v>
      </c>
      <c r="J42" s="10"/>
    </row>
    <row r="43" spans="1:10" ht="21.75" customHeight="1" x14ac:dyDescent="0.2">
      <c r="A43" s="52" t="s">
        <v>724</v>
      </c>
      <c r="B43" s="52"/>
      <c r="D43" s="9">
        <v>0</v>
      </c>
      <c r="F43" s="10"/>
      <c r="H43" s="9">
        <v>18493150680</v>
      </c>
      <c r="J43" s="10"/>
    </row>
    <row r="44" spans="1:10" ht="21.75" customHeight="1" x14ac:dyDescent="0.2">
      <c r="A44" s="52" t="s">
        <v>725</v>
      </c>
      <c r="B44" s="52"/>
      <c r="D44" s="9">
        <v>0</v>
      </c>
      <c r="F44" s="10"/>
      <c r="H44" s="9">
        <v>369863013</v>
      </c>
      <c r="J44" s="10"/>
    </row>
    <row r="45" spans="1:10" ht="21.75" customHeight="1" x14ac:dyDescent="0.2">
      <c r="A45" s="52" t="s">
        <v>726</v>
      </c>
      <c r="B45" s="52"/>
      <c r="D45" s="9">
        <v>0</v>
      </c>
      <c r="F45" s="10"/>
      <c r="H45" s="9">
        <v>96938355110</v>
      </c>
      <c r="J45" s="10"/>
    </row>
    <row r="46" spans="1:10" ht="21.75" customHeight="1" x14ac:dyDescent="0.2">
      <c r="A46" s="52" t="s">
        <v>727</v>
      </c>
      <c r="B46" s="52"/>
      <c r="D46" s="9">
        <v>0</v>
      </c>
      <c r="F46" s="10"/>
      <c r="H46" s="9">
        <v>2120949</v>
      </c>
      <c r="J46" s="10"/>
    </row>
    <row r="47" spans="1:10" ht="21.75" customHeight="1" x14ac:dyDescent="0.2">
      <c r="A47" s="52" t="s">
        <v>728</v>
      </c>
      <c r="B47" s="52"/>
      <c r="D47" s="9">
        <v>0</v>
      </c>
      <c r="F47" s="10"/>
      <c r="H47" s="9">
        <v>66878602449</v>
      </c>
      <c r="J47" s="10"/>
    </row>
    <row r="48" spans="1:10" ht="21.75" customHeight="1" x14ac:dyDescent="0.2">
      <c r="A48" s="52" t="s">
        <v>729</v>
      </c>
      <c r="B48" s="52"/>
      <c r="D48" s="9">
        <v>0</v>
      </c>
      <c r="F48" s="10"/>
      <c r="H48" s="9">
        <v>4205479314</v>
      </c>
      <c r="J48" s="10"/>
    </row>
    <row r="49" spans="1:10" ht="21.75" customHeight="1" x14ac:dyDescent="0.2">
      <c r="A49" s="52" t="s">
        <v>730</v>
      </c>
      <c r="B49" s="52"/>
      <c r="D49" s="9">
        <v>0</v>
      </c>
      <c r="F49" s="10"/>
      <c r="H49" s="9">
        <v>19726027396</v>
      </c>
      <c r="J49" s="10"/>
    </row>
    <row r="50" spans="1:10" ht="21.75" customHeight="1" x14ac:dyDescent="0.2">
      <c r="A50" s="52" t="s">
        <v>731</v>
      </c>
      <c r="B50" s="52"/>
      <c r="D50" s="9">
        <v>0</v>
      </c>
      <c r="F50" s="10"/>
      <c r="H50" s="9">
        <v>9554794518</v>
      </c>
      <c r="J50" s="10"/>
    </row>
    <row r="51" spans="1:10" ht="21.75" customHeight="1" x14ac:dyDescent="0.2">
      <c r="A51" s="52" t="s">
        <v>732</v>
      </c>
      <c r="B51" s="52"/>
      <c r="D51" s="9">
        <v>0</v>
      </c>
      <c r="F51" s="10"/>
      <c r="H51" s="9">
        <v>39698630108</v>
      </c>
      <c r="J51" s="10"/>
    </row>
    <row r="52" spans="1:10" ht="21.75" customHeight="1" x14ac:dyDescent="0.2">
      <c r="A52" s="52" t="s">
        <v>733</v>
      </c>
      <c r="B52" s="52"/>
      <c r="D52" s="9">
        <v>0</v>
      </c>
      <c r="F52" s="10"/>
      <c r="H52" s="9">
        <v>28047945198</v>
      </c>
      <c r="J52" s="10"/>
    </row>
    <row r="53" spans="1:10" ht="21.75" customHeight="1" x14ac:dyDescent="0.2">
      <c r="A53" s="52" t="s">
        <v>734</v>
      </c>
      <c r="B53" s="52"/>
      <c r="D53" s="9">
        <v>0</v>
      </c>
      <c r="F53" s="10"/>
      <c r="H53" s="9">
        <v>9246575340</v>
      </c>
      <c r="J53" s="10"/>
    </row>
    <row r="54" spans="1:10" ht="21.75" customHeight="1" x14ac:dyDescent="0.2">
      <c r="A54" s="52" t="s">
        <v>735</v>
      </c>
      <c r="B54" s="52"/>
      <c r="D54" s="9">
        <v>0</v>
      </c>
      <c r="F54" s="10"/>
      <c r="H54" s="9">
        <v>7397260260</v>
      </c>
      <c r="J54" s="10"/>
    </row>
    <row r="55" spans="1:10" ht="21.75" customHeight="1" x14ac:dyDescent="0.2">
      <c r="A55" s="52" t="s">
        <v>395</v>
      </c>
      <c r="B55" s="52"/>
      <c r="D55" s="9">
        <v>11434426229</v>
      </c>
      <c r="F55" s="10"/>
      <c r="H55" s="9">
        <v>173863904453</v>
      </c>
      <c r="J55" s="10"/>
    </row>
    <row r="56" spans="1:10" ht="21.75" customHeight="1" x14ac:dyDescent="0.2">
      <c r="A56" s="52" t="s">
        <v>736</v>
      </c>
      <c r="B56" s="52"/>
      <c r="D56" s="9">
        <v>0</v>
      </c>
      <c r="F56" s="10"/>
      <c r="H56" s="9">
        <v>27739726020</v>
      </c>
      <c r="J56" s="10"/>
    </row>
    <row r="57" spans="1:10" ht="21.75" customHeight="1" x14ac:dyDescent="0.2">
      <c r="A57" s="52" t="s">
        <v>396</v>
      </c>
      <c r="B57" s="52"/>
      <c r="D57" s="9">
        <v>11434426229</v>
      </c>
      <c r="F57" s="10"/>
      <c r="H57" s="9">
        <v>118089938280</v>
      </c>
      <c r="J57" s="10"/>
    </row>
    <row r="58" spans="1:10" ht="21.75" customHeight="1" x14ac:dyDescent="0.2">
      <c r="A58" s="52" t="s">
        <v>737</v>
      </c>
      <c r="B58" s="52"/>
      <c r="D58" s="9">
        <v>0</v>
      </c>
      <c r="F58" s="10"/>
      <c r="H58" s="9">
        <v>49726027312</v>
      </c>
      <c r="J58" s="10"/>
    </row>
    <row r="59" spans="1:10" ht="21.75" customHeight="1" x14ac:dyDescent="0.2">
      <c r="A59" s="52" t="s">
        <v>397</v>
      </c>
      <c r="B59" s="52"/>
      <c r="D59" s="9">
        <v>4573770473</v>
      </c>
      <c r="F59" s="10"/>
      <c r="H59" s="9">
        <v>46085290668</v>
      </c>
      <c r="J59" s="10"/>
    </row>
    <row r="60" spans="1:10" ht="21.75" customHeight="1" x14ac:dyDescent="0.2">
      <c r="A60" s="52" t="s">
        <v>738</v>
      </c>
      <c r="B60" s="52"/>
      <c r="D60" s="9">
        <v>0</v>
      </c>
      <c r="F60" s="10"/>
      <c r="H60" s="9">
        <v>52123287648</v>
      </c>
      <c r="J60" s="10"/>
    </row>
    <row r="61" spans="1:10" ht="21.75" customHeight="1" x14ac:dyDescent="0.2">
      <c r="A61" s="52" t="s">
        <v>739</v>
      </c>
      <c r="B61" s="52"/>
      <c r="D61" s="9">
        <v>0</v>
      </c>
      <c r="F61" s="10"/>
      <c r="H61" s="9">
        <v>28356164376</v>
      </c>
      <c r="J61" s="10"/>
    </row>
    <row r="62" spans="1:10" ht="21.75" customHeight="1" x14ac:dyDescent="0.2">
      <c r="A62" s="52" t="s">
        <v>740</v>
      </c>
      <c r="B62" s="52"/>
      <c r="D62" s="9">
        <v>0</v>
      </c>
      <c r="F62" s="10"/>
      <c r="H62" s="9">
        <v>20958904094</v>
      </c>
      <c r="J62" s="10"/>
    </row>
    <row r="63" spans="1:10" ht="21.75" customHeight="1" x14ac:dyDescent="0.2">
      <c r="A63" s="52" t="s">
        <v>399</v>
      </c>
      <c r="B63" s="52"/>
      <c r="D63" s="9">
        <v>5717213099</v>
      </c>
      <c r="F63" s="10"/>
      <c r="H63" s="9">
        <v>74729900979</v>
      </c>
      <c r="J63" s="10"/>
    </row>
    <row r="64" spans="1:10" ht="21.75" customHeight="1" x14ac:dyDescent="0.2">
      <c r="A64" s="52" t="s">
        <v>741</v>
      </c>
      <c r="B64" s="52"/>
      <c r="D64" s="9">
        <v>0</v>
      </c>
      <c r="F64" s="10"/>
      <c r="H64" s="9">
        <v>133086187856</v>
      </c>
      <c r="J64" s="10"/>
    </row>
    <row r="65" spans="1:10" ht="21.75" customHeight="1" x14ac:dyDescent="0.2">
      <c r="A65" s="52" t="s">
        <v>401</v>
      </c>
      <c r="B65" s="52"/>
      <c r="D65" s="9">
        <v>11434426229</v>
      </c>
      <c r="F65" s="10"/>
      <c r="H65" s="9">
        <v>171480348864</v>
      </c>
      <c r="J65" s="10"/>
    </row>
    <row r="66" spans="1:10" ht="21.75" customHeight="1" x14ac:dyDescent="0.2">
      <c r="A66" s="52" t="s">
        <v>742</v>
      </c>
      <c r="B66" s="52"/>
      <c r="D66" s="9">
        <v>0</v>
      </c>
      <c r="F66" s="10"/>
      <c r="H66" s="9">
        <v>88753424619</v>
      </c>
      <c r="J66" s="10"/>
    </row>
    <row r="67" spans="1:10" ht="21.75" customHeight="1" x14ac:dyDescent="0.2">
      <c r="A67" s="52" t="s">
        <v>743</v>
      </c>
      <c r="B67" s="52"/>
      <c r="D67" s="9">
        <v>0</v>
      </c>
      <c r="F67" s="10"/>
      <c r="H67" s="9">
        <v>66772739258</v>
      </c>
      <c r="J67" s="10"/>
    </row>
    <row r="68" spans="1:10" ht="21.75" customHeight="1" x14ac:dyDescent="0.2">
      <c r="A68" s="52" t="s">
        <v>744</v>
      </c>
      <c r="B68" s="52"/>
      <c r="D68" s="9">
        <v>0</v>
      </c>
      <c r="F68" s="10"/>
      <c r="H68" s="9">
        <v>29383560003</v>
      </c>
      <c r="J68" s="10"/>
    </row>
    <row r="69" spans="1:10" ht="21.75" customHeight="1" x14ac:dyDescent="0.2">
      <c r="A69" s="52" t="s">
        <v>745</v>
      </c>
      <c r="B69" s="52"/>
      <c r="D69" s="9">
        <v>0</v>
      </c>
      <c r="F69" s="10"/>
      <c r="H69" s="9">
        <v>42024656254</v>
      </c>
      <c r="J69" s="10"/>
    </row>
    <row r="70" spans="1:10" ht="21.75" customHeight="1" x14ac:dyDescent="0.2">
      <c r="A70" s="52" t="s">
        <v>402</v>
      </c>
      <c r="B70" s="52"/>
      <c r="D70" s="9">
        <v>11434426229</v>
      </c>
      <c r="F70" s="10"/>
      <c r="H70" s="9">
        <v>135247473224</v>
      </c>
      <c r="J70" s="10"/>
    </row>
    <row r="71" spans="1:10" ht="21.75" customHeight="1" x14ac:dyDescent="0.2">
      <c r="A71" s="52" t="s">
        <v>746</v>
      </c>
      <c r="B71" s="52"/>
      <c r="D71" s="9">
        <v>0</v>
      </c>
      <c r="F71" s="10"/>
      <c r="H71" s="9">
        <v>70890410940</v>
      </c>
      <c r="J71" s="10"/>
    </row>
    <row r="72" spans="1:10" ht="21.75" customHeight="1" x14ac:dyDescent="0.2">
      <c r="A72" s="52" t="s">
        <v>747</v>
      </c>
      <c r="B72" s="52"/>
      <c r="D72" s="9">
        <v>0</v>
      </c>
      <c r="F72" s="10"/>
      <c r="H72" s="9">
        <v>34816465585</v>
      </c>
      <c r="J72" s="10"/>
    </row>
    <row r="73" spans="1:10" ht="21.75" customHeight="1" x14ac:dyDescent="0.2">
      <c r="A73" s="52" t="s">
        <v>748</v>
      </c>
      <c r="B73" s="52"/>
      <c r="D73" s="9">
        <v>0</v>
      </c>
      <c r="F73" s="10"/>
      <c r="H73" s="9">
        <v>67724447997</v>
      </c>
      <c r="J73" s="10"/>
    </row>
    <row r="74" spans="1:10" ht="21.75" customHeight="1" x14ac:dyDescent="0.2">
      <c r="A74" s="52" t="s">
        <v>749</v>
      </c>
      <c r="B74" s="52"/>
      <c r="D74" s="9">
        <v>0</v>
      </c>
      <c r="F74" s="10"/>
      <c r="H74" s="9">
        <v>49931504785</v>
      </c>
      <c r="J74" s="10"/>
    </row>
    <row r="75" spans="1:10" ht="21.75" customHeight="1" x14ac:dyDescent="0.2">
      <c r="A75" s="52" t="s">
        <v>750</v>
      </c>
      <c r="B75" s="52"/>
      <c r="D75" s="9">
        <v>0</v>
      </c>
      <c r="F75" s="10"/>
      <c r="H75" s="9">
        <v>28356164376</v>
      </c>
      <c r="J75" s="10"/>
    </row>
    <row r="76" spans="1:10" ht="21.75" customHeight="1" x14ac:dyDescent="0.2">
      <c r="A76" s="52" t="s">
        <v>751</v>
      </c>
      <c r="B76" s="52"/>
      <c r="D76" s="9">
        <v>0</v>
      </c>
      <c r="F76" s="10"/>
      <c r="H76" s="9">
        <v>26815068486</v>
      </c>
      <c r="J76" s="10"/>
    </row>
    <row r="77" spans="1:10" ht="21.75" customHeight="1" x14ac:dyDescent="0.2">
      <c r="A77" s="52" t="s">
        <v>752</v>
      </c>
      <c r="B77" s="52"/>
      <c r="D77" s="9">
        <v>0</v>
      </c>
      <c r="F77" s="10"/>
      <c r="H77" s="9">
        <v>15410958900</v>
      </c>
      <c r="J77" s="10"/>
    </row>
    <row r="78" spans="1:10" ht="21.75" customHeight="1" x14ac:dyDescent="0.2">
      <c r="A78" s="52" t="s">
        <v>753</v>
      </c>
      <c r="B78" s="52"/>
      <c r="D78" s="9">
        <v>0</v>
      </c>
      <c r="F78" s="10"/>
      <c r="H78" s="9">
        <v>81600134618</v>
      </c>
      <c r="J78" s="10"/>
    </row>
    <row r="79" spans="1:10" ht="21.75" customHeight="1" x14ac:dyDescent="0.2">
      <c r="A79" s="52" t="s">
        <v>754</v>
      </c>
      <c r="B79" s="52"/>
      <c r="D79" s="9">
        <v>0</v>
      </c>
      <c r="F79" s="10"/>
      <c r="H79" s="9">
        <v>7089041095</v>
      </c>
      <c r="J79" s="10"/>
    </row>
    <row r="80" spans="1:10" ht="21.75" customHeight="1" x14ac:dyDescent="0.2">
      <c r="A80" s="52" t="s">
        <v>755</v>
      </c>
      <c r="B80" s="52"/>
      <c r="D80" s="9">
        <v>0</v>
      </c>
      <c r="F80" s="10"/>
      <c r="H80" s="9">
        <v>28561642799</v>
      </c>
      <c r="J80" s="10"/>
    </row>
    <row r="81" spans="1:10" ht="21.75" customHeight="1" x14ac:dyDescent="0.2">
      <c r="A81" s="52" t="s">
        <v>756</v>
      </c>
      <c r="B81" s="52"/>
      <c r="D81" s="9">
        <v>0</v>
      </c>
      <c r="F81" s="10"/>
      <c r="H81" s="9">
        <v>2054794518</v>
      </c>
      <c r="J81" s="10"/>
    </row>
    <row r="82" spans="1:10" ht="21.75" customHeight="1" x14ac:dyDescent="0.2">
      <c r="A82" s="52" t="s">
        <v>757</v>
      </c>
      <c r="B82" s="52"/>
      <c r="D82" s="9">
        <v>0</v>
      </c>
      <c r="F82" s="10"/>
      <c r="H82" s="9">
        <v>17852054787</v>
      </c>
      <c r="J82" s="10"/>
    </row>
    <row r="83" spans="1:10" ht="21.75" customHeight="1" x14ac:dyDescent="0.2">
      <c r="A83" s="52" t="s">
        <v>758</v>
      </c>
      <c r="B83" s="52"/>
      <c r="D83" s="9">
        <v>0</v>
      </c>
      <c r="F83" s="10"/>
      <c r="H83" s="9">
        <v>2465753424</v>
      </c>
      <c r="J83" s="10"/>
    </row>
    <row r="84" spans="1:10" ht="21.75" customHeight="1" x14ac:dyDescent="0.2">
      <c r="A84" s="52" t="s">
        <v>759</v>
      </c>
      <c r="B84" s="52"/>
      <c r="D84" s="9">
        <v>0</v>
      </c>
      <c r="F84" s="10"/>
      <c r="H84" s="9">
        <v>4125205476</v>
      </c>
      <c r="J84" s="10"/>
    </row>
    <row r="85" spans="1:10" ht="21.75" customHeight="1" x14ac:dyDescent="0.2">
      <c r="A85" s="52" t="s">
        <v>760</v>
      </c>
      <c r="B85" s="52"/>
      <c r="D85" s="9">
        <v>0</v>
      </c>
      <c r="F85" s="10"/>
      <c r="H85" s="9">
        <v>986301369</v>
      </c>
      <c r="J85" s="10"/>
    </row>
    <row r="86" spans="1:10" ht="21.75" customHeight="1" x14ac:dyDescent="0.2">
      <c r="A86" s="52" t="s">
        <v>761</v>
      </c>
      <c r="B86" s="52"/>
      <c r="D86" s="9">
        <v>0</v>
      </c>
      <c r="F86" s="10"/>
      <c r="H86" s="9">
        <v>21452054754</v>
      </c>
      <c r="J86" s="10"/>
    </row>
    <row r="87" spans="1:10" ht="21.75" customHeight="1" x14ac:dyDescent="0.2">
      <c r="A87" s="52" t="s">
        <v>762</v>
      </c>
      <c r="B87" s="52"/>
      <c r="D87" s="9">
        <v>0</v>
      </c>
      <c r="F87" s="10"/>
      <c r="H87" s="9">
        <v>25643835616</v>
      </c>
      <c r="J87" s="10"/>
    </row>
    <row r="88" spans="1:10" ht="21.75" customHeight="1" x14ac:dyDescent="0.2">
      <c r="A88" s="52" t="s">
        <v>763</v>
      </c>
      <c r="B88" s="52"/>
      <c r="D88" s="9">
        <v>0</v>
      </c>
      <c r="F88" s="10"/>
      <c r="H88" s="9">
        <v>37726027368</v>
      </c>
      <c r="J88" s="10"/>
    </row>
    <row r="89" spans="1:10" ht="21.75" customHeight="1" x14ac:dyDescent="0.2">
      <c r="A89" s="52" t="s">
        <v>764</v>
      </c>
      <c r="B89" s="52"/>
      <c r="D89" s="9">
        <v>0</v>
      </c>
      <c r="F89" s="10"/>
      <c r="H89" s="9">
        <v>8704109588</v>
      </c>
      <c r="J89" s="10"/>
    </row>
    <row r="90" spans="1:10" ht="21.75" customHeight="1" x14ac:dyDescent="0.2">
      <c r="A90" s="52" t="s">
        <v>765</v>
      </c>
      <c r="B90" s="52"/>
      <c r="D90" s="9">
        <v>0</v>
      </c>
      <c r="F90" s="10"/>
      <c r="H90" s="9">
        <v>12267123276</v>
      </c>
      <c r="J90" s="10"/>
    </row>
    <row r="91" spans="1:10" ht="21.75" customHeight="1" x14ac:dyDescent="0.2">
      <c r="A91" s="52" t="s">
        <v>403</v>
      </c>
      <c r="B91" s="52"/>
      <c r="D91" s="9">
        <v>2363114748</v>
      </c>
      <c r="F91" s="10"/>
      <c r="H91" s="9">
        <v>122895299742</v>
      </c>
      <c r="J91" s="10"/>
    </row>
    <row r="92" spans="1:10" ht="21.75" customHeight="1" x14ac:dyDescent="0.2">
      <c r="A92" s="52" t="s">
        <v>766</v>
      </c>
      <c r="B92" s="52"/>
      <c r="D92" s="9">
        <v>0</v>
      </c>
      <c r="F92" s="10"/>
      <c r="H92" s="9">
        <v>14794520547</v>
      </c>
      <c r="J92" s="10"/>
    </row>
    <row r="93" spans="1:10" ht="21.75" customHeight="1" x14ac:dyDescent="0.2">
      <c r="A93" s="52" t="s">
        <v>767</v>
      </c>
      <c r="B93" s="52"/>
      <c r="D93" s="9">
        <v>0</v>
      </c>
      <c r="F93" s="10"/>
      <c r="H93" s="9">
        <v>170983561584</v>
      </c>
      <c r="J93" s="10"/>
    </row>
    <row r="94" spans="1:10" ht="21.75" customHeight="1" x14ac:dyDescent="0.2">
      <c r="A94" s="52" t="s">
        <v>768</v>
      </c>
      <c r="B94" s="52"/>
      <c r="D94" s="9">
        <v>0</v>
      </c>
      <c r="F94" s="10"/>
      <c r="H94" s="9">
        <v>39383561299</v>
      </c>
      <c r="J94" s="10"/>
    </row>
    <row r="95" spans="1:10" ht="21.75" customHeight="1" x14ac:dyDescent="0.2">
      <c r="A95" s="52" t="s">
        <v>769</v>
      </c>
      <c r="B95" s="52"/>
      <c r="D95" s="9">
        <v>0</v>
      </c>
      <c r="F95" s="10"/>
      <c r="H95" s="9">
        <v>9863013698</v>
      </c>
      <c r="J95" s="10"/>
    </row>
    <row r="96" spans="1:10" ht="21.75" customHeight="1" x14ac:dyDescent="0.2">
      <c r="A96" s="52" t="s">
        <v>770</v>
      </c>
      <c r="B96" s="52"/>
      <c r="D96" s="9">
        <v>0</v>
      </c>
      <c r="F96" s="10"/>
      <c r="H96" s="9">
        <v>12421232861</v>
      </c>
      <c r="J96" s="10"/>
    </row>
    <row r="97" spans="1:10" ht="21.75" customHeight="1" x14ac:dyDescent="0.2">
      <c r="A97" s="52" t="s">
        <v>771</v>
      </c>
      <c r="B97" s="52"/>
      <c r="D97" s="9">
        <v>0</v>
      </c>
      <c r="F97" s="10"/>
      <c r="H97" s="9">
        <v>25348630131</v>
      </c>
      <c r="J97" s="10"/>
    </row>
    <row r="98" spans="1:10" ht="21.75" customHeight="1" x14ac:dyDescent="0.2">
      <c r="A98" s="52" t="s">
        <v>772</v>
      </c>
      <c r="B98" s="52"/>
      <c r="D98" s="9">
        <v>0</v>
      </c>
      <c r="F98" s="10"/>
      <c r="H98" s="9">
        <v>112034242316</v>
      </c>
      <c r="J98" s="10"/>
    </row>
    <row r="99" spans="1:10" ht="21.75" customHeight="1" x14ac:dyDescent="0.2">
      <c r="A99" s="52" t="s">
        <v>773</v>
      </c>
      <c r="B99" s="52"/>
      <c r="D99" s="9">
        <v>0</v>
      </c>
      <c r="F99" s="10"/>
      <c r="H99" s="9">
        <v>16643835613</v>
      </c>
      <c r="J99" s="10"/>
    </row>
    <row r="100" spans="1:10" ht="21.75" customHeight="1" x14ac:dyDescent="0.2">
      <c r="A100" s="52" t="s">
        <v>774</v>
      </c>
      <c r="B100" s="52"/>
      <c r="D100" s="9">
        <v>0</v>
      </c>
      <c r="F100" s="10"/>
      <c r="H100" s="9">
        <v>56732876247</v>
      </c>
      <c r="J100" s="10"/>
    </row>
    <row r="101" spans="1:10" ht="21.75" customHeight="1" x14ac:dyDescent="0.2">
      <c r="A101" s="52" t="s">
        <v>775</v>
      </c>
      <c r="B101" s="52"/>
      <c r="D101" s="9">
        <v>0</v>
      </c>
      <c r="F101" s="10"/>
      <c r="H101" s="9">
        <v>34821916627</v>
      </c>
      <c r="J101" s="10"/>
    </row>
    <row r="102" spans="1:10" ht="21.75" customHeight="1" x14ac:dyDescent="0.2">
      <c r="A102" s="52" t="s">
        <v>776</v>
      </c>
      <c r="B102" s="52"/>
      <c r="D102" s="9">
        <v>0</v>
      </c>
      <c r="F102" s="10"/>
      <c r="H102" s="9">
        <v>24349314826</v>
      </c>
      <c r="J102" s="10"/>
    </row>
    <row r="103" spans="1:10" ht="21.75" customHeight="1" x14ac:dyDescent="0.2">
      <c r="A103" s="52" t="s">
        <v>404</v>
      </c>
      <c r="B103" s="52"/>
      <c r="D103" s="9">
        <v>11434426229</v>
      </c>
      <c r="F103" s="10"/>
      <c r="H103" s="9">
        <v>112576240613</v>
      </c>
      <c r="J103" s="10"/>
    </row>
    <row r="104" spans="1:10" ht="21.75" customHeight="1" x14ac:dyDescent="0.2">
      <c r="A104" s="52" t="s">
        <v>777</v>
      </c>
      <c r="B104" s="52"/>
      <c r="D104" s="9">
        <v>0</v>
      </c>
      <c r="F104" s="10"/>
      <c r="H104" s="9">
        <v>75694481960</v>
      </c>
      <c r="J104" s="10"/>
    </row>
    <row r="105" spans="1:10" ht="21.75" customHeight="1" x14ac:dyDescent="0.2">
      <c r="A105" s="52" t="s">
        <v>778</v>
      </c>
      <c r="B105" s="52"/>
      <c r="D105" s="9">
        <v>0</v>
      </c>
      <c r="F105" s="10"/>
      <c r="H105" s="9">
        <v>18150680533</v>
      </c>
      <c r="J105" s="10"/>
    </row>
    <row r="106" spans="1:10" ht="21.75" customHeight="1" x14ac:dyDescent="0.2">
      <c r="A106" s="52" t="s">
        <v>779</v>
      </c>
      <c r="B106" s="52"/>
      <c r="D106" s="9">
        <v>0</v>
      </c>
      <c r="F106" s="10"/>
      <c r="H106" s="9">
        <v>13287666844</v>
      </c>
      <c r="J106" s="10"/>
    </row>
    <row r="107" spans="1:10" ht="21.75" customHeight="1" x14ac:dyDescent="0.2">
      <c r="A107" s="52" t="s">
        <v>780</v>
      </c>
      <c r="B107" s="52"/>
      <c r="D107" s="9">
        <v>0</v>
      </c>
      <c r="F107" s="10"/>
      <c r="H107" s="9">
        <v>67914849288</v>
      </c>
      <c r="J107" s="10"/>
    </row>
    <row r="108" spans="1:10" ht="21.75" customHeight="1" x14ac:dyDescent="0.2">
      <c r="A108" s="52" t="s">
        <v>781</v>
      </c>
      <c r="B108" s="52"/>
      <c r="D108" s="9">
        <v>0</v>
      </c>
      <c r="F108" s="10"/>
      <c r="H108" s="9">
        <v>15102739340</v>
      </c>
      <c r="J108" s="10"/>
    </row>
    <row r="109" spans="1:10" ht="21.75" customHeight="1" x14ac:dyDescent="0.2">
      <c r="A109" s="52" t="s">
        <v>782</v>
      </c>
      <c r="B109" s="52"/>
      <c r="D109" s="9">
        <v>0</v>
      </c>
      <c r="F109" s="10"/>
      <c r="H109" s="9">
        <v>74794520525</v>
      </c>
      <c r="J109" s="10"/>
    </row>
    <row r="110" spans="1:10" ht="21.75" customHeight="1" x14ac:dyDescent="0.2">
      <c r="A110" s="52" t="s">
        <v>783</v>
      </c>
      <c r="B110" s="52"/>
      <c r="D110" s="9">
        <v>0</v>
      </c>
      <c r="F110" s="10"/>
      <c r="H110" s="9">
        <v>17335615975</v>
      </c>
      <c r="J110" s="10"/>
    </row>
    <row r="111" spans="1:10" ht="21.75" customHeight="1" x14ac:dyDescent="0.2">
      <c r="A111" s="52" t="s">
        <v>784</v>
      </c>
      <c r="B111" s="52"/>
      <c r="D111" s="9">
        <v>0</v>
      </c>
      <c r="F111" s="10"/>
      <c r="H111" s="9">
        <v>16475342188</v>
      </c>
      <c r="J111" s="10"/>
    </row>
    <row r="112" spans="1:10" ht="21.75" customHeight="1" x14ac:dyDescent="0.2">
      <c r="A112" s="52" t="s">
        <v>785</v>
      </c>
      <c r="B112" s="52"/>
      <c r="D112" s="9">
        <v>0</v>
      </c>
      <c r="F112" s="10"/>
      <c r="H112" s="9">
        <v>9328765807</v>
      </c>
      <c r="J112" s="10"/>
    </row>
    <row r="113" spans="1:10" ht="21.75" customHeight="1" x14ac:dyDescent="0.2">
      <c r="A113" s="52" t="s">
        <v>786</v>
      </c>
      <c r="B113" s="52"/>
      <c r="D113" s="9">
        <v>0</v>
      </c>
      <c r="F113" s="10"/>
      <c r="H113" s="9">
        <v>9246573738</v>
      </c>
      <c r="J113" s="10"/>
    </row>
    <row r="114" spans="1:10" ht="21.75" customHeight="1" x14ac:dyDescent="0.2">
      <c r="A114" s="52" t="s">
        <v>787</v>
      </c>
      <c r="B114" s="52"/>
      <c r="D114" s="9">
        <v>0</v>
      </c>
      <c r="F114" s="10"/>
      <c r="H114" s="9">
        <v>15068489644</v>
      </c>
      <c r="J114" s="10"/>
    </row>
    <row r="115" spans="1:10" ht="21.75" customHeight="1" x14ac:dyDescent="0.2">
      <c r="A115" s="52" t="s">
        <v>788</v>
      </c>
      <c r="B115" s="52"/>
      <c r="D115" s="9">
        <v>0</v>
      </c>
      <c r="F115" s="10"/>
      <c r="H115" s="9">
        <v>13623283120</v>
      </c>
      <c r="J115" s="10"/>
    </row>
    <row r="116" spans="1:10" ht="21.75" customHeight="1" x14ac:dyDescent="0.2">
      <c r="A116" s="52" t="s">
        <v>789</v>
      </c>
      <c r="B116" s="52"/>
      <c r="D116" s="9">
        <v>0</v>
      </c>
      <c r="F116" s="10"/>
      <c r="H116" s="9">
        <v>25428081985</v>
      </c>
      <c r="J116" s="10"/>
    </row>
    <row r="117" spans="1:10" ht="21.75" customHeight="1" x14ac:dyDescent="0.2">
      <c r="A117" s="52" t="s">
        <v>790</v>
      </c>
      <c r="B117" s="52"/>
      <c r="D117" s="9">
        <v>0</v>
      </c>
      <c r="F117" s="10"/>
      <c r="H117" s="9">
        <v>87061641132</v>
      </c>
      <c r="J117" s="10"/>
    </row>
    <row r="118" spans="1:10" ht="21.75" customHeight="1" x14ac:dyDescent="0.2">
      <c r="A118" s="52" t="s">
        <v>791</v>
      </c>
      <c r="B118" s="52"/>
      <c r="D118" s="9">
        <v>0</v>
      </c>
      <c r="F118" s="10"/>
      <c r="H118" s="9">
        <v>7890383714</v>
      </c>
      <c r="J118" s="10"/>
    </row>
    <row r="119" spans="1:10" ht="21.75" customHeight="1" x14ac:dyDescent="0.2">
      <c r="A119" s="52" t="s">
        <v>792</v>
      </c>
      <c r="B119" s="52"/>
      <c r="D119" s="9">
        <v>0</v>
      </c>
      <c r="F119" s="10"/>
      <c r="H119" s="9">
        <v>12636982874</v>
      </c>
      <c r="J119" s="10"/>
    </row>
    <row r="120" spans="1:10" ht="21.75" customHeight="1" x14ac:dyDescent="0.2">
      <c r="A120" s="52" t="s">
        <v>405</v>
      </c>
      <c r="B120" s="52"/>
      <c r="D120" s="9">
        <v>4573770473</v>
      </c>
      <c r="F120" s="10"/>
      <c r="H120" s="9">
        <v>69009949062</v>
      </c>
      <c r="J120" s="10"/>
    </row>
    <row r="121" spans="1:10" ht="21.75" customHeight="1" x14ac:dyDescent="0.2">
      <c r="A121" s="52" t="s">
        <v>793</v>
      </c>
      <c r="B121" s="52"/>
      <c r="D121" s="9">
        <v>0</v>
      </c>
      <c r="F121" s="10"/>
      <c r="H121" s="9">
        <v>34089040981</v>
      </c>
      <c r="J121" s="10"/>
    </row>
    <row r="122" spans="1:10" ht="21.75" customHeight="1" x14ac:dyDescent="0.2">
      <c r="A122" s="52" t="s">
        <v>794</v>
      </c>
      <c r="B122" s="52"/>
      <c r="D122" s="9">
        <v>0</v>
      </c>
      <c r="F122" s="10"/>
      <c r="H122" s="9">
        <v>11835616371</v>
      </c>
      <c r="J122" s="10"/>
    </row>
    <row r="123" spans="1:10" ht="21.75" customHeight="1" x14ac:dyDescent="0.2">
      <c r="A123" s="52" t="s">
        <v>795</v>
      </c>
      <c r="B123" s="52"/>
      <c r="D123" s="9">
        <v>0</v>
      </c>
      <c r="F123" s="10"/>
      <c r="H123" s="9">
        <v>11095890340</v>
      </c>
      <c r="J123" s="10"/>
    </row>
    <row r="124" spans="1:10" ht="21.75" customHeight="1" x14ac:dyDescent="0.2">
      <c r="A124" s="52" t="s">
        <v>796</v>
      </c>
      <c r="B124" s="52"/>
      <c r="D124" s="9">
        <v>0</v>
      </c>
      <c r="F124" s="10"/>
      <c r="H124" s="9">
        <v>24931506845</v>
      </c>
      <c r="J124" s="10"/>
    </row>
    <row r="125" spans="1:10" ht="21.75" customHeight="1" x14ac:dyDescent="0.2">
      <c r="A125" s="52" t="s">
        <v>797</v>
      </c>
      <c r="B125" s="52"/>
      <c r="D125" s="9">
        <v>0</v>
      </c>
      <c r="F125" s="10"/>
      <c r="H125" s="9">
        <v>24931506845</v>
      </c>
      <c r="J125" s="10"/>
    </row>
    <row r="126" spans="1:10" ht="21.75" customHeight="1" x14ac:dyDescent="0.2">
      <c r="A126" s="52" t="s">
        <v>406</v>
      </c>
      <c r="B126" s="52"/>
      <c r="D126" s="9">
        <v>9959016393</v>
      </c>
      <c r="F126" s="10"/>
      <c r="H126" s="9">
        <v>109885076673</v>
      </c>
      <c r="J126" s="10"/>
    </row>
    <row r="127" spans="1:10" ht="21.75" customHeight="1" x14ac:dyDescent="0.2">
      <c r="A127" s="52" t="s">
        <v>798</v>
      </c>
      <c r="B127" s="52"/>
      <c r="D127" s="9">
        <v>0</v>
      </c>
      <c r="F127" s="10"/>
      <c r="H127" s="9">
        <v>15663698524</v>
      </c>
      <c r="J127" s="10"/>
    </row>
    <row r="128" spans="1:10" ht="21.75" customHeight="1" x14ac:dyDescent="0.2">
      <c r="A128" s="52" t="s">
        <v>799</v>
      </c>
      <c r="B128" s="52"/>
      <c r="D128" s="9">
        <v>0</v>
      </c>
      <c r="F128" s="10"/>
      <c r="H128" s="9">
        <v>18904109588</v>
      </c>
      <c r="J128" s="10"/>
    </row>
    <row r="129" spans="1:10" ht="21.75" customHeight="1" x14ac:dyDescent="0.2">
      <c r="A129" s="52" t="s">
        <v>407</v>
      </c>
      <c r="B129" s="52"/>
      <c r="D129" s="9">
        <v>11434426229</v>
      </c>
      <c r="F129" s="10"/>
      <c r="H129" s="9">
        <v>110213224921</v>
      </c>
      <c r="J129" s="10"/>
    </row>
    <row r="130" spans="1:10" ht="21.75" customHeight="1" x14ac:dyDescent="0.2">
      <c r="A130" s="52" t="s">
        <v>800</v>
      </c>
      <c r="B130" s="52"/>
      <c r="D130" s="9">
        <v>0</v>
      </c>
      <c r="F130" s="10"/>
      <c r="H130" s="9">
        <v>11438354109</v>
      </c>
      <c r="J130" s="10"/>
    </row>
    <row r="131" spans="1:10" ht="21.75" customHeight="1" x14ac:dyDescent="0.2">
      <c r="A131" s="52" t="s">
        <v>801</v>
      </c>
      <c r="B131" s="52"/>
      <c r="D131" s="9">
        <v>0</v>
      </c>
      <c r="F131" s="10"/>
      <c r="H131" s="9">
        <v>26186347466</v>
      </c>
      <c r="J131" s="10"/>
    </row>
    <row r="132" spans="1:10" ht="21.75" customHeight="1" x14ac:dyDescent="0.2">
      <c r="A132" s="52" t="s">
        <v>802</v>
      </c>
      <c r="B132" s="52"/>
      <c r="D132" s="9">
        <v>0</v>
      </c>
      <c r="F132" s="10"/>
      <c r="H132" s="9">
        <v>6688355800</v>
      </c>
      <c r="J132" s="10"/>
    </row>
    <row r="133" spans="1:10" ht="21.75" customHeight="1" x14ac:dyDescent="0.2">
      <c r="A133" s="52" t="s">
        <v>803</v>
      </c>
      <c r="B133" s="52"/>
      <c r="D133" s="9">
        <v>0</v>
      </c>
      <c r="F133" s="10"/>
      <c r="H133" s="9">
        <v>10356164375</v>
      </c>
      <c r="J133" s="10"/>
    </row>
    <row r="134" spans="1:10" ht="21.75" customHeight="1" x14ac:dyDescent="0.2">
      <c r="A134" s="52" t="s">
        <v>804</v>
      </c>
      <c r="B134" s="52"/>
      <c r="D134" s="9">
        <v>0</v>
      </c>
      <c r="F134" s="10"/>
      <c r="H134" s="9">
        <v>10984931320</v>
      </c>
      <c r="J134" s="10"/>
    </row>
    <row r="135" spans="1:10" ht="21.75" customHeight="1" x14ac:dyDescent="0.2">
      <c r="A135" s="52" t="s">
        <v>805</v>
      </c>
      <c r="B135" s="52"/>
      <c r="D135" s="9">
        <v>0</v>
      </c>
      <c r="F135" s="10"/>
      <c r="H135" s="9">
        <v>22591780533</v>
      </c>
      <c r="J135" s="10"/>
    </row>
    <row r="136" spans="1:10" ht="21.75" customHeight="1" x14ac:dyDescent="0.2">
      <c r="A136" s="52" t="s">
        <v>806</v>
      </c>
      <c r="B136" s="52"/>
      <c r="D136" s="9">
        <v>0</v>
      </c>
      <c r="F136" s="10"/>
      <c r="H136" s="9">
        <v>118493150672</v>
      </c>
      <c r="J136" s="10"/>
    </row>
    <row r="137" spans="1:10" ht="21.75" customHeight="1" x14ac:dyDescent="0.2">
      <c r="A137" s="52" t="s">
        <v>807</v>
      </c>
      <c r="B137" s="52"/>
      <c r="D137" s="9">
        <v>0</v>
      </c>
      <c r="F137" s="10"/>
      <c r="H137" s="9">
        <v>18684929574</v>
      </c>
      <c r="J137" s="10"/>
    </row>
    <row r="138" spans="1:10" ht="21.75" customHeight="1" x14ac:dyDescent="0.2">
      <c r="A138" s="52" t="s">
        <v>808</v>
      </c>
      <c r="B138" s="52"/>
      <c r="D138" s="9">
        <v>0</v>
      </c>
      <c r="F138" s="10"/>
      <c r="H138" s="9">
        <v>16630135056</v>
      </c>
      <c r="J138" s="10"/>
    </row>
    <row r="139" spans="1:10" ht="21.75" customHeight="1" x14ac:dyDescent="0.2">
      <c r="A139" s="52" t="s">
        <v>809</v>
      </c>
      <c r="B139" s="52"/>
      <c r="D139" s="9">
        <v>0</v>
      </c>
      <c r="F139" s="10"/>
      <c r="H139" s="9">
        <v>27386301315</v>
      </c>
      <c r="J139" s="10"/>
    </row>
    <row r="140" spans="1:10" ht="21.75" customHeight="1" x14ac:dyDescent="0.2">
      <c r="A140" s="52" t="s">
        <v>810</v>
      </c>
      <c r="B140" s="52"/>
      <c r="D140" s="9">
        <v>0</v>
      </c>
      <c r="F140" s="10"/>
      <c r="H140" s="9">
        <v>17712328745</v>
      </c>
      <c r="J140" s="10"/>
    </row>
    <row r="141" spans="1:10" ht="21.75" customHeight="1" x14ac:dyDescent="0.2">
      <c r="A141" s="52" t="s">
        <v>811</v>
      </c>
      <c r="B141" s="52"/>
      <c r="D141" s="9">
        <v>0</v>
      </c>
      <c r="F141" s="10"/>
      <c r="H141" s="9">
        <v>8198629993</v>
      </c>
      <c r="J141" s="10"/>
    </row>
    <row r="142" spans="1:10" ht="21.75" customHeight="1" x14ac:dyDescent="0.2">
      <c r="A142" s="52" t="s">
        <v>812</v>
      </c>
      <c r="B142" s="52"/>
      <c r="D142" s="9">
        <v>0</v>
      </c>
      <c r="F142" s="10"/>
      <c r="H142" s="9">
        <v>4438356160</v>
      </c>
      <c r="J142" s="10"/>
    </row>
    <row r="143" spans="1:10" ht="21.75" customHeight="1" x14ac:dyDescent="0.2">
      <c r="A143" s="52" t="s">
        <v>813</v>
      </c>
      <c r="B143" s="52"/>
      <c r="D143" s="9">
        <v>0</v>
      </c>
      <c r="F143" s="10"/>
      <c r="H143" s="9">
        <v>14663011470</v>
      </c>
      <c r="J143" s="10"/>
    </row>
    <row r="144" spans="1:10" ht="21.75" customHeight="1" x14ac:dyDescent="0.2">
      <c r="A144" s="52" t="s">
        <v>814</v>
      </c>
      <c r="B144" s="52"/>
      <c r="D144" s="9">
        <v>0</v>
      </c>
      <c r="F144" s="10"/>
      <c r="H144" s="9">
        <v>12219177227</v>
      </c>
      <c r="J144" s="10"/>
    </row>
    <row r="145" spans="1:10" ht="21.75" customHeight="1" x14ac:dyDescent="0.2">
      <c r="A145" s="52" t="s">
        <v>815</v>
      </c>
      <c r="B145" s="52"/>
      <c r="D145" s="9">
        <v>0</v>
      </c>
      <c r="F145" s="10"/>
      <c r="H145" s="9">
        <v>26164381356</v>
      </c>
      <c r="J145" s="10"/>
    </row>
    <row r="146" spans="1:10" ht="21.75" customHeight="1" x14ac:dyDescent="0.2">
      <c r="A146" s="52" t="s">
        <v>816</v>
      </c>
      <c r="B146" s="52"/>
      <c r="D146" s="9">
        <v>0</v>
      </c>
      <c r="F146" s="10"/>
      <c r="H146" s="9">
        <v>17753424080</v>
      </c>
      <c r="J146" s="10"/>
    </row>
    <row r="147" spans="1:10" ht="21.75" customHeight="1" x14ac:dyDescent="0.2">
      <c r="A147" s="52" t="s">
        <v>817</v>
      </c>
      <c r="B147" s="52"/>
      <c r="D147" s="9">
        <v>0</v>
      </c>
      <c r="F147" s="10"/>
      <c r="H147" s="9">
        <v>294215981136</v>
      </c>
      <c r="J147" s="10"/>
    </row>
    <row r="148" spans="1:10" ht="21.75" customHeight="1" x14ac:dyDescent="0.2">
      <c r="A148" s="52" t="s">
        <v>818</v>
      </c>
      <c r="B148" s="52"/>
      <c r="D148" s="9">
        <v>0</v>
      </c>
      <c r="F148" s="10"/>
      <c r="H148" s="9">
        <v>53999999977</v>
      </c>
      <c r="J148" s="10"/>
    </row>
    <row r="149" spans="1:10" ht="21.75" customHeight="1" x14ac:dyDescent="0.2">
      <c r="A149" s="52" t="s">
        <v>819</v>
      </c>
      <c r="B149" s="52"/>
      <c r="D149" s="9">
        <v>0</v>
      </c>
      <c r="F149" s="10"/>
      <c r="H149" s="9">
        <v>8936299896</v>
      </c>
      <c r="J149" s="10"/>
    </row>
    <row r="150" spans="1:10" ht="21.75" customHeight="1" x14ac:dyDescent="0.2">
      <c r="A150" s="52" t="s">
        <v>820</v>
      </c>
      <c r="B150" s="52"/>
      <c r="D150" s="9">
        <v>0</v>
      </c>
      <c r="F150" s="10"/>
      <c r="H150" s="9">
        <v>88041095152</v>
      </c>
      <c r="J150" s="10"/>
    </row>
    <row r="151" spans="1:10" ht="21.75" customHeight="1" x14ac:dyDescent="0.2">
      <c r="A151" s="52" t="s">
        <v>821</v>
      </c>
      <c r="B151" s="52"/>
      <c r="D151" s="9">
        <v>0</v>
      </c>
      <c r="F151" s="10"/>
      <c r="H151" s="9">
        <v>10184931187</v>
      </c>
      <c r="J151" s="10"/>
    </row>
    <row r="152" spans="1:10" ht="21.75" customHeight="1" x14ac:dyDescent="0.2">
      <c r="A152" s="52" t="s">
        <v>822</v>
      </c>
      <c r="B152" s="52"/>
      <c r="D152" s="9">
        <v>0</v>
      </c>
      <c r="F152" s="10"/>
      <c r="H152" s="9">
        <v>7734246309</v>
      </c>
      <c r="J152" s="10"/>
    </row>
    <row r="153" spans="1:10" ht="21.75" customHeight="1" x14ac:dyDescent="0.2">
      <c r="A153" s="52" t="s">
        <v>823</v>
      </c>
      <c r="B153" s="52"/>
      <c r="D153" s="9">
        <v>0</v>
      </c>
      <c r="F153" s="10"/>
      <c r="H153" s="9">
        <v>10787670984</v>
      </c>
      <c r="J153" s="10"/>
    </row>
    <row r="154" spans="1:10" ht="21.75" customHeight="1" x14ac:dyDescent="0.2">
      <c r="A154" s="52" t="s">
        <v>824</v>
      </c>
      <c r="B154" s="52"/>
      <c r="D154" s="9">
        <v>0</v>
      </c>
      <c r="F154" s="10"/>
      <c r="H154" s="9">
        <v>10917808142</v>
      </c>
      <c r="J154" s="10"/>
    </row>
    <row r="155" spans="1:10" ht="21.75" customHeight="1" x14ac:dyDescent="0.2">
      <c r="A155" s="52" t="s">
        <v>408</v>
      </c>
      <c r="B155" s="52"/>
      <c r="D155" s="9">
        <v>4345081954</v>
      </c>
      <c r="F155" s="10"/>
      <c r="H155" s="9">
        <v>37456368593</v>
      </c>
      <c r="J155" s="10"/>
    </row>
    <row r="156" spans="1:10" ht="21.75" customHeight="1" x14ac:dyDescent="0.2">
      <c r="A156" s="52" t="s">
        <v>825</v>
      </c>
      <c r="B156" s="52"/>
      <c r="D156" s="9">
        <v>0</v>
      </c>
      <c r="F156" s="10"/>
      <c r="H156" s="9">
        <v>3421232799</v>
      </c>
      <c r="J156" s="10"/>
    </row>
    <row r="157" spans="1:10" ht="21.75" customHeight="1" x14ac:dyDescent="0.2">
      <c r="A157" s="52" t="s">
        <v>826</v>
      </c>
      <c r="B157" s="52"/>
      <c r="D157" s="9">
        <v>0</v>
      </c>
      <c r="F157" s="10"/>
      <c r="H157" s="9">
        <v>4623287653</v>
      </c>
      <c r="J157" s="10"/>
    </row>
    <row r="158" spans="1:10" ht="21.75" customHeight="1" x14ac:dyDescent="0.2">
      <c r="A158" s="52" t="s">
        <v>827</v>
      </c>
      <c r="B158" s="52"/>
      <c r="D158" s="9">
        <v>0</v>
      </c>
      <c r="F158" s="10"/>
      <c r="H158" s="9">
        <v>11678081492</v>
      </c>
      <c r="J158" s="10"/>
    </row>
    <row r="159" spans="1:10" ht="21.75" customHeight="1" x14ac:dyDescent="0.2">
      <c r="A159" s="52" t="s">
        <v>828</v>
      </c>
      <c r="B159" s="52"/>
      <c r="D159" s="9">
        <v>0</v>
      </c>
      <c r="F159" s="10"/>
      <c r="H159" s="9">
        <v>7191780622</v>
      </c>
      <c r="J159" s="10"/>
    </row>
    <row r="160" spans="1:10" ht="21.75" customHeight="1" x14ac:dyDescent="0.2">
      <c r="A160" s="52" t="s">
        <v>829</v>
      </c>
      <c r="B160" s="52"/>
      <c r="D160" s="9">
        <v>0</v>
      </c>
      <c r="F160" s="10"/>
      <c r="H160" s="9">
        <v>13619177735</v>
      </c>
      <c r="J160" s="10"/>
    </row>
    <row r="161" spans="1:10" ht="21.75" customHeight="1" x14ac:dyDescent="0.2">
      <c r="A161" s="52" t="s">
        <v>830</v>
      </c>
      <c r="B161" s="52"/>
      <c r="D161" s="9">
        <v>0</v>
      </c>
      <c r="F161" s="10"/>
      <c r="H161" s="9">
        <v>9554794518</v>
      </c>
      <c r="J161" s="10"/>
    </row>
    <row r="162" spans="1:10" ht="21.75" customHeight="1" x14ac:dyDescent="0.2">
      <c r="A162" s="52" t="s">
        <v>831</v>
      </c>
      <c r="B162" s="52"/>
      <c r="D162" s="9">
        <v>0</v>
      </c>
      <c r="F162" s="10"/>
      <c r="H162" s="9">
        <v>18493150356</v>
      </c>
      <c r="J162" s="10"/>
    </row>
    <row r="163" spans="1:10" ht="21.75" customHeight="1" x14ac:dyDescent="0.2">
      <c r="A163" s="52" t="s">
        <v>832</v>
      </c>
      <c r="B163" s="52"/>
      <c r="D163" s="9">
        <v>0</v>
      </c>
      <c r="F163" s="10"/>
      <c r="H163" s="9">
        <v>39575341978</v>
      </c>
      <c r="J163" s="10"/>
    </row>
    <row r="164" spans="1:10" ht="21.75" customHeight="1" x14ac:dyDescent="0.2">
      <c r="A164" s="52" t="s">
        <v>833</v>
      </c>
      <c r="B164" s="52"/>
      <c r="D164" s="9">
        <v>0</v>
      </c>
      <c r="F164" s="10"/>
      <c r="H164" s="9">
        <v>79890410916</v>
      </c>
      <c r="J164" s="10"/>
    </row>
    <row r="165" spans="1:10" ht="21.75" customHeight="1" x14ac:dyDescent="0.2">
      <c r="A165" s="52" t="s">
        <v>834</v>
      </c>
      <c r="B165" s="52"/>
      <c r="D165" s="9">
        <v>0</v>
      </c>
      <c r="F165" s="10"/>
      <c r="H165" s="9">
        <v>20657534243</v>
      </c>
      <c r="J165" s="10"/>
    </row>
    <row r="166" spans="1:10" ht="21.75" customHeight="1" x14ac:dyDescent="0.2">
      <c r="A166" s="52" t="s">
        <v>835</v>
      </c>
      <c r="B166" s="52"/>
      <c r="D166" s="9">
        <v>0</v>
      </c>
      <c r="F166" s="10"/>
      <c r="H166" s="9">
        <v>11472602286</v>
      </c>
      <c r="J166" s="10"/>
    </row>
    <row r="167" spans="1:10" ht="21.75" customHeight="1" x14ac:dyDescent="0.2">
      <c r="A167" s="52" t="s">
        <v>836</v>
      </c>
      <c r="B167" s="52"/>
      <c r="D167" s="9">
        <v>0</v>
      </c>
      <c r="F167" s="10"/>
      <c r="H167" s="9">
        <v>22328766218</v>
      </c>
      <c r="J167" s="10"/>
    </row>
    <row r="168" spans="1:10" ht="21.75" customHeight="1" x14ac:dyDescent="0.2">
      <c r="A168" s="52" t="s">
        <v>410</v>
      </c>
      <c r="B168" s="52"/>
      <c r="D168" s="9">
        <v>11434426229</v>
      </c>
      <c r="F168" s="10"/>
      <c r="H168" s="9">
        <v>95178979972</v>
      </c>
      <c r="J168" s="10"/>
    </row>
    <row r="169" spans="1:10" ht="21.75" customHeight="1" x14ac:dyDescent="0.2">
      <c r="A169" s="52" t="s">
        <v>837</v>
      </c>
      <c r="B169" s="52"/>
      <c r="D169" s="9">
        <v>0</v>
      </c>
      <c r="F169" s="10"/>
      <c r="H169" s="9">
        <v>21513697722</v>
      </c>
      <c r="J169" s="10"/>
    </row>
    <row r="170" spans="1:10" ht="21.75" customHeight="1" x14ac:dyDescent="0.2">
      <c r="A170" s="52" t="s">
        <v>838</v>
      </c>
      <c r="B170" s="52"/>
      <c r="D170" s="9">
        <v>0</v>
      </c>
      <c r="F170" s="10"/>
      <c r="H170" s="9">
        <v>9246574424</v>
      </c>
      <c r="J170" s="10"/>
    </row>
    <row r="171" spans="1:10" ht="21.75" customHeight="1" x14ac:dyDescent="0.2">
      <c r="A171" s="52" t="s">
        <v>839</v>
      </c>
      <c r="B171" s="52"/>
      <c r="D171" s="9">
        <v>0</v>
      </c>
      <c r="F171" s="10"/>
      <c r="H171" s="9">
        <v>25188356077</v>
      </c>
      <c r="J171" s="10"/>
    </row>
    <row r="172" spans="1:10" ht="21.75" customHeight="1" x14ac:dyDescent="0.2">
      <c r="A172" s="52" t="s">
        <v>411</v>
      </c>
      <c r="B172" s="52"/>
      <c r="D172" s="9">
        <v>20963114748</v>
      </c>
      <c r="F172" s="10"/>
      <c r="H172" s="9">
        <v>211829272306</v>
      </c>
      <c r="J172" s="10"/>
    </row>
    <row r="173" spans="1:10" ht="21.75" customHeight="1" x14ac:dyDescent="0.2">
      <c r="A173" s="52" t="s">
        <v>840</v>
      </c>
      <c r="B173" s="52"/>
      <c r="D173" s="9">
        <v>0</v>
      </c>
      <c r="F173" s="10"/>
      <c r="H173" s="9">
        <v>116527397254</v>
      </c>
      <c r="J173" s="10"/>
    </row>
    <row r="174" spans="1:10" ht="21.75" customHeight="1" x14ac:dyDescent="0.2">
      <c r="A174" s="52" t="s">
        <v>841</v>
      </c>
      <c r="B174" s="52"/>
      <c r="D174" s="9">
        <v>0</v>
      </c>
      <c r="F174" s="10"/>
      <c r="H174" s="9">
        <v>76575342431</v>
      </c>
      <c r="J174" s="10"/>
    </row>
    <row r="175" spans="1:10" ht="21.75" customHeight="1" x14ac:dyDescent="0.2">
      <c r="A175" s="52" t="s">
        <v>842</v>
      </c>
      <c r="B175" s="52"/>
      <c r="D175" s="9">
        <v>0</v>
      </c>
      <c r="F175" s="10"/>
      <c r="H175" s="9">
        <v>10787671027</v>
      </c>
      <c r="J175" s="10"/>
    </row>
    <row r="176" spans="1:10" ht="21.75" customHeight="1" x14ac:dyDescent="0.2">
      <c r="A176" s="52" t="s">
        <v>843</v>
      </c>
      <c r="B176" s="52"/>
      <c r="D176" s="9">
        <v>0</v>
      </c>
      <c r="F176" s="10"/>
      <c r="H176" s="9">
        <v>26260273558</v>
      </c>
      <c r="J176" s="10"/>
    </row>
    <row r="177" spans="1:10" ht="21.75" customHeight="1" x14ac:dyDescent="0.2">
      <c r="A177" s="52" t="s">
        <v>844</v>
      </c>
      <c r="B177" s="52"/>
      <c r="D177" s="9">
        <v>0</v>
      </c>
      <c r="F177" s="10"/>
      <c r="H177" s="9">
        <v>5370834620</v>
      </c>
      <c r="J177" s="10"/>
    </row>
    <row r="178" spans="1:10" ht="21.75" customHeight="1" x14ac:dyDescent="0.2">
      <c r="A178" s="52" t="s">
        <v>845</v>
      </c>
      <c r="B178" s="52"/>
      <c r="D178" s="9">
        <v>0</v>
      </c>
      <c r="F178" s="10"/>
      <c r="H178" s="9">
        <v>7445890381</v>
      </c>
      <c r="J178" s="10"/>
    </row>
    <row r="179" spans="1:10" ht="21.75" customHeight="1" x14ac:dyDescent="0.2">
      <c r="A179" s="52" t="s">
        <v>846</v>
      </c>
      <c r="B179" s="52"/>
      <c r="D179" s="9">
        <v>0</v>
      </c>
      <c r="F179" s="10"/>
      <c r="H179" s="9">
        <v>9357534074</v>
      </c>
      <c r="J179" s="10"/>
    </row>
    <row r="180" spans="1:10" ht="21.75" customHeight="1" x14ac:dyDescent="0.2">
      <c r="A180" s="52" t="s">
        <v>847</v>
      </c>
      <c r="B180" s="52"/>
      <c r="D180" s="9">
        <v>0</v>
      </c>
      <c r="F180" s="10"/>
      <c r="H180" s="9">
        <v>9826027227</v>
      </c>
      <c r="J180" s="10"/>
    </row>
    <row r="181" spans="1:10" ht="21.75" customHeight="1" x14ac:dyDescent="0.2">
      <c r="A181" s="52" t="s">
        <v>848</v>
      </c>
      <c r="B181" s="52"/>
      <c r="D181" s="9">
        <v>0</v>
      </c>
      <c r="F181" s="10"/>
      <c r="H181" s="9">
        <v>12821915396</v>
      </c>
      <c r="J181" s="10"/>
    </row>
    <row r="182" spans="1:10" ht="21.75" customHeight="1" x14ac:dyDescent="0.2">
      <c r="A182" s="52" t="s">
        <v>849</v>
      </c>
      <c r="B182" s="52"/>
      <c r="D182" s="9">
        <v>0</v>
      </c>
      <c r="F182" s="10"/>
      <c r="H182" s="9">
        <v>22071232846</v>
      </c>
      <c r="J182" s="10"/>
    </row>
    <row r="183" spans="1:10" ht="21.75" customHeight="1" x14ac:dyDescent="0.2">
      <c r="A183" s="52" t="s">
        <v>850</v>
      </c>
      <c r="B183" s="52"/>
      <c r="D183" s="9">
        <v>0</v>
      </c>
      <c r="F183" s="10"/>
      <c r="H183" s="9">
        <v>5335890333</v>
      </c>
      <c r="J183" s="10"/>
    </row>
    <row r="184" spans="1:10" ht="21.75" customHeight="1" x14ac:dyDescent="0.2">
      <c r="A184" s="52" t="s">
        <v>851</v>
      </c>
      <c r="B184" s="52"/>
      <c r="D184" s="9">
        <v>0</v>
      </c>
      <c r="F184" s="10"/>
      <c r="H184" s="9">
        <v>44379680948</v>
      </c>
      <c r="J184" s="10"/>
    </row>
    <row r="185" spans="1:10" ht="21.75" customHeight="1" x14ac:dyDescent="0.2">
      <c r="A185" s="52" t="s">
        <v>852</v>
      </c>
      <c r="B185" s="52"/>
      <c r="D185" s="9">
        <v>0</v>
      </c>
      <c r="F185" s="10"/>
      <c r="H185" s="9">
        <v>5664383436</v>
      </c>
      <c r="J185" s="10"/>
    </row>
    <row r="186" spans="1:10" ht="21.75" customHeight="1" x14ac:dyDescent="0.2">
      <c r="A186" s="52" t="s">
        <v>853</v>
      </c>
      <c r="B186" s="52"/>
      <c r="D186" s="9">
        <v>0</v>
      </c>
      <c r="F186" s="10"/>
      <c r="H186" s="9">
        <v>64652054794</v>
      </c>
      <c r="J186" s="10"/>
    </row>
    <row r="187" spans="1:10" ht="21.75" customHeight="1" x14ac:dyDescent="0.2">
      <c r="A187" s="52" t="s">
        <v>854</v>
      </c>
      <c r="B187" s="52"/>
      <c r="D187" s="9">
        <v>0</v>
      </c>
      <c r="F187" s="10"/>
      <c r="H187" s="9">
        <v>15863010674</v>
      </c>
      <c r="J187" s="10"/>
    </row>
    <row r="188" spans="1:10" ht="21.75" customHeight="1" x14ac:dyDescent="0.2">
      <c r="A188" s="52" t="s">
        <v>413</v>
      </c>
      <c r="B188" s="52"/>
      <c r="D188" s="9">
        <v>2286885221</v>
      </c>
      <c r="F188" s="10"/>
      <c r="H188" s="9">
        <v>17802919192</v>
      </c>
      <c r="J188" s="10"/>
    </row>
    <row r="189" spans="1:10" ht="21.75" customHeight="1" x14ac:dyDescent="0.2">
      <c r="A189" s="52" t="s">
        <v>855</v>
      </c>
      <c r="B189" s="52"/>
      <c r="D189" s="9">
        <v>0</v>
      </c>
      <c r="F189" s="10"/>
      <c r="H189" s="9">
        <v>17815068356</v>
      </c>
      <c r="J189" s="10"/>
    </row>
    <row r="190" spans="1:10" ht="21.75" customHeight="1" x14ac:dyDescent="0.2">
      <c r="A190" s="52" t="s">
        <v>856</v>
      </c>
      <c r="B190" s="52"/>
      <c r="D190" s="9">
        <v>0</v>
      </c>
      <c r="F190" s="10"/>
      <c r="H190" s="9">
        <v>14883558189</v>
      </c>
      <c r="J190" s="10"/>
    </row>
    <row r="191" spans="1:10" ht="21.75" customHeight="1" x14ac:dyDescent="0.2">
      <c r="A191" s="52" t="s">
        <v>415</v>
      </c>
      <c r="B191" s="52"/>
      <c r="D191" s="9">
        <v>9147540977</v>
      </c>
      <c r="F191" s="10"/>
      <c r="H191" s="9">
        <v>70718526711</v>
      </c>
      <c r="J191" s="10"/>
    </row>
    <row r="192" spans="1:10" ht="21.75" customHeight="1" x14ac:dyDescent="0.2">
      <c r="A192" s="52" t="s">
        <v>857</v>
      </c>
      <c r="B192" s="52"/>
      <c r="D192" s="9">
        <v>0</v>
      </c>
      <c r="F192" s="10"/>
      <c r="H192" s="9">
        <v>10684931490</v>
      </c>
      <c r="J192" s="10"/>
    </row>
    <row r="193" spans="1:10" ht="21.75" customHeight="1" x14ac:dyDescent="0.2">
      <c r="A193" s="52" t="s">
        <v>858</v>
      </c>
      <c r="B193" s="52"/>
      <c r="D193" s="9">
        <v>0</v>
      </c>
      <c r="F193" s="10"/>
      <c r="H193" s="9">
        <v>207123287600</v>
      </c>
      <c r="J193" s="10"/>
    </row>
    <row r="194" spans="1:10" ht="21.75" customHeight="1" x14ac:dyDescent="0.2">
      <c r="A194" s="52" t="s">
        <v>859</v>
      </c>
      <c r="B194" s="52"/>
      <c r="D194" s="9">
        <v>0</v>
      </c>
      <c r="F194" s="10"/>
      <c r="H194" s="9">
        <v>17682634557</v>
      </c>
      <c r="J194" s="10"/>
    </row>
    <row r="195" spans="1:10" ht="21.75" customHeight="1" x14ac:dyDescent="0.2">
      <c r="A195" s="52" t="s">
        <v>860</v>
      </c>
      <c r="B195" s="52"/>
      <c r="D195" s="9">
        <v>0</v>
      </c>
      <c r="F195" s="10"/>
      <c r="H195" s="9">
        <v>11794518558</v>
      </c>
      <c r="J195" s="10"/>
    </row>
    <row r="196" spans="1:10" ht="21.75" customHeight="1" x14ac:dyDescent="0.2">
      <c r="A196" s="52" t="s">
        <v>861</v>
      </c>
      <c r="B196" s="52"/>
      <c r="D196" s="9">
        <v>0</v>
      </c>
      <c r="F196" s="10"/>
      <c r="H196" s="9">
        <v>56410957906</v>
      </c>
      <c r="J196" s="10"/>
    </row>
    <row r="197" spans="1:10" ht="21.75" customHeight="1" x14ac:dyDescent="0.2">
      <c r="A197" s="52" t="s">
        <v>862</v>
      </c>
      <c r="B197" s="52"/>
      <c r="D197" s="9">
        <v>0</v>
      </c>
      <c r="F197" s="10"/>
      <c r="H197" s="9">
        <v>40494394721</v>
      </c>
      <c r="J197" s="10"/>
    </row>
    <row r="198" spans="1:10" ht="21.75" customHeight="1" x14ac:dyDescent="0.2">
      <c r="A198" s="52" t="s">
        <v>863</v>
      </c>
      <c r="B198" s="52"/>
      <c r="D198" s="9">
        <v>0</v>
      </c>
      <c r="F198" s="10"/>
      <c r="H198" s="9">
        <v>22010958744</v>
      </c>
      <c r="J198" s="10"/>
    </row>
    <row r="199" spans="1:10" ht="21.75" customHeight="1" x14ac:dyDescent="0.2">
      <c r="A199" s="52" t="s">
        <v>864</v>
      </c>
      <c r="B199" s="52"/>
      <c r="D199" s="9">
        <v>0</v>
      </c>
      <c r="F199" s="10"/>
      <c r="H199" s="9">
        <v>15867800155</v>
      </c>
      <c r="J199" s="10"/>
    </row>
    <row r="200" spans="1:10" ht="21.75" customHeight="1" x14ac:dyDescent="0.2">
      <c r="A200" s="52" t="s">
        <v>865</v>
      </c>
      <c r="B200" s="52"/>
      <c r="D200" s="9">
        <v>0</v>
      </c>
      <c r="F200" s="10"/>
      <c r="H200" s="9">
        <v>47726027111</v>
      </c>
      <c r="J200" s="10"/>
    </row>
    <row r="201" spans="1:10" ht="21.75" customHeight="1" x14ac:dyDescent="0.2">
      <c r="A201" s="52" t="s">
        <v>866</v>
      </c>
      <c r="B201" s="52"/>
      <c r="D201" s="9">
        <v>0</v>
      </c>
      <c r="F201" s="10"/>
      <c r="H201" s="9">
        <v>38244374454</v>
      </c>
      <c r="J201" s="10"/>
    </row>
    <row r="202" spans="1:10" ht="21.75" customHeight="1" x14ac:dyDescent="0.2">
      <c r="A202" s="52" t="s">
        <v>867</v>
      </c>
      <c r="B202" s="52"/>
      <c r="D202" s="9">
        <v>0</v>
      </c>
      <c r="F202" s="10"/>
      <c r="H202" s="9">
        <v>20821917542</v>
      </c>
      <c r="J202" s="10"/>
    </row>
    <row r="203" spans="1:10" ht="21.75" customHeight="1" x14ac:dyDescent="0.2">
      <c r="A203" s="52" t="s">
        <v>868</v>
      </c>
      <c r="B203" s="52"/>
      <c r="D203" s="9">
        <v>0</v>
      </c>
      <c r="F203" s="10"/>
      <c r="H203" s="9">
        <v>58253267229</v>
      </c>
      <c r="J203" s="10"/>
    </row>
    <row r="204" spans="1:10" ht="21.75" customHeight="1" x14ac:dyDescent="0.2">
      <c r="A204" s="52" t="s">
        <v>869</v>
      </c>
      <c r="B204" s="52"/>
      <c r="D204" s="9">
        <v>0</v>
      </c>
      <c r="F204" s="10"/>
      <c r="H204" s="9">
        <v>78362325978</v>
      </c>
      <c r="J204" s="10"/>
    </row>
    <row r="205" spans="1:10" ht="21.75" customHeight="1" x14ac:dyDescent="0.2">
      <c r="A205" s="52" t="s">
        <v>870</v>
      </c>
      <c r="B205" s="52"/>
      <c r="D205" s="9">
        <v>0</v>
      </c>
      <c r="F205" s="10"/>
      <c r="H205" s="9">
        <v>12506849035</v>
      </c>
      <c r="J205" s="10"/>
    </row>
    <row r="206" spans="1:10" ht="21.75" customHeight="1" x14ac:dyDescent="0.2">
      <c r="A206" s="52" t="s">
        <v>871</v>
      </c>
      <c r="B206" s="52"/>
      <c r="D206" s="9">
        <v>0</v>
      </c>
      <c r="F206" s="10"/>
      <c r="H206" s="9">
        <v>8267944990</v>
      </c>
      <c r="J206" s="10"/>
    </row>
    <row r="207" spans="1:10" ht="21.75" customHeight="1" x14ac:dyDescent="0.2">
      <c r="A207" s="52" t="s">
        <v>872</v>
      </c>
      <c r="B207" s="52"/>
      <c r="D207" s="9">
        <v>0</v>
      </c>
      <c r="F207" s="10"/>
      <c r="H207" s="9">
        <v>15787670619</v>
      </c>
      <c r="J207" s="10"/>
    </row>
    <row r="208" spans="1:10" ht="21.75" customHeight="1" x14ac:dyDescent="0.2">
      <c r="A208" s="52" t="s">
        <v>873</v>
      </c>
      <c r="B208" s="52"/>
      <c r="D208" s="9">
        <v>0</v>
      </c>
      <c r="F208" s="10"/>
      <c r="H208" s="9">
        <v>17020547933</v>
      </c>
      <c r="J208" s="10"/>
    </row>
    <row r="209" spans="1:10" ht="21.75" customHeight="1" x14ac:dyDescent="0.2">
      <c r="A209" s="52" t="s">
        <v>874</v>
      </c>
      <c r="B209" s="52"/>
      <c r="D209" s="9">
        <v>0</v>
      </c>
      <c r="F209" s="10"/>
      <c r="H209" s="9">
        <v>5462327388</v>
      </c>
      <c r="J209" s="10"/>
    </row>
    <row r="210" spans="1:10" ht="21.75" customHeight="1" x14ac:dyDescent="0.2">
      <c r="A210" s="52" t="s">
        <v>875</v>
      </c>
      <c r="B210" s="52"/>
      <c r="D210" s="9">
        <v>0</v>
      </c>
      <c r="F210" s="10"/>
      <c r="H210" s="9">
        <v>4465752994</v>
      </c>
      <c r="J210" s="10"/>
    </row>
    <row r="211" spans="1:10" ht="21.75" customHeight="1" x14ac:dyDescent="0.2">
      <c r="A211" s="52" t="s">
        <v>876</v>
      </c>
      <c r="B211" s="52"/>
      <c r="D211" s="9">
        <v>0</v>
      </c>
      <c r="F211" s="10"/>
      <c r="H211" s="9">
        <v>9217807702</v>
      </c>
      <c r="J211" s="10"/>
    </row>
    <row r="212" spans="1:10" ht="21.75" customHeight="1" x14ac:dyDescent="0.2">
      <c r="A212" s="52" t="s">
        <v>877</v>
      </c>
      <c r="B212" s="52"/>
      <c r="D212" s="9">
        <v>0</v>
      </c>
      <c r="F212" s="10"/>
      <c r="H212" s="9">
        <v>5999999999</v>
      </c>
      <c r="J212" s="10"/>
    </row>
    <row r="213" spans="1:10" ht="21.75" customHeight="1" x14ac:dyDescent="0.2">
      <c r="A213" s="52" t="s">
        <v>878</v>
      </c>
      <c r="B213" s="52"/>
      <c r="D213" s="9">
        <v>0</v>
      </c>
      <c r="F213" s="10"/>
      <c r="H213" s="9">
        <v>21999999981</v>
      </c>
      <c r="J213" s="10"/>
    </row>
    <row r="214" spans="1:10" ht="21.75" customHeight="1" x14ac:dyDescent="0.2">
      <c r="A214" s="52" t="s">
        <v>879</v>
      </c>
      <c r="B214" s="52"/>
      <c r="D214" s="9">
        <v>0</v>
      </c>
      <c r="F214" s="10"/>
      <c r="H214" s="9">
        <v>15831164332</v>
      </c>
      <c r="J214" s="10"/>
    </row>
    <row r="215" spans="1:10" ht="21.75" customHeight="1" x14ac:dyDescent="0.2">
      <c r="A215" s="52" t="s">
        <v>880</v>
      </c>
      <c r="B215" s="52"/>
      <c r="D215" s="9">
        <v>0</v>
      </c>
      <c r="F215" s="10"/>
      <c r="H215" s="9">
        <v>48397259906</v>
      </c>
      <c r="J215" s="10"/>
    </row>
    <row r="216" spans="1:10" ht="21.75" customHeight="1" x14ac:dyDescent="0.2">
      <c r="A216" s="52" t="s">
        <v>881</v>
      </c>
      <c r="B216" s="52"/>
      <c r="D216" s="9">
        <v>0</v>
      </c>
      <c r="F216" s="10"/>
      <c r="H216" s="9">
        <v>18823283910</v>
      </c>
      <c r="J216" s="10"/>
    </row>
    <row r="217" spans="1:10" ht="21.75" customHeight="1" x14ac:dyDescent="0.2">
      <c r="A217" s="52" t="s">
        <v>417</v>
      </c>
      <c r="B217" s="52"/>
      <c r="D217" s="9">
        <v>5717213099</v>
      </c>
      <c r="F217" s="10"/>
      <c r="H217" s="9">
        <v>41116885209</v>
      </c>
      <c r="J217" s="10"/>
    </row>
    <row r="218" spans="1:10" ht="21.75" customHeight="1" x14ac:dyDescent="0.2">
      <c r="A218" s="52" t="s">
        <v>882</v>
      </c>
      <c r="B218" s="52"/>
      <c r="D218" s="9">
        <v>0</v>
      </c>
      <c r="F218" s="10"/>
      <c r="H218" s="9">
        <v>5975477997</v>
      </c>
      <c r="J218" s="10"/>
    </row>
    <row r="219" spans="1:10" ht="21.75" customHeight="1" x14ac:dyDescent="0.2">
      <c r="A219" s="52" t="s">
        <v>883</v>
      </c>
      <c r="B219" s="52"/>
      <c r="D219" s="9">
        <v>0</v>
      </c>
      <c r="F219" s="10"/>
      <c r="H219" s="9">
        <v>6452602660</v>
      </c>
      <c r="J219" s="10"/>
    </row>
    <row r="220" spans="1:10" ht="21.75" customHeight="1" x14ac:dyDescent="0.2">
      <c r="A220" s="52" t="s">
        <v>884</v>
      </c>
      <c r="B220" s="52"/>
      <c r="D220" s="9">
        <v>0</v>
      </c>
      <c r="F220" s="10"/>
      <c r="H220" s="9">
        <v>15931506438</v>
      </c>
      <c r="J220" s="10"/>
    </row>
    <row r="221" spans="1:10" ht="21.75" customHeight="1" x14ac:dyDescent="0.2">
      <c r="A221" s="52" t="s">
        <v>885</v>
      </c>
      <c r="B221" s="52"/>
      <c r="D221" s="9">
        <v>0</v>
      </c>
      <c r="F221" s="10"/>
      <c r="H221" s="9">
        <v>28054793646</v>
      </c>
      <c r="J221" s="10"/>
    </row>
    <row r="222" spans="1:10" ht="21.75" customHeight="1" x14ac:dyDescent="0.2">
      <c r="A222" s="52" t="s">
        <v>886</v>
      </c>
      <c r="B222" s="52"/>
      <c r="D222" s="9">
        <v>0</v>
      </c>
      <c r="F222" s="10"/>
      <c r="H222" s="9">
        <v>12589804838</v>
      </c>
      <c r="J222" s="10"/>
    </row>
    <row r="223" spans="1:10" ht="21.75" customHeight="1" x14ac:dyDescent="0.2">
      <c r="A223" s="52" t="s">
        <v>887</v>
      </c>
      <c r="B223" s="52"/>
      <c r="D223" s="9">
        <v>0</v>
      </c>
      <c r="F223" s="10"/>
      <c r="H223" s="9">
        <v>28579451980</v>
      </c>
      <c r="J223" s="10"/>
    </row>
    <row r="224" spans="1:10" ht="21.75" customHeight="1" x14ac:dyDescent="0.2">
      <c r="A224" s="52" t="s">
        <v>888</v>
      </c>
      <c r="B224" s="52"/>
      <c r="D224" s="9">
        <v>0</v>
      </c>
      <c r="F224" s="10"/>
      <c r="H224" s="9">
        <v>9426027361</v>
      </c>
      <c r="J224" s="10"/>
    </row>
    <row r="225" spans="1:10" ht="21.75" customHeight="1" x14ac:dyDescent="0.2">
      <c r="A225" s="52" t="s">
        <v>889</v>
      </c>
      <c r="B225" s="52"/>
      <c r="D225" s="9">
        <v>0</v>
      </c>
      <c r="F225" s="10"/>
      <c r="H225" s="9">
        <v>11253422110</v>
      </c>
      <c r="J225" s="10"/>
    </row>
    <row r="226" spans="1:10" ht="21.75" customHeight="1" x14ac:dyDescent="0.2">
      <c r="A226" s="52" t="s">
        <v>418</v>
      </c>
      <c r="B226" s="52"/>
      <c r="D226" s="9">
        <v>22868852458</v>
      </c>
      <c r="F226" s="10"/>
      <c r="H226" s="9">
        <v>216351721712</v>
      </c>
      <c r="J226" s="10"/>
    </row>
    <row r="227" spans="1:10" ht="21.75" customHeight="1" x14ac:dyDescent="0.2">
      <c r="A227" s="52" t="s">
        <v>890</v>
      </c>
      <c r="B227" s="52"/>
      <c r="D227" s="9">
        <v>0</v>
      </c>
      <c r="F227" s="10"/>
      <c r="H227" s="9">
        <v>12205479449</v>
      </c>
      <c r="J227" s="10"/>
    </row>
    <row r="228" spans="1:10" ht="21.75" customHeight="1" x14ac:dyDescent="0.2">
      <c r="A228" s="52" t="s">
        <v>891</v>
      </c>
      <c r="B228" s="52"/>
      <c r="D228" s="9">
        <v>0</v>
      </c>
      <c r="F228" s="10"/>
      <c r="H228" s="9">
        <v>46535032520</v>
      </c>
      <c r="J228" s="10"/>
    </row>
    <row r="229" spans="1:10" ht="21.75" customHeight="1" x14ac:dyDescent="0.2">
      <c r="A229" s="52" t="s">
        <v>892</v>
      </c>
      <c r="B229" s="52"/>
      <c r="D229" s="9">
        <v>0</v>
      </c>
      <c r="F229" s="10"/>
      <c r="H229" s="9">
        <v>22191780810</v>
      </c>
      <c r="J229" s="10"/>
    </row>
    <row r="230" spans="1:10" ht="21.75" customHeight="1" x14ac:dyDescent="0.2">
      <c r="A230" s="52" t="s">
        <v>893</v>
      </c>
      <c r="B230" s="52"/>
      <c r="D230" s="9">
        <v>0</v>
      </c>
      <c r="F230" s="10"/>
      <c r="H230" s="9">
        <v>16569863008</v>
      </c>
      <c r="J230" s="10"/>
    </row>
    <row r="231" spans="1:10" ht="21.75" customHeight="1" x14ac:dyDescent="0.2">
      <c r="A231" s="52" t="s">
        <v>894</v>
      </c>
      <c r="B231" s="52"/>
      <c r="D231" s="9">
        <v>0</v>
      </c>
      <c r="F231" s="10"/>
      <c r="H231" s="9">
        <v>12205479449</v>
      </c>
      <c r="J231" s="10"/>
    </row>
    <row r="232" spans="1:10" ht="21.75" customHeight="1" x14ac:dyDescent="0.2">
      <c r="A232" s="52" t="s">
        <v>895</v>
      </c>
      <c r="B232" s="52"/>
      <c r="D232" s="9">
        <v>0</v>
      </c>
      <c r="F232" s="10"/>
      <c r="H232" s="9">
        <v>7027397253</v>
      </c>
      <c r="J232" s="10"/>
    </row>
    <row r="233" spans="1:10" ht="21.75" customHeight="1" x14ac:dyDescent="0.2">
      <c r="A233" s="52" t="s">
        <v>896</v>
      </c>
      <c r="B233" s="52"/>
      <c r="D233" s="9">
        <v>0</v>
      </c>
      <c r="F233" s="10"/>
      <c r="H233" s="9">
        <v>2219178082</v>
      </c>
      <c r="J233" s="10"/>
    </row>
    <row r="234" spans="1:10" ht="21.75" customHeight="1" x14ac:dyDescent="0.2">
      <c r="A234" s="52" t="s">
        <v>897</v>
      </c>
      <c r="B234" s="52"/>
      <c r="D234" s="9">
        <v>0</v>
      </c>
      <c r="F234" s="10"/>
      <c r="H234" s="9">
        <v>2219178081</v>
      </c>
      <c r="J234" s="10"/>
    </row>
    <row r="235" spans="1:10" ht="21.75" customHeight="1" x14ac:dyDescent="0.2">
      <c r="A235" s="52" t="s">
        <v>898</v>
      </c>
      <c r="B235" s="52"/>
      <c r="D235" s="9">
        <v>0</v>
      </c>
      <c r="F235" s="10"/>
      <c r="H235" s="9">
        <v>26899315043</v>
      </c>
      <c r="J235" s="10"/>
    </row>
    <row r="236" spans="1:10" ht="21.75" customHeight="1" x14ac:dyDescent="0.2">
      <c r="A236" s="52" t="s">
        <v>899</v>
      </c>
      <c r="B236" s="52"/>
      <c r="D236" s="9">
        <v>0</v>
      </c>
      <c r="F236" s="10"/>
      <c r="H236" s="9">
        <v>12471780798</v>
      </c>
      <c r="J236" s="10"/>
    </row>
    <row r="237" spans="1:10" ht="21.75" customHeight="1" x14ac:dyDescent="0.2">
      <c r="A237" s="52" t="s">
        <v>420</v>
      </c>
      <c r="B237" s="52"/>
      <c r="D237" s="9">
        <v>6860655725</v>
      </c>
      <c r="F237" s="10"/>
      <c r="H237" s="9">
        <v>70886254129</v>
      </c>
      <c r="J237" s="10"/>
    </row>
    <row r="238" spans="1:10" ht="21.75" customHeight="1" x14ac:dyDescent="0.2">
      <c r="A238" s="52" t="s">
        <v>900</v>
      </c>
      <c r="B238" s="52"/>
      <c r="D238" s="9">
        <v>0</v>
      </c>
      <c r="F238" s="10"/>
      <c r="H238" s="9">
        <v>106183635705</v>
      </c>
      <c r="J238" s="10"/>
    </row>
    <row r="239" spans="1:10" ht="21.75" customHeight="1" x14ac:dyDescent="0.2">
      <c r="A239" s="52" t="s">
        <v>901</v>
      </c>
      <c r="B239" s="52"/>
      <c r="D239" s="9">
        <v>0</v>
      </c>
      <c r="F239" s="10"/>
      <c r="H239" s="9">
        <v>1070312822762</v>
      </c>
      <c r="J239" s="10"/>
    </row>
    <row r="240" spans="1:10" ht="21.75" customHeight="1" x14ac:dyDescent="0.2">
      <c r="A240" s="52" t="s">
        <v>421</v>
      </c>
      <c r="B240" s="52"/>
      <c r="D240" s="9">
        <v>11434426229</v>
      </c>
      <c r="F240" s="10"/>
      <c r="H240" s="9">
        <v>113693465059</v>
      </c>
      <c r="J240" s="10"/>
    </row>
    <row r="241" spans="1:10" ht="21.75" customHeight="1" x14ac:dyDescent="0.2">
      <c r="A241" s="52" t="s">
        <v>902</v>
      </c>
      <c r="B241" s="52"/>
      <c r="D241" s="9">
        <v>0</v>
      </c>
      <c r="F241" s="10"/>
      <c r="H241" s="9">
        <v>20712328756</v>
      </c>
      <c r="J241" s="10"/>
    </row>
    <row r="242" spans="1:10" ht="21.75" customHeight="1" x14ac:dyDescent="0.2">
      <c r="A242" s="52" t="s">
        <v>903</v>
      </c>
      <c r="B242" s="52"/>
      <c r="D242" s="9">
        <v>0</v>
      </c>
      <c r="F242" s="10"/>
      <c r="H242" s="9">
        <v>92809341957</v>
      </c>
      <c r="J242" s="10"/>
    </row>
    <row r="243" spans="1:10" ht="21.75" customHeight="1" x14ac:dyDescent="0.2">
      <c r="A243" s="52" t="s">
        <v>422</v>
      </c>
      <c r="B243" s="52"/>
      <c r="D243" s="9">
        <v>11434426229</v>
      </c>
      <c r="F243" s="10"/>
      <c r="H243" s="9">
        <v>91193465060</v>
      </c>
      <c r="J243" s="10"/>
    </row>
    <row r="244" spans="1:10" ht="21.75" customHeight="1" x14ac:dyDescent="0.2">
      <c r="A244" s="52" t="s">
        <v>904</v>
      </c>
      <c r="B244" s="52"/>
      <c r="D244" s="9">
        <v>0</v>
      </c>
      <c r="F244" s="10"/>
      <c r="H244" s="9">
        <v>5178082189</v>
      </c>
      <c r="J244" s="10"/>
    </row>
    <row r="245" spans="1:10" ht="21.75" customHeight="1" x14ac:dyDescent="0.2">
      <c r="A245" s="52" t="s">
        <v>905</v>
      </c>
      <c r="B245" s="52"/>
      <c r="D245" s="9">
        <v>0</v>
      </c>
      <c r="F245" s="10"/>
      <c r="H245" s="9">
        <v>40247361299</v>
      </c>
      <c r="J245" s="10"/>
    </row>
    <row r="246" spans="1:10" ht="21.75" customHeight="1" x14ac:dyDescent="0.2">
      <c r="A246" s="52" t="s">
        <v>906</v>
      </c>
      <c r="B246" s="52"/>
      <c r="D246" s="9">
        <v>0</v>
      </c>
      <c r="F246" s="10"/>
      <c r="H246" s="9">
        <v>35821131791</v>
      </c>
      <c r="J246" s="10"/>
    </row>
    <row r="247" spans="1:10" ht="21.75" customHeight="1" x14ac:dyDescent="0.2">
      <c r="A247" s="52" t="s">
        <v>907</v>
      </c>
      <c r="B247" s="52"/>
      <c r="D247" s="9">
        <v>0</v>
      </c>
      <c r="F247" s="10"/>
      <c r="H247" s="9">
        <v>41020435642</v>
      </c>
      <c r="J247" s="10"/>
    </row>
    <row r="248" spans="1:10" ht="21.75" customHeight="1" x14ac:dyDescent="0.2">
      <c r="A248" s="52" t="s">
        <v>908</v>
      </c>
      <c r="B248" s="52"/>
      <c r="D248" s="9">
        <v>0</v>
      </c>
      <c r="F248" s="10"/>
      <c r="H248" s="9">
        <v>5178082189</v>
      </c>
      <c r="J248" s="10"/>
    </row>
    <row r="249" spans="1:10" ht="21.75" customHeight="1" x14ac:dyDescent="0.2">
      <c r="A249" s="52" t="s">
        <v>909</v>
      </c>
      <c r="B249" s="52"/>
      <c r="D249" s="9">
        <v>0</v>
      </c>
      <c r="F249" s="10"/>
      <c r="H249" s="9">
        <v>42871771780</v>
      </c>
      <c r="J249" s="10"/>
    </row>
    <row r="250" spans="1:10" ht="21.75" customHeight="1" x14ac:dyDescent="0.2">
      <c r="A250" s="52" t="s">
        <v>423</v>
      </c>
      <c r="B250" s="52"/>
      <c r="D250" s="9">
        <v>6860655725</v>
      </c>
      <c r="F250" s="10"/>
      <c r="H250" s="9">
        <v>59722771099</v>
      </c>
      <c r="J250" s="10"/>
    </row>
    <row r="251" spans="1:10" ht="21.75" customHeight="1" x14ac:dyDescent="0.2">
      <c r="A251" s="52" t="s">
        <v>910</v>
      </c>
      <c r="B251" s="52"/>
      <c r="D251" s="9">
        <v>0</v>
      </c>
      <c r="F251" s="10"/>
      <c r="H251" s="9">
        <v>1849315065</v>
      </c>
      <c r="J251" s="10"/>
    </row>
    <row r="252" spans="1:10" ht="21.75" customHeight="1" x14ac:dyDescent="0.2">
      <c r="A252" s="52" t="s">
        <v>911</v>
      </c>
      <c r="B252" s="52"/>
      <c r="D252" s="9">
        <v>0</v>
      </c>
      <c r="F252" s="10"/>
      <c r="H252" s="9">
        <v>33395194199</v>
      </c>
      <c r="J252" s="10"/>
    </row>
    <row r="253" spans="1:10" ht="21.75" customHeight="1" x14ac:dyDescent="0.2">
      <c r="A253" s="52" t="s">
        <v>424</v>
      </c>
      <c r="B253" s="52"/>
      <c r="D253" s="9">
        <v>4573770473</v>
      </c>
      <c r="F253" s="10"/>
      <c r="H253" s="9">
        <v>29082550975</v>
      </c>
      <c r="J253" s="10"/>
    </row>
    <row r="254" spans="1:10" ht="21.75" customHeight="1" x14ac:dyDescent="0.2">
      <c r="A254" s="52" t="s">
        <v>425</v>
      </c>
      <c r="B254" s="52"/>
      <c r="D254" s="9">
        <v>2286885221</v>
      </c>
      <c r="F254" s="10"/>
      <c r="H254" s="9">
        <v>50861823397</v>
      </c>
      <c r="J254" s="10"/>
    </row>
    <row r="255" spans="1:10" ht="21.75" customHeight="1" x14ac:dyDescent="0.2">
      <c r="A255" s="52" t="s">
        <v>426</v>
      </c>
      <c r="B255" s="52"/>
      <c r="D255" s="9">
        <v>4573770473</v>
      </c>
      <c r="F255" s="10"/>
      <c r="H255" s="9">
        <v>29082550975</v>
      </c>
      <c r="J255" s="10"/>
    </row>
    <row r="256" spans="1:10" ht="21.75" customHeight="1" x14ac:dyDescent="0.2">
      <c r="A256" s="52" t="s">
        <v>427</v>
      </c>
      <c r="B256" s="52"/>
      <c r="D256" s="9">
        <v>17014426229</v>
      </c>
      <c r="F256" s="10"/>
      <c r="H256" s="9">
        <v>107636733869</v>
      </c>
      <c r="J256" s="10"/>
    </row>
    <row r="257" spans="1:10" ht="21.75" customHeight="1" x14ac:dyDescent="0.2">
      <c r="A257" s="52" t="s">
        <v>912</v>
      </c>
      <c r="B257" s="52"/>
      <c r="D257" s="9">
        <v>0</v>
      </c>
      <c r="F257" s="10"/>
      <c r="H257" s="9">
        <v>29587626273</v>
      </c>
      <c r="J257" s="10"/>
    </row>
    <row r="258" spans="1:10" ht="21.75" customHeight="1" x14ac:dyDescent="0.2">
      <c r="A258" s="52" t="s">
        <v>913</v>
      </c>
      <c r="B258" s="52"/>
      <c r="D258" s="9">
        <v>0</v>
      </c>
      <c r="F258" s="10"/>
      <c r="H258" s="9">
        <v>48726925640</v>
      </c>
      <c r="J258" s="10"/>
    </row>
    <row r="259" spans="1:10" ht="21.75" customHeight="1" x14ac:dyDescent="0.2">
      <c r="A259" s="52" t="s">
        <v>914</v>
      </c>
      <c r="B259" s="52"/>
      <c r="D259" s="9">
        <v>0</v>
      </c>
      <c r="F259" s="10"/>
      <c r="H259" s="9">
        <v>52784302689</v>
      </c>
      <c r="J259" s="10"/>
    </row>
    <row r="260" spans="1:10" ht="21.75" customHeight="1" x14ac:dyDescent="0.2">
      <c r="A260" s="52" t="s">
        <v>429</v>
      </c>
      <c r="B260" s="52"/>
      <c r="D260" s="9">
        <v>11434426229</v>
      </c>
      <c r="F260" s="10"/>
      <c r="H260" s="9">
        <v>71226925639</v>
      </c>
      <c r="J260" s="10"/>
    </row>
    <row r="261" spans="1:10" ht="21.75" customHeight="1" x14ac:dyDescent="0.2">
      <c r="A261" s="52" t="s">
        <v>430</v>
      </c>
      <c r="B261" s="52"/>
      <c r="D261" s="9">
        <v>4573770473</v>
      </c>
      <c r="F261" s="10"/>
      <c r="H261" s="9">
        <v>60392364597</v>
      </c>
      <c r="J261" s="10"/>
    </row>
    <row r="262" spans="1:10" ht="21.75" customHeight="1" x14ac:dyDescent="0.2">
      <c r="A262" s="52" t="s">
        <v>431</v>
      </c>
      <c r="B262" s="52"/>
      <c r="D262" s="9">
        <v>3887704916</v>
      </c>
      <c r="F262" s="10"/>
      <c r="H262" s="9">
        <v>57528217499</v>
      </c>
      <c r="J262" s="10"/>
    </row>
    <row r="263" spans="1:10" ht="21.75" customHeight="1" x14ac:dyDescent="0.2">
      <c r="A263" s="52" t="s">
        <v>915</v>
      </c>
      <c r="B263" s="52"/>
      <c r="D263" s="9">
        <v>0</v>
      </c>
      <c r="F263" s="10"/>
      <c r="H263" s="9">
        <v>167048326935</v>
      </c>
      <c r="J263" s="10"/>
    </row>
    <row r="264" spans="1:10" ht="21.75" customHeight="1" x14ac:dyDescent="0.2">
      <c r="A264" s="52" t="s">
        <v>916</v>
      </c>
      <c r="B264" s="52"/>
      <c r="D264" s="9">
        <v>0</v>
      </c>
      <c r="F264" s="10"/>
      <c r="H264" s="9">
        <v>18476981786</v>
      </c>
      <c r="J264" s="10"/>
    </row>
    <row r="265" spans="1:10" ht="21.75" customHeight="1" x14ac:dyDescent="0.2">
      <c r="A265" s="52" t="s">
        <v>917</v>
      </c>
      <c r="B265" s="52"/>
      <c r="D265" s="9">
        <v>0</v>
      </c>
      <c r="F265" s="10"/>
      <c r="H265" s="9">
        <v>46972602732</v>
      </c>
      <c r="J265" s="10"/>
    </row>
    <row r="266" spans="1:10" ht="21.75" customHeight="1" x14ac:dyDescent="0.2">
      <c r="A266" s="52" t="s">
        <v>918</v>
      </c>
      <c r="B266" s="52"/>
      <c r="D266" s="9">
        <v>0</v>
      </c>
      <c r="F266" s="10"/>
      <c r="H266" s="9">
        <v>158623130370</v>
      </c>
      <c r="J266" s="10"/>
    </row>
    <row r="267" spans="1:10" ht="21.75" customHeight="1" x14ac:dyDescent="0.2">
      <c r="A267" s="52" t="s">
        <v>919</v>
      </c>
      <c r="B267" s="52"/>
      <c r="D267" s="9">
        <v>0</v>
      </c>
      <c r="F267" s="10"/>
      <c r="H267" s="9">
        <v>39963414140</v>
      </c>
      <c r="J267" s="10"/>
    </row>
    <row r="268" spans="1:10" ht="21.75" customHeight="1" x14ac:dyDescent="0.2">
      <c r="A268" s="52" t="s">
        <v>920</v>
      </c>
      <c r="B268" s="52"/>
      <c r="D268" s="9">
        <v>0</v>
      </c>
      <c r="F268" s="10"/>
      <c r="H268" s="9">
        <v>103760622016</v>
      </c>
      <c r="J268" s="10"/>
    </row>
    <row r="269" spans="1:10" ht="21.75" customHeight="1" x14ac:dyDescent="0.2">
      <c r="A269" s="52" t="s">
        <v>921</v>
      </c>
      <c r="B269" s="52"/>
      <c r="D269" s="9">
        <v>0</v>
      </c>
      <c r="F269" s="10"/>
      <c r="H269" s="9">
        <v>50896182321</v>
      </c>
      <c r="J269" s="10"/>
    </row>
    <row r="270" spans="1:10" ht="21.75" customHeight="1" x14ac:dyDescent="0.2">
      <c r="A270" s="52" t="s">
        <v>432</v>
      </c>
      <c r="B270" s="52"/>
      <c r="D270" s="9">
        <v>202590163919</v>
      </c>
      <c r="F270" s="10"/>
      <c r="H270" s="9">
        <v>1376895313924</v>
      </c>
      <c r="J270" s="10"/>
    </row>
    <row r="271" spans="1:10" ht="21.75" customHeight="1" x14ac:dyDescent="0.2">
      <c r="A271" s="52" t="s">
        <v>433</v>
      </c>
      <c r="B271" s="52"/>
      <c r="D271" s="9">
        <v>23803278681</v>
      </c>
      <c r="F271" s="10"/>
      <c r="H271" s="9">
        <v>376167228029</v>
      </c>
      <c r="J271" s="10"/>
    </row>
    <row r="272" spans="1:10" ht="21.75" customHeight="1" x14ac:dyDescent="0.2">
      <c r="A272" s="52" t="s">
        <v>922</v>
      </c>
      <c r="B272" s="52"/>
      <c r="D272" s="9">
        <v>0</v>
      </c>
      <c r="F272" s="10"/>
      <c r="H272" s="9">
        <v>491777827642</v>
      </c>
      <c r="J272" s="10"/>
    </row>
    <row r="273" spans="1:10" ht="21.75" customHeight="1" x14ac:dyDescent="0.2">
      <c r="A273" s="52" t="s">
        <v>923</v>
      </c>
      <c r="B273" s="52"/>
      <c r="D273" s="9">
        <v>0</v>
      </c>
      <c r="F273" s="10"/>
      <c r="H273" s="9">
        <v>11835616420</v>
      </c>
      <c r="J273" s="10"/>
    </row>
    <row r="274" spans="1:10" ht="21.75" customHeight="1" x14ac:dyDescent="0.2">
      <c r="A274" s="52" t="s">
        <v>924</v>
      </c>
      <c r="B274" s="52"/>
      <c r="D274" s="9">
        <v>0</v>
      </c>
      <c r="F274" s="10"/>
      <c r="H274" s="9">
        <v>38409162352</v>
      </c>
      <c r="J274" s="10"/>
    </row>
    <row r="275" spans="1:10" ht="21.75" customHeight="1" x14ac:dyDescent="0.2">
      <c r="A275" s="52" t="s">
        <v>925</v>
      </c>
      <c r="B275" s="52"/>
      <c r="D275" s="9">
        <v>0</v>
      </c>
      <c r="F275" s="10"/>
      <c r="H275" s="9">
        <v>56162587000</v>
      </c>
      <c r="J275" s="10"/>
    </row>
    <row r="276" spans="1:10" ht="21.75" customHeight="1" x14ac:dyDescent="0.2">
      <c r="A276" s="52" t="s">
        <v>926</v>
      </c>
      <c r="B276" s="52"/>
      <c r="D276" s="9">
        <v>0</v>
      </c>
      <c r="F276" s="10"/>
      <c r="H276" s="9">
        <v>20308106879</v>
      </c>
      <c r="J276" s="10"/>
    </row>
    <row r="277" spans="1:10" ht="21.75" customHeight="1" x14ac:dyDescent="0.2">
      <c r="A277" s="52" t="s">
        <v>927</v>
      </c>
      <c r="B277" s="52"/>
      <c r="D277" s="9">
        <v>0</v>
      </c>
      <c r="F277" s="10"/>
      <c r="H277" s="9">
        <v>31740512000</v>
      </c>
      <c r="J277" s="10"/>
    </row>
    <row r="278" spans="1:10" ht="21.75" customHeight="1" x14ac:dyDescent="0.2">
      <c r="A278" s="52" t="s">
        <v>928</v>
      </c>
      <c r="B278" s="52"/>
      <c r="D278" s="9">
        <v>0</v>
      </c>
      <c r="F278" s="10"/>
      <c r="H278" s="9">
        <v>14404446427</v>
      </c>
      <c r="J278" s="10"/>
    </row>
    <row r="279" spans="1:10" ht="21.75" customHeight="1" x14ac:dyDescent="0.2">
      <c r="A279" s="52" t="s">
        <v>929</v>
      </c>
      <c r="B279" s="52"/>
      <c r="D279" s="9">
        <v>0</v>
      </c>
      <c r="F279" s="10"/>
      <c r="H279" s="9">
        <v>17803895776</v>
      </c>
      <c r="J279" s="10"/>
    </row>
    <row r="280" spans="1:10" ht="21.75" customHeight="1" x14ac:dyDescent="0.2">
      <c r="A280" s="52" t="s">
        <v>930</v>
      </c>
      <c r="B280" s="52"/>
      <c r="D280" s="9">
        <v>0</v>
      </c>
      <c r="F280" s="10"/>
      <c r="H280" s="9">
        <v>35748634599</v>
      </c>
      <c r="J280" s="10"/>
    </row>
    <row r="281" spans="1:10" ht="21.75" customHeight="1" x14ac:dyDescent="0.2">
      <c r="A281" s="52" t="s">
        <v>931</v>
      </c>
      <c r="B281" s="52"/>
      <c r="D281" s="9">
        <v>0</v>
      </c>
      <c r="F281" s="10"/>
      <c r="H281" s="9">
        <v>28414372303</v>
      </c>
      <c r="J281" s="10"/>
    </row>
    <row r="282" spans="1:10" ht="21.75" customHeight="1" x14ac:dyDescent="0.2">
      <c r="A282" s="52" t="s">
        <v>932</v>
      </c>
      <c r="B282" s="52"/>
      <c r="D282" s="9">
        <v>0</v>
      </c>
      <c r="F282" s="10"/>
      <c r="H282" s="9">
        <v>12180215579</v>
      </c>
      <c r="J282" s="10"/>
    </row>
    <row r="283" spans="1:10" ht="21.75" customHeight="1" x14ac:dyDescent="0.2">
      <c r="A283" s="52" t="s">
        <v>933</v>
      </c>
      <c r="B283" s="52"/>
      <c r="D283" s="9">
        <v>0</v>
      </c>
      <c r="F283" s="10"/>
      <c r="H283" s="9">
        <v>35499371193</v>
      </c>
      <c r="J283" s="10"/>
    </row>
    <row r="284" spans="1:10" ht="21.75" customHeight="1" x14ac:dyDescent="0.2">
      <c r="A284" s="52" t="s">
        <v>934</v>
      </c>
      <c r="B284" s="52"/>
      <c r="D284" s="9">
        <v>0</v>
      </c>
      <c r="F284" s="10"/>
      <c r="H284" s="9">
        <v>52686278900</v>
      </c>
      <c r="J284" s="10"/>
    </row>
    <row r="285" spans="1:10" ht="21.75" customHeight="1" x14ac:dyDescent="0.2">
      <c r="A285" s="52" t="s">
        <v>935</v>
      </c>
      <c r="B285" s="52"/>
      <c r="D285" s="9">
        <v>0</v>
      </c>
      <c r="F285" s="10"/>
      <c r="H285" s="9">
        <v>30260049402</v>
      </c>
      <c r="J285" s="10"/>
    </row>
    <row r="286" spans="1:10" ht="21.75" customHeight="1" x14ac:dyDescent="0.2">
      <c r="A286" s="52" t="s">
        <v>936</v>
      </c>
      <c r="B286" s="52"/>
      <c r="D286" s="9">
        <v>0</v>
      </c>
      <c r="F286" s="10"/>
      <c r="H286" s="9">
        <v>25827756566</v>
      </c>
      <c r="J286" s="10"/>
    </row>
    <row r="287" spans="1:10" ht="21.75" customHeight="1" x14ac:dyDescent="0.2">
      <c r="A287" s="52" t="s">
        <v>937</v>
      </c>
      <c r="B287" s="52"/>
      <c r="D287" s="9">
        <v>0</v>
      </c>
      <c r="F287" s="10"/>
      <c r="H287" s="9">
        <v>134472964648</v>
      </c>
      <c r="J287" s="10"/>
    </row>
    <row r="288" spans="1:10" ht="21.75" customHeight="1" x14ac:dyDescent="0.2">
      <c r="A288" s="52" t="s">
        <v>938</v>
      </c>
      <c r="B288" s="52"/>
      <c r="D288" s="9">
        <v>0</v>
      </c>
      <c r="F288" s="10"/>
      <c r="H288" s="9">
        <v>66272176012</v>
      </c>
      <c r="J288" s="10"/>
    </row>
    <row r="289" spans="1:10" ht="21.75" customHeight="1" x14ac:dyDescent="0.2">
      <c r="A289" s="52" t="s">
        <v>939</v>
      </c>
      <c r="B289" s="52"/>
      <c r="D289" s="9">
        <v>0</v>
      </c>
      <c r="F289" s="10"/>
      <c r="H289" s="9">
        <v>110097709391</v>
      </c>
      <c r="J289" s="10"/>
    </row>
    <row r="290" spans="1:10" ht="21.75" customHeight="1" x14ac:dyDescent="0.2">
      <c r="A290" s="52" t="s">
        <v>940</v>
      </c>
      <c r="B290" s="52"/>
      <c r="D290" s="9">
        <v>0</v>
      </c>
      <c r="F290" s="10"/>
      <c r="H290" s="9">
        <v>136495620922</v>
      </c>
      <c r="J290" s="10"/>
    </row>
    <row r="291" spans="1:10" ht="21.75" customHeight="1" x14ac:dyDescent="0.2">
      <c r="A291" s="52" t="s">
        <v>941</v>
      </c>
      <c r="B291" s="52"/>
      <c r="D291" s="9">
        <v>0</v>
      </c>
      <c r="F291" s="10"/>
      <c r="H291" s="9">
        <v>55256927848</v>
      </c>
      <c r="J291" s="10"/>
    </row>
    <row r="292" spans="1:10" ht="21.75" customHeight="1" x14ac:dyDescent="0.2">
      <c r="A292" s="52" t="s">
        <v>942</v>
      </c>
      <c r="B292" s="52"/>
      <c r="D292" s="9">
        <v>0</v>
      </c>
      <c r="F292" s="10"/>
      <c r="H292" s="9">
        <v>31209566558</v>
      </c>
      <c r="J292" s="10"/>
    </row>
    <row r="293" spans="1:10" ht="21.75" customHeight="1" x14ac:dyDescent="0.2">
      <c r="A293" s="52" t="s">
        <v>943</v>
      </c>
      <c r="B293" s="52"/>
      <c r="D293" s="9">
        <v>0</v>
      </c>
      <c r="F293" s="10"/>
      <c r="H293" s="9">
        <v>491878508854</v>
      </c>
      <c r="J293" s="10"/>
    </row>
    <row r="294" spans="1:10" ht="21.75" customHeight="1" x14ac:dyDescent="0.2">
      <c r="A294" s="52" t="s">
        <v>944</v>
      </c>
      <c r="B294" s="52"/>
      <c r="D294" s="9">
        <v>0</v>
      </c>
      <c r="F294" s="10"/>
      <c r="H294" s="9">
        <v>234723407422</v>
      </c>
      <c r="J294" s="10"/>
    </row>
    <row r="295" spans="1:10" ht="21.75" customHeight="1" x14ac:dyDescent="0.2">
      <c r="A295" s="52" t="s">
        <v>434</v>
      </c>
      <c r="B295" s="52"/>
      <c r="D295" s="9">
        <v>16008196702</v>
      </c>
      <c r="F295" s="10"/>
      <c r="H295" s="9">
        <v>80558791729</v>
      </c>
      <c r="J295" s="10"/>
    </row>
    <row r="296" spans="1:10" ht="21.75" customHeight="1" x14ac:dyDescent="0.2">
      <c r="A296" s="52" t="s">
        <v>436</v>
      </c>
      <c r="B296" s="52"/>
      <c r="D296" s="9">
        <v>6860655725</v>
      </c>
      <c r="F296" s="10"/>
      <c r="H296" s="9">
        <v>50164944958</v>
      </c>
      <c r="J296" s="10"/>
    </row>
    <row r="297" spans="1:10" ht="21.75" customHeight="1" x14ac:dyDescent="0.2">
      <c r="A297" s="52" t="s">
        <v>945</v>
      </c>
      <c r="B297" s="52"/>
      <c r="D297" s="9">
        <v>0</v>
      </c>
      <c r="F297" s="10"/>
      <c r="H297" s="9">
        <v>104028520094</v>
      </c>
      <c r="J297" s="10"/>
    </row>
    <row r="298" spans="1:10" ht="21.75" customHeight="1" x14ac:dyDescent="0.2">
      <c r="A298" s="52" t="s">
        <v>437</v>
      </c>
      <c r="B298" s="52"/>
      <c r="D298" s="9">
        <v>11434426229</v>
      </c>
      <c r="F298" s="10"/>
      <c r="H298" s="9">
        <v>57541994158</v>
      </c>
      <c r="J298" s="10"/>
    </row>
    <row r="299" spans="1:10" ht="21.75" customHeight="1" x14ac:dyDescent="0.2">
      <c r="A299" s="52" t="s">
        <v>946</v>
      </c>
      <c r="B299" s="52"/>
      <c r="D299" s="9">
        <v>0</v>
      </c>
      <c r="F299" s="10"/>
      <c r="H299" s="9">
        <v>14647613680</v>
      </c>
      <c r="J299" s="10"/>
    </row>
    <row r="300" spans="1:10" ht="21.75" customHeight="1" x14ac:dyDescent="0.2">
      <c r="A300" s="52" t="s">
        <v>947</v>
      </c>
      <c r="B300" s="52"/>
      <c r="D300" s="9">
        <v>0</v>
      </c>
      <c r="F300" s="10"/>
      <c r="H300" s="9">
        <v>159196721288</v>
      </c>
      <c r="J300" s="10"/>
    </row>
    <row r="301" spans="1:10" ht="21.75" customHeight="1" x14ac:dyDescent="0.2">
      <c r="A301" s="52" t="s">
        <v>438</v>
      </c>
      <c r="B301" s="52"/>
      <c r="D301" s="9">
        <v>182950819664</v>
      </c>
      <c r="F301" s="10"/>
      <c r="H301" s="9">
        <v>885245901600</v>
      </c>
      <c r="J301" s="10"/>
    </row>
    <row r="302" spans="1:10" ht="21.75" customHeight="1" x14ac:dyDescent="0.2">
      <c r="A302" s="52" t="s">
        <v>440</v>
      </c>
      <c r="B302" s="52"/>
      <c r="D302" s="9">
        <v>31950819665</v>
      </c>
      <c r="F302" s="10"/>
      <c r="H302" s="9">
        <v>359820218517</v>
      </c>
      <c r="J302" s="10"/>
    </row>
    <row r="303" spans="1:10" ht="21.75" customHeight="1" x14ac:dyDescent="0.2">
      <c r="A303" s="52" t="s">
        <v>948</v>
      </c>
      <c r="B303" s="52"/>
      <c r="D303" s="9">
        <v>0</v>
      </c>
      <c r="F303" s="10"/>
      <c r="H303" s="9">
        <v>44616393408</v>
      </c>
      <c r="J303" s="10"/>
    </row>
    <row r="304" spans="1:10" ht="21.75" customHeight="1" x14ac:dyDescent="0.2">
      <c r="A304" s="52" t="s">
        <v>949</v>
      </c>
      <c r="B304" s="52"/>
      <c r="D304" s="9">
        <v>0</v>
      </c>
      <c r="F304" s="10"/>
      <c r="H304" s="9">
        <v>41569672081</v>
      </c>
      <c r="J304" s="10"/>
    </row>
    <row r="305" spans="1:10" ht="21.75" customHeight="1" x14ac:dyDescent="0.2">
      <c r="A305" s="52" t="s">
        <v>950</v>
      </c>
      <c r="B305" s="52"/>
      <c r="D305" s="9">
        <v>0</v>
      </c>
      <c r="F305" s="10"/>
      <c r="H305" s="9">
        <v>49352458997</v>
      </c>
      <c r="J305" s="10"/>
    </row>
    <row r="306" spans="1:10" ht="21.75" customHeight="1" x14ac:dyDescent="0.2">
      <c r="A306" s="52" t="s">
        <v>441</v>
      </c>
      <c r="B306" s="52"/>
      <c r="D306" s="9">
        <v>11434426229</v>
      </c>
      <c r="F306" s="10"/>
      <c r="H306" s="9">
        <v>109918032782</v>
      </c>
      <c r="J306" s="10"/>
    </row>
    <row r="307" spans="1:10" ht="21.75" customHeight="1" x14ac:dyDescent="0.2">
      <c r="A307" s="52" t="s">
        <v>442</v>
      </c>
      <c r="B307" s="52"/>
      <c r="D307" s="9">
        <v>6860655725</v>
      </c>
      <c r="F307" s="10"/>
      <c r="H307" s="9">
        <v>30983606500</v>
      </c>
      <c r="J307" s="10"/>
    </row>
    <row r="308" spans="1:10" ht="21.75" customHeight="1" x14ac:dyDescent="0.2">
      <c r="A308" s="52" t="s">
        <v>443</v>
      </c>
      <c r="B308" s="52"/>
      <c r="D308" s="9">
        <v>11434426229</v>
      </c>
      <c r="F308" s="10"/>
      <c r="H308" s="9">
        <v>118032786880</v>
      </c>
      <c r="J308" s="10"/>
    </row>
    <row r="309" spans="1:10" ht="21.75" customHeight="1" x14ac:dyDescent="0.2">
      <c r="A309" s="52" t="s">
        <v>444</v>
      </c>
      <c r="B309" s="52"/>
      <c r="D309" s="9">
        <v>13263934412</v>
      </c>
      <c r="F309" s="10"/>
      <c r="H309" s="9">
        <v>59473770428</v>
      </c>
      <c r="J309" s="10"/>
    </row>
    <row r="310" spans="1:10" ht="21.75" customHeight="1" x14ac:dyDescent="0.2">
      <c r="A310" s="52" t="s">
        <v>447</v>
      </c>
      <c r="B310" s="52"/>
      <c r="D310" s="9">
        <v>24999999990</v>
      </c>
      <c r="F310" s="10"/>
      <c r="H310" s="9">
        <v>150833333289</v>
      </c>
      <c r="J310" s="10"/>
    </row>
    <row r="311" spans="1:10" ht="21.75" customHeight="1" x14ac:dyDescent="0.2">
      <c r="A311" s="52" t="s">
        <v>448</v>
      </c>
      <c r="B311" s="52"/>
      <c r="D311" s="9">
        <v>19169</v>
      </c>
      <c r="F311" s="10"/>
      <c r="H311" s="9">
        <v>25334</v>
      </c>
      <c r="J311" s="10"/>
    </row>
    <row r="312" spans="1:10" ht="21.75" customHeight="1" x14ac:dyDescent="0.2">
      <c r="A312" s="52" t="s">
        <v>951</v>
      </c>
      <c r="B312" s="52"/>
      <c r="D312" s="9">
        <v>0</v>
      </c>
      <c r="F312" s="10"/>
      <c r="H312" s="9">
        <v>19322404350</v>
      </c>
      <c r="J312" s="10"/>
    </row>
    <row r="313" spans="1:10" ht="21.75" customHeight="1" x14ac:dyDescent="0.2">
      <c r="A313" s="52" t="s">
        <v>952</v>
      </c>
      <c r="B313" s="52"/>
      <c r="D313" s="9">
        <v>0</v>
      </c>
      <c r="F313" s="10"/>
      <c r="H313" s="9">
        <v>34118852439</v>
      </c>
      <c r="J313" s="10"/>
    </row>
    <row r="314" spans="1:10" ht="21.75" customHeight="1" x14ac:dyDescent="0.2">
      <c r="A314" s="52" t="s">
        <v>449</v>
      </c>
      <c r="B314" s="52"/>
      <c r="D314" s="9">
        <v>120495081960</v>
      </c>
      <c r="F314" s="10"/>
      <c r="H314" s="9">
        <v>654872513622</v>
      </c>
      <c r="J314" s="10"/>
    </row>
    <row r="315" spans="1:10" ht="21.75" customHeight="1" x14ac:dyDescent="0.2">
      <c r="A315" s="52" t="s">
        <v>953</v>
      </c>
      <c r="B315" s="52"/>
      <c r="D315" s="9">
        <v>0</v>
      </c>
      <c r="F315" s="10"/>
      <c r="H315" s="9">
        <v>37532786866</v>
      </c>
      <c r="J315" s="10"/>
    </row>
    <row r="316" spans="1:10" ht="21.75" customHeight="1" x14ac:dyDescent="0.2">
      <c r="A316" s="52" t="s">
        <v>450</v>
      </c>
      <c r="B316" s="52"/>
      <c r="D316" s="9">
        <v>33583333323</v>
      </c>
      <c r="F316" s="10"/>
      <c r="H316" s="9">
        <v>137583333291</v>
      </c>
      <c r="J316" s="10"/>
    </row>
    <row r="317" spans="1:10" ht="21.75" customHeight="1" x14ac:dyDescent="0.2">
      <c r="A317" s="52" t="s">
        <v>954</v>
      </c>
      <c r="B317" s="52"/>
      <c r="D317" s="9">
        <v>0</v>
      </c>
      <c r="F317" s="10"/>
      <c r="H317" s="9">
        <v>38198360634</v>
      </c>
      <c r="J317" s="10"/>
    </row>
    <row r="318" spans="1:10" ht="21.75" customHeight="1" x14ac:dyDescent="0.2">
      <c r="A318" s="52" t="s">
        <v>452</v>
      </c>
      <c r="B318" s="52"/>
      <c r="D318" s="9">
        <v>4573770473</v>
      </c>
      <c r="F318" s="10"/>
      <c r="H318" s="9">
        <v>142524590078</v>
      </c>
      <c r="J318" s="10"/>
    </row>
    <row r="319" spans="1:10" ht="21.75" customHeight="1" x14ac:dyDescent="0.2">
      <c r="A319" s="52" t="s">
        <v>453</v>
      </c>
      <c r="B319" s="52"/>
      <c r="D319" s="9">
        <v>2286885221</v>
      </c>
      <c r="F319" s="10"/>
      <c r="H319" s="9">
        <v>12836065486</v>
      </c>
      <c r="J319" s="10"/>
    </row>
    <row r="320" spans="1:10" ht="21.75" customHeight="1" x14ac:dyDescent="0.2">
      <c r="A320" s="52" t="s">
        <v>454</v>
      </c>
      <c r="B320" s="52"/>
      <c r="D320" s="9">
        <v>25155737679</v>
      </c>
      <c r="F320" s="10"/>
      <c r="H320" s="9">
        <v>98188524489</v>
      </c>
      <c r="J320" s="10"/>
    </row>
    <row r="321" spans="1:10" ht="21.75" customHeight="1" x14ac:dyDescent="0.2">
      <c r="A321" s="52" t="s">
        <v>455</v>
      </c>
      <c r="B321" s="52"/>
      <c r="D321" s="9">
        <v>11434426229</v>
      </c>
      <c r="F321" s="10"/>
      <c r="H321" s="9">
        <v>44631147539</v>
      </c>
      <c r="J321" s="10"/>
    </row>
    <row r="322" spans="1:10" ht="21.75" customHeight="1" x14ac:dyDescent="0.2">
      <c r="A322" s="52" t="s">
        <v>955</v>
      </c>
      <c r="B322" s="52"/>
      <c r="D322" s="9">
        <v>0</v>
      </c>
      <c r="F322" s="10"/>
      <c r="H322" s="9">
        <v>206021857902</v>
      </c>
      <c r="J322" s="10"/>
    </row>
    <row r="323" spans="1:10" ht="21.75" customHeight="1" x14ac:dyDescent="0.2">
      <c r="A323" s="52" t="s">
        <v>956</v>
      </c>
      <c r="B323" s="52"/>
      <c r="D323" s="9">
        <v>0</v>
      </c>
      <c r="F323" s="10"/>
      <c r="H323" s="9">
        <v>26999999982</v>
      </c>
      <c r="J323" s="10"/>
    </row>
    <row r="324" spans="1:10" ht="21.75" customHeight="1" x14ac:dyDescent="0.2">
      <c r="A324" s="52" t="s">
        <v>456</v>
      </c>
      <c r="B324" s="52"/>
      <c r="D324" s="9">
        <v>4573770473</v>
      </c>
      <c r="F324" s="10"/>
      <c r="H324" s="9">
        <v>90073770424</v>
      </c>
      <c r="J324" s="10"/>
    </row>
    <row r="325" spans="1:10" ht="21.75" customHeight="1" x14ac:dyDescent="0.2">
      <c r="A325" s="52" t="s">
        <v>457</v>
      </c>
      <c r="B325" s="52"/>
      <c r="D325" s="9">
        <v>14783606553</v>
      </c>
      <c r="F325" s="10"/>
      <c r="H325" s="9">
        <v>68695081950</v>
      </c>
      <c r="J325" s="10"/>
    </row>
    <row r="326" spans="1:10" ht="21.75" customHeight="1" x14ac:dyDescent="0.2">
      <c r="A326" s="52" t="s">
        <v>458</v>
      </c>
      <c r="B326" s="52"/>
      <c r="D326" s="9">
        <v>81621393435</v>
      </c>
      <c r="F326" s="10"/>
      <c r="H326" s="9">
        <v>782667213073</v>
      </c>
      <c r="J326" s="10"/>
    </row>
    <row r="327" spans="1:10" ht="21.75" customHeight="1" x14ac:dyDescent="0.2">
      <c r="A327" s="52" t="s">
        <v>459</v>
      </c>
      <c r="B327" s="52"/>
      <c r="D327" s="9">
        <v>92213114746</v>
      </c>
      <c r="F327" s="10"/>
      <c r="H327" s="9">
        <v>346967213086</v>
      </c>
      <c r="J327" s="10"/>
    </row>
    <row r="328" spans="1:10" ht="21.75" customHeight="1" x14ac:dyDescent="0.2">
      <c r="A328" s="52" t="s">
        <v>461</v>
      </c>
      <c r="B328" s="52"/>
      <c r="D328" s="9">
        <v>9147540977</v>
      </c>
      <c r="F328" s="10"/>
      <c r="H328" s="9">
        <v>33639344238</v>
      </c>
      <c r="J328" s="10"/>
    </row>
    <row r="329" spans="1:10" ht="21.75" customHeight="1" x14ac:dyDescent="0.2">
      <c r="A329" s="52" t="s">
        <v>462</v>
      </c>
      <c r="B329" s="52"/>
      <c r="D329" s="9">
        <v>24344262288</v>
      </c>
      <c r="F329" s="10"/>
      <c r="H329" s="9">
        <v>99180327840</v>
      </c>
      <c r="J329" s="10"/>
    </row>
    <row r="330" spans="1:10" ht="21.75" customHeight="1" x14ac:dyDescent="0.2">
      <c r="A330" s="52" t="s">
        <v>463</v>
      </c>
      <c r="B330" s="52"/>
      <c r="D330" s="9">
        <v>11434426229</v>
      </c>
      <c r="F330" s="10"/>
      <c r="H330" s="9">
        <v>41680327867</v>
      </c>
      <c r="J330" s="10"/>
    </row>
    <row r="331" spans="1:10" ht="21.75" customHeight="1" x14ac:dyDescent="0.2">
      <c r="A331" s="52" t="s">
        <v>464</v>
      </c>
      <c r="B331" s="52"/>
      <c r="D331" s="9">
        <v>11434426229</v>
      </c>
      <c r="F331" s="10"/>
      <c r="H331" s="9">
        <v>41680327867</v>
      </c>
      <c r="J331" s="10"/>
    </row>
    <row r="332" spans="1:10" ht="21.75" customHeight="1" x14ac:dyDescent="0.2">
      <c r="A332" s="52" t="s">
        <v>465</v>
      </c>
      <c r="B332" s="52"/>
      <c r="D332" s="9">
        <v>27049180312</v>
      </c>
      <c r="F332" s="10"/>
      <c r="H332" s="9">
        <v>127868852384</v>
      </c>
      <c r="J332" s="10"/>
    </row>
    <row r="333" spans="1:10" ht="21.75" customHeight="1" x14ac:dyDescent="0.2">
      <c r="A333" s="52" t="s">
        <v>466</v>
      </c>
      <c r="B333" s="52"/>
      <c r="D333" s="9">
        <v>3430327847</v>
      </c>
      <c r="F333" s="10"/>
      <c r="H333" s="9">
        <v>28401639308</v>
      </c>
      <c r="J333" s="10"/>
    </row>
    <row r="334" spans="1:10" ht="21.75" customHeight="1" x14ac:dyDescent="0.2">
      <c r="A334" s="52" t="s">
        <v>957</v>
      </c>
      <c r="B334" s="52"/>
      <c r="D334" s="9">
        <v>0</v>
      </c>
      <c r="F334" s="10"/>
      <c r="H334" s="9">
        <v>25672131100</v>
      </c>
      <c r="J334" s="10"/>
    </row>
    <row r="335" spans="1:10" ht="21.75" customHeight="1" x14ac:dyDescent="0.2">
      <c r="A335" s="52" t="s">
        <v>958</v>
      </c>
      <c r="B335" s="52"/>
      <c r="D335" s="9">
        <v>0</v>
      </c>
      <c r="F335" s="10"/>
      <c r="H335" s="9">
        <v>52377049178</v>
      </c>
      <c r="J335" s="10"/>
    </row>
    <row r="336" spans="1:10" ht="21.75" customHeight="1" x14ac:dyDescent="0.2">
      <c r="A336" s="52" t="s">
        <v>467</v>
      </c>
      <c r="B336" s="52"/>
      <c r="D336" s="9">
        <v>4426229508</v>
      </c>
      <c r="F336" s="10"/>
      <c r="H336" s="9">
        <v>32827868851</v>
      </c>
      <c r="J336" s="10"/>
    </row>
    <row r="337" spans="1:10" ht="21.75" customHeight="1" x14ac:dyDescent="0.2">
      <c r="A337" s="52" t="s">
        <v>468</v>
      </c>
      <c r="B337" s="52"/>
      <c r="D337" s="9">
        <v>3430327847</v>
      </c>
      <c r="F337" s="10"/>
      <c r="H337" s="9">
        <v>56618852400</v>
      </c>
      <c r="J337" s="10"/>
    </row>
    <row r="338" spans="1:10" ht="21.75" customHeight="1" x14ac:dyDescent="0.2">
      <c r="A338" s="52" t="s">
        <v>469</v>
      </c>
      <c r="B338" s="52"/>
      <c r="D338" s="9">
        <v>126625683043</v>
      </c>
      <c r="F338" s="10"/>
      <c r="H338" s="9">
        <v>432650273170</v>
      </c>
      <c r="J338" s="10"/>
    </row>
    <row r="339" spans="1:10" ht="21.75" customHeight="1" x14ac:dyDescent="0.2">
      <c r="A339" s="52" t="s">
        <v>471</v>
      </c>
      <c r="B339" s="52"/>
      <c r="D339" s="9">
        <v>76057103819</v>
      </c>
      <c r="F339" s="10"/>
      <c r="H339" s="9">
        <v>284493169360</v>
      </c>
      <c r="J339" s="10"/>
    </row>
    <row r="340" spans="1:10" ht="21.75" customHeight="1" x14ac:dyDescent="0.2">
      <c r="A340" s="52" t="s">
        <v>473</v>
      </c>
      <c r="B340" s="52"/>
      <c r="D340" s="9">
        <v>9405737700</v>
      </c>
      <c r="F340" s="10"/>
      <c r="H340" s="9">
        <v>55180327840</v>
      </c>
      <c r="J340" s="10"/>
    </row>
    <row r="341" spans="1:10" ht="21.75" customHeight="1" x14ac:dyDescent="0.2">
      <c r="A341" s="52" t="s">
        <v>959</v>
      </c>
      <c r="B341" s="52"/>
      <c r="D341" s="9">
        <v>0</v>
      </c>
      <c r="F341" s="10"/>
      <c r="H341" s="9">
        <v>53704918030</v>
      </c>
      <c r="J341" s="10"/>
    </row>
    <row r="342" spans="1:10" ht="21.75" customHeight="1" x14ac:dyDescent="0.2">
      <c r="A342" s="52" t="s">
        <v>474</v>
      </c>
      <c r="B342" s="52"/>
      <c r="D342" s="9">
        <v>16008196702</v>
      </c>
      <c r="F342" s="10"/>
      <c r="H342" s="9">
        <v>52672131084</v>
      </c>
      <c r="J342" s="10"/>
    </row>
    <row r="343" spans="1:10" ht="21.75" customHeight="1" x14ac:dyDescent="0.2">
      <c r="A343" s="52" t="s">
        <v>960</v>
      </c>
      <c r="B343" s="52"/>
      <c r="D343" s="9">
        <v>0</v>
      </c>
      <c r="F343" s="10"/>
      <c r="H343" s="9">
        <v>18811475409</v>
      </c>
      <c r="J343" s="10"/>
    </row>
    <row r="344" spans="1:10" ht="21.75" customHeight="1" x14ac:dyDescent="0.2">
      <c r="A344" s="52" t="s">
        <v>961</v>
      </c>
      <c r="B344" s="52"/>
      <c r="D344" s="9">
        <v>0</v>
      </c>
      <c r="F344" s="10"/>
      <c r="H344" s="9">
        <v>20139344238</v>
      </c>
      <c r="J344" s="10"/>
    </row>
    <row r="345" spans="1:10" ht="21.75" customHeight="1" x14ac:dyDescent="0.2">
      <c r="A345" s="52" t="s">
        <v>962</v>
      </c>
      <c r="B345" s="52"/>
      <c r="D345" s="9">
        <v>0</v>
      </c>
      <c r="F345" s="10"/>
      <c r="H345" s="9">
        <v>17704918032</v>
      </c>
      <c r="J345" s="10"/>
    </row>
    <row r="346" spans="1:10" ht="21.75" customHeight="1" x14ac:dyDescent="0.2">
      <c r="A346" s="52" t="s">
        <v>475</v>
      </c>
      <c r="B346" s="52"/>
      <c r="D346" s="9">
        <v>4868852450</v>
      </c>
      <c r="F346" s="10"/>
      <c r="H346" s="9">
        <v>36811475373</v>
      </c>
      <c r="J346" s="10"/>
    </row>
    <row r="347" spans="1:10" ht="21.75" customHeight="1" x14ac:dyDescent="0.2">
      <c r="A347" s="52" t="s">
        <v>476</v>
      </c>
      <c r="B347" s="52"/>
      <c r="D347" s="9">
        <v>6491803274</v>
      </c>
      <c r="F347" s="10"/>
      <c r="H347" s="9">
        <v>25377049162</v>
      </c>
      <c r="J347" s="10"/>
    </row>
    <row r="348" spans="1:10" ht="21.75" customHeight="1" x14ac:dyDescent="0.2">
      <c r="A348" s="52" t="s">
        <v>477</v>
      </c>
      <c r="B348" s="52"/>
      <c r="D348" s="9">
        <v>40463114743</v>
      </c>
      <c r="F348" s="10"/>
      <c r="H348" s="9">
        <v>242668032757</v>
      </c>
      <c r="J348" s="10"/>
    </row>
    <row r="349" spans="1:10" ht="21.75" customHeight="1" x14ac:dyDescent="0.2">
      <c r="A349" s="52" t="s">
        <v>478</v>
      </c>
      <c r="B349" s="52"/>
      <c r="D349" s="9">
        <v>3430327847</v>
      </c>
      <c r="F349" s="10"/>
      <c r="H349" s="9">
        <v>20286885210</v>
      </c>
      <c r="J349" s="10"/>
    </row>
    <row r="350" spans="1:10" ht="21.75" customHeight="1" x14ac:dyDescent="0.2">
      <c r="A350" s="52" t="s">
        <v>479</v>
      </c>
      <c r="B350" s="52"/>
      <c r="D350" s="9">
        <v>6860655725</v>
      </c>
      <c r="F350" s="10"/>
      <c r="H350" s="9">
        <v>25819672110</v>
      </c>
      <c r="J350" s="10"/>
    </row>
    <row r="351" spans="1:10" ht="21.75" customHeight="1" x14ac:dyDescent="0.2">
      <c r="A351" s="52" t="s">
        <v>480</v>
      </c>
      <c r="B351" s="52"/>
      <c r="D351" s="9">
        <v>32459016392</v>
      </c>
      <c r="F351" s="10"/>
      <c r="H351" s="9">
        <v>162295081960</v>
      </c>
      <c r="J351" s="10"/>
    </row>
    <row r="352" spans="1:10" ht="21.75" customHeight="1" x14ac:dyDescent="0.2">
      <c r="A352" s="52" t="s">
        <v>481</v>
      </c>
      <c r="B352" s="52"/>
      <c r="D352" s="9">
        <v>6860655725</v>
      </c>
      <c r="F352" s="10"/>
      <c r="H352" s="9">
        <v>62704917994</v>
      </c>
      <c r="J352" s="10"/>
    </row>
    <row r="353" spans="1:10" ht="21.75" customHeight="1" x14ac:dyDescent="0.2">
      <c r="A353" s="52" t="s">
        <v>482</v>
      </c>
      <c r="B353" s="52"/>
      <c r="D353" s="9">
        <v>13128415277</v>
      </c>
      <c r="F353" s="10"/>
      <c r="H353" s="9">
        <v>36844262229</v>
      </c>
      <c r="J353" s="10"/>
    </row>
    <row r="354" spans="1:10" ht="21.75" customHeight="1" x14ac:dyDescent="0.2">
      <c r="A354" s="52" t="s">
        <v>483</v>
      </c>
      <c r="B354" s="52"/>
      <c r="D354" s="9">
        <v>9147540977</v>
      </c>
      <c r="F354" s="10"/>
      <c r="H354" s="9">
        <v>25081967195</v>
      </c>
      <c r="J354" s="10"/>
    </row>
    <row r="355" spans="1:10" ht="21.75" customHeight="1" x14ac:dyDescent="0.2">
      <c r="A355" s="52" t="s">
        <v>484</v>
      </c>
      <c r="B355" s="52"/>
      <c r="D355" s="9">
        <v>27103825109</v>
      </c>
      <c r="F355" s="10"/>
      <c r="H355" s="9">
        <v>73442622876</v>
      </c>
      <c r="J355" s="10"/>
    </row>
    <row r="356" spans="1:10" ht="21.75" customHeight="1" x14ac:dyDescent="0.2">
      <c r="A356" s="52" t="s">
        <v>485</v>
      </c>
      <c r="B356" s="52"/>
      <c r="D356" s="9">
        <v>52598360641</v>
      </c>
      <c r="F356" s="10"/>
      <c r="H356" s="9">
        <v>142524590124</v>
      </c>
      <c r="J356" s="10"/>
    </row>
    <row r="357" spans="1:10" ht="21.75" customHeight="1" x14ac:dyDescent="0.2">
      <c r="A357" s="52" t="s">
        <v>487</v>
      </c>
      <c r="B357" s="52"/>
      <c r="D357" s="9">
        <v>11360655724</v>
      </c>
      <c r="F357" s="10"/>
      <c r="H357" s="9">
        <v>38213114708</v>
      </c>
      <c r="J357" s="10"/>
    </row>
    <row r="358" spans="1:10" ht="21.75" customHeight="1" x14ac:dyDescent="0.2">
      <c r="A358" s="52" t="s">
        <v>488</v>
      </c>
      <c r="B358" s="52"/>
      <c r="D358" s="9">
        <v>6860655725</v>
      </c>
      <c r="F358" s="10"/>
      <c r="H358" s="9">
        <v>18368852425</v>
      </c>
      <c r="J358" s="10"/>
    </row>
    <row r="359" spans="1:10" ht="21.75" customHeight="1" x14ac:dyDescent="0.2">
      <c r="A359" s="52" t="s">
        <v>963</v>
      </c>
      <c r="B359" s="52"/>
      <c r="D359" s="9">
        <v>0</v>
      </c>
      <c r="F359" s="10"/>
      <c r="H359" s="9">
        <v>14016393442</v>
      </c>
      <c r="J359" s="10"/>
    </row>
    <row r="360" spans="1:10" ht="21.75" customHeight="1" x14ac:dyDescent="0.2">
      <c r="A360" s="52" t="s">
        <v>489</v>
      </c>
      <c r="B360" s="52"/>
      <c r="D360" s="9">
        <v>16229508196</v>
      </c>
      <c r="F360" s="10"/>
      <c r="H360" s="9">
        <v>53114754096</v>
      </c>
      <c r="J360" s="10"/>
    </row>
    <row r="361" spans="1:10" ht="21.75" customHeight="1" x14ac:dyDescent="0.2">
      <c r="A361" s="52" t="s">
        <v>964</v>
      </c>
      <c r="B361" s="52"/>
      <c r="D361" s="9">
        <v>0</v>
      </c>
      <c r="F361" s="10"/>
      <c r="H361" s="9">
        <v>10918032779</v>
      </c>
      <c r="J361" s="10"/>
    </row>
    <row r="362" spans="1:10" ht="21.75" customHeight="1" x14ac:dyDescent="0.2">
      <c r="A362" s="52" t="s">
        <v>490</v>
      </c>
      <c r="B362" s="52"/>
      <c r="D362" s="9">
        <v>3430327847</v>
      </c>
      <c r="F362" s="10"/>
      <c r="H362" s="9">
        <v>24344262250</v>
      </c>
      <c r="J362" s="10"/>
    </row>
    <row r="363" spans="1:10" ht="21.75" customHeight="1" x14ac:dyDescent="0.2">
      <c r="A363" s="52" t="s">
        <v>491</v>
      </c>
      <c r="B363" s="52"/>
      <c r="D363" s="9">
        <v>13721282</v>
      </c>
      <c r="F363" s="10"/>
      <c r="H363" s="9">
        <v>35409760</v>
      </c>
      <c r="J363" s="10"/>
    </row>
    <row r="364" spans="1:10" ht="21.75" customHeight="1" x14ac:dyDescent="0.2">
      <c r="A364" s="52" t="s">
        <v>965</v>
      </c>
      <c r="B364" s="52"/>
      <c r="D364" s="9">
        <v>0</v>
      </c>
      <c r="F364" s="10"/>
      <c r="H364" s="9">
        <v>15491803260</v>
      </c>
      <c r="J364" s="10"/>
    </row>
    <row r="365" spans="1:10" ht="21.75" customHeight="1" x14ac:dyDescent="0.2">
      <c r="A365" s="52" t="s">
        <v>492</v>
      </c>
      <c r="B365" s="52"/>
      <c r="D365" s="9">
        <v>19438524580</v>
      </c>
      <c r="F365" s="10"/>
      <c r="H365" s="9">
        <v>48282786860</v>
      </c>
      <c r="J365" s="10"/>
    </row>
    <row r="366" spans="1:10" ht="21.75" customHeight="1" x14ac:dyDescent="0.2">
      <c r="A366" s="52" t="s">
        <v>493</v>
      </c>
      <c r="B366" s="52"/>
      <c r="D366" s="9">
        <v>6860655725</v>
      </c>
      <c r="F366" s="10"/>
      <c r="H366" s="9">
        <v>16819672100</v>
      </c>
      <c r="J366" s="10"/>
    </row>
    <row r="367" spans="1:10" ht="21.75" customHeight="1" x14ac:dyDescent="0.2">
      <c r="A367" s="52" t="s">
        <v>494</v>
      </c>
      <c r="B367" s="52"/>
      <c r="D367" s="9">
        <v>9251557355</v>
      </c>
      <c r="F367" s="10"/>
      <c r="H367" s="9">
        <v>32854426175</v>
      </c>
      <c r="J367" s="10"/>
    </row>
    <row r="368" spans="1:10" ht="21.75" customHeight="1" x14ac:dyDescent="0.2">
      <c r="A368" s="52" t="s">
        <v>495</v>
      </c>
      <c r="B368" s="52"/>
      <c r="D368" s="9">
        <v>8004098351</v>
      </c>
      <c r="F368" s="10"/>
      <c r="H368" s="9">
        <v>19106557354</v>
      </c>
      <c r="J368" s="10"/>
    </row>
    <row r="369" spans="1:10" ht="21.75" customHeight="1" x14ac:dyDescent="0.2">
      <c r="A369" s="52" t="s">
        <v>496</v>
      </c>
      <c r="B369" s="52"/>
      <c r="D369" s="9">
        <v>8004098351</v>
      </c>
      <c r="F369" s="10"/>
      <c r="H369" s="9">
        <v>19106557354</v>
      </c>
      <c r="J369" s="10"/>
    </row>
    <row r="370" spans="1:10" ht="21.75" customHeight="1" x14ac:dyDescent="0.2">
      <c r="A370" s="52" t="s">
        <v>966</v>
      </c>
      <c r="B370" s="52"/>
      <c r="D370" s="9">
        <v>0</v>
      </c>
      <c r="F370" s="10"/>
      <c r="H370" s="9">
        <v>15491803260</v>
      </c>
      <c r="J370" s="10"/>
    </row>
    <row r="371" spans="1:10" ht="21.75" customHeight="1" x14ac:dyDescent="0.2">
      <c r="A371" s="52" t="s">
        <v>497</v>
      </c>
      <c r="B371" s="52"/>
      <c r="D371" s="9">
        <v>6196721304</v>
      </c>
      <c r="F371" s="10"/>
      <c r="H371" s="9">
        <v>27885245868</v>
      </c>
      <c r="J371" s="10"/>
    </row>
    <row r="372" spans="1:10" ht="21.75" customHeight="1" x14ac:dyDescent="0.2">
      <c r="A372" s="52" t="s">
        <v>498</v>
      </c>
      <c r="B372" s="52"/>
      <c r="D372" s="9">
        <v>4426229508</v>
      </c>
      <c r="F372" s="10"/>
      <c r="H372" s="9">
        <v>19549180327</v>
      </c>
      <c r="J372" s="10"/>
    </row>
    <row r="373" spans="1:10" ht="21.75" customHeight="1" x14ac:dyDescent="0.2">
      <c r="A373" s="52" t="s">
        <v>499</v>
      </c>
      <c r="B373" s="52"/>
      <c r="D373" s="9">
        <v>3540983604</v>
      </c>
      <c r="F373" s="10"/>
      <c r="H373" s="9">
        <v>15639344251</v>
      </c>
      <c r="J373" s="10"/>
    </row>
    <row r="374" spans="1:10" ht="21.75" customHeight="1" x14ac:dyDescent="0.2">
      <c r="A374" s="52" t="s">
        <v>500</v>
      </c>
      <c r="B374" s="52"/>
      <c r="D374" s="9">
        <v>7229508185</v>
      </c>
      <c r="F374" s="10"/>
      <c r="H374" s="9">
        <v>21983606545</v>
      </c>
      <c r="J374" s="10"/>
    </row>
    <row r="375" spans="1:10" ht="21.75" customHeight="1" x14ac:dyDescent="0.2">
      <c r="A375" s="52" t="s">
        <v>501</v>
      </c>
      <c r="B375" s="52"/>
      <c r="D375" s="9">
        <v>10290983603</v>
      </c>
      <c r="F375" s="10"/>
      <c r="H375" s="9">
        <v>50200819663</v>
      </c>
      <c r="J375" s="10"/>
    </row>
    <row r="376" spans="1:10" ht="21.75" customHeight="1" x14ac:dyDescent="0.2">
      <c r="A376" s="52" t="s">
        <v>503</v>
      </c>
      <c r="B376" s="52"/>
      <c r="D376" s="9">
        <v>11434426229</v>
      </c>
      <c r="F376" s="10"/>
      <c r="H376" s="9">
        <v>25450819671</v>
      </c>
      <c r="J376" s="10"/>
    </row>
    <row r="377" spans="1:10" ht="21.75" customHeight="1" x14ac:dyDescent="0.2">
      <c r="A377" s="52" t="s">
        <v>504</v>
      </c>
      <c r="B377" s="52"/>
      <c r="D377" s="9">
        <v>18663196695</v>
      </c>
      <c r="F377" s="10"/>
      <c r="H377" s="9">
        <v>58722049121</v>
      </c>
      <c r="J377" s="10"/>
    </row>
    <row r="378" spans="1:10" ht="21.75" customHeight="1" x14ac:dyDescent="0.2">
      <c r="A378" s="52" t="s">
        <v>505</v>
      </c>
      <c r="B378" s="52"/>
      <c r="D378" s="9">
        <v>15270491798</v>
      </c>
      <c r="F378" s="10"/>
      <c r="H378" s="9">
        <v>39172131134</v>
      </c>
      <c r="J378" s="10"/>
    </row>
    <row r="379" spans="1:10" ht="21.75" customHeight="1" x14ac:dyDescent="0.2">
      <c r="A379" s="52" t="s">
        <v>506</v>
      </c>
      <c r="B379" s="52"/>
      <c r="D379" s="9">
        <v>11434426229</v>
      </c>
      <c r="F379" s="10"/>
      <c r="H379" s="9">
        <v>24344262294</v>
      </c>
      <c r="J379" s="10"/>
    </row>
    <row r="380" spans="1:10" ht="21.75" customHeight="1" x14ac:dyDescent="0.2">
      <c r="A380" s="52" t="s">
        <v>507</v>
      </c>
      <c r="B380" s="52"/>
      <c r="D380" s="9">
        <v>6860655725</v>
      </c>
      <c r="F380" s="10"/>
      <c r="H380" s="9">
        <v>14606557350</v>
      </c>
      <c r="J380" s="10"/>
    </row>
    <row r="381" spans="1:10" ht="21.75" customHeight="1" x14ac:dyDescent="0.2">
      <c r="A381" s="52" t="s">
        <v>508</v>
      </c>
      <c r="B381" s="52"/>
      <c r="D381" s="9">
        <v>4426229508</v>
      </c>
      <c r="F381" s="10"/>
      <c r="H381" s="9">
        <v>17336065573</v>
      </c>
      <c r="J381" s="10"/>
    </row>
    <row r="382" spans="1:10" ht="21.75" customHeight="1" x14ac:dyDescent="0.2">
      <c r="A382" s="52" t="s">
        <v>509</v>
      </c>
      <c r="B382" s="52"/>
      <c r="D382" s="9">
        <v>9147540977</v>
      </c>
      <c r="F382" s="10"/>
      <c r="H382" s="9">
        <v>19475409822</v>
      </c>
      <c r="J382" s="10"/>
    </row>
    <row r="383" spans="1:10" ht="21.75" customHeight="1" x14ac:dyDescent="0.2">
      <c r="A383" s="52" t="s">
        <v>510</v>
      </c>
      <c r="B383" s="52"/>
      <c r="D383" s="9">
        <v>12540983606</v>
      </c>
      <c r="F383" s="10"/>
      <c r="H383" s="9">
        <v>38360655736</v>
      </c>
      <c r="J383" s="10"/>
    </row>
    <row r="384" spans="1:10" ht="21.75" customHeight="1" x14ac:dyDescent="0.2">
      <c r="A384" s="52" t="s">
        <v>511</v>
      </c>
      <c r="B384" s="52"/>
      <c r="D384" s="9">
        <v>11434426229</v>
      </c>
      <c r="F384" s="10"/>
      <c r="H384" s="9">
        <v>23606557376</v>
      </c>
      <c r="J384" s="10"/>
    </row>
    <row r="385" spans="1:10" ht="21.75" customHeight="1" x14ac:dyDescent="0.2">
      <c r="A385" s="52" t="s">
        <v>512</v>
      </c>
      <c r="B385" s="52"/>
      <c r="D385" s="9">
        <v>11434426229</v>
      </c>
      <c r="F385" s="10"/>
      <c r="H385" s="9">
        <v>23606557376</v>
      </c>
      <c r="J385" s="10"/>
    </row>
    <row r="386" spans="1:10" ht="21.75" customHeight="1" x14ac:dyDescent="0.2">
      <c r="A386" s="52" t="s">
        <v>513</v>
      </c>
      <c r="B386" s="52"/>
      <c r="D386" s="9">
        <v>4426229508</v>
      </c>
      <c r="F386" s="10"/>
      <c r="H386" s="9">
        <v>16598360655</v>
      </c>
      <c r="J386" s="10"/>
    </row>
    <row r="387" spans="1:10" ht="21.75" customHeight="1" x14ac:dyDescent="0.2">
      <c r="A387" s="52" t="s">
        <v>514</v>
      </c>
      <c r="B387" s="52"/>
      <c r="D387" s="9">
        <v>22139344250</v>
      </c>
      <c r="F387" s="10"/>
      <c r="H387" s="9">
        <v>44499999975</v>
      </c>
      <c r="J387" s="10"/>
    </row>
    <row r="388" spans="1:10" ht="21.75" customHeight="1" x14ac:dyDescent="0.2">
      <c r="A388" s="52" t="s">
        <v>516</v>
      </c>
      <c r="B388" s="52"/>
      <c r="D388" s="9">
        <v>8852459016</v>
      </c>
      <c r="F388" s="10"/>
      <c r="H388" s="9">
        <v>30245901638</v>
      </c>
      <c r="J388" s="10"/>
    </row>
    <row r="389" spans="1:10" ht="21.75" customHeight="1" x14ac:dyDescent="0.2">
      <c r="A389" s="52" t="s">
        <v>517</v>
      </c>
      <c r="B389" s="52"/>
      <c r="D389" s="9">
        <v>22868852458</v>
      </c>
      <c r="F389" s="10"/>
      <c r="H389" s="9">
        <v>44262295080</v>
      </c>
      <c r="J389" s="10"/>
    </row>
    <row r="390" spans="1:10" ht="21.75" customHeight="1" x14ac:dyDescent="0.2">
      <c r="A390" s="52" t="s">
        <v>519</v>
      </c>
      <c r="B390" s="52"/>
      <c r="D390" s="9">
        <v>45737704916</v>
      </c>
      <c r="F390" s="10"/>
      <c r="H390" s="9">
        <v>87049180324</v>
      </c>
      <c r="J390" s="10"/>
    </row>
    <row r="391" spans="1:10" ht="21.75" customHeight="1" x14ac:dyDescent="0.2">
      <c r="A391" s="52" t="s">
        <v>521</v>
      </c>
      <c r="B391" s="52"/>
      <c r="D391" s="9">
        <v>4426229508</v>
      </c>
      <c r="F391" s="10"/>
      <c r="H391" s="9">
        <v>14754098360</v>
      </c>
      <c r="J391" s="10"/>
    </row>
    <row r="392" spans="1:10" ht="21.75" customHeight="1" x14ac:dyDescent="0.2">
      <c r="A392" s="52" t="s">
        <v>522</v>
      </c>
      <c r="B392" s="52"/>
      <c r="D392" s="9">
        <v>6860655725</v>
      </c>
      <c r="F392" s="10"/>
      <c r="H392" s="9">
        <v>12393442600</v>
      </c>
      <c r="J392" s="10"/>
    </row>
    <row r="393" spans="1:10" ht="21.75" customHeight="1" x14ac:dyDescent="0.2">
      <c r="A393" s="52" t="s">
        <v>523</v>
      </c>
      <c r="B393" s="52"/>
      <c r="D393" s="9">
        <v>8114754098</v>
      </c>
      <c r="F393" s="10"/>
      <c r="H393" s="9">
        <v>17336065573</v>
      </c>
      <c r="J393" s="10"/>
    </row>
    <row r="394" spans="1:10" ht="21.75" customHeight="1" x14ac:dyDescent="0.2">
      <c r="A394" s="52" t="s">
        <v>524</v>
      </c>
      <c r="B394" s="52"/>
      <c r="D394" s="9">
        <v>4204918025</v>
      </c>
      <c r="F394" s="10"/>
      <c r="H394" s="9">
        <v>9737704900</v>
      </c>
      <c r="J394" s="10"/>
    </row>
    <row r="395" spans="1:10" ht="21.75" customHeight="1" x14ac:dyDescent="0.2">
      <c r="A395" s="52" t="s">
        <v>525</v>
      </c>
      <c r="B395" s="52"/>
      <c r="D395" s="9">
        <v>50819672122</v>
      </c>
      <c r="F395" s="10"/>
      <c r="H395" s="9">
        <v>91803278672</v>
      </c>
      <c r="J395" s="10"/>
    </row>
    <row r="396" spans="1:10" ht="21.75" customHeight="1" x14ac:dyDescent="0.2">
      <c r="A396" s="52" t="s">
        <v>526</v>
      </c>
      <c r="B396" s="52"/>
      <c r="D396" s="9">
        <v>228688524580</v>
      </c>
      <c r="F396" s="10"/>
      <c r="H396" s="9">
        <v>405737704900</v>
      </c>
      <c r="J396" s="10"/>
    </row>
    <row r="397" spans="1:10" ht="21.75" customHeight="1" x14ac:dyDescent="0.2">
      <c r="A397" s="52" t="s">
        <v>528</v>
      </c>
      <c r="B397" s="52"/>
      <c r="D397" s="9">
        <v>38750000000</v>
      </c>
      <c r="F397" s="10"/>
      <c r="H397" s="9">
        <v>70000000000</v>
      </c>
      <c r="J397" s="10"/>
    </row>
    <row r="398" spans="1:10" ht="21.75" customHeight="1" x14ac:dyDescent="0.2">
      <c r="A398" s="52" t="s">
        <v>529</v>
      </c>
      <c r="B398" s="52"/>
      <c r="D398" s="9">
        <v>14163934416</v>
      </c>
      <c r="F398" s="10"/>
      <c r="H398" s="9">
        <v>42491803248</v>
      </c>
      <c r="J398" s="10"/>
    </row>
    <row r="399" spans="1:10" ht="21.75" customHeight="1" x14ac:dyDescent="0.2">
      <c r="A399" s="52" t="s">
        <v>530</v>
      </c>
      <c r="B399" s="52"/>
      <c r="D399" s="9">
        <v>20286885245</v>
      </c>
      <c r="F399" s="10"/>
      <c r="H399" s="9">
        <v>44631147539</v>
      </c>
      <c r="J399" s="10"/>
    </row>
    <row r="400" spans="1:10" ht="21.75" customHeight="1" x14ac:dyDescent="0.2">
      <c r="A400" s="52" t="s">
        <v>531</v>
      </c>
      <c r="B400" s="52"/>
      <c r="D400" s="9">
        <v>60450000000</v>
      </c>
      <c r="F400" s="10"/>
      <c r="H400" s="9">
        <v>103350000000</v>
      </c>
      <c r="J400" s="10"/>
    </row>
    <row r="401" spans="1:10" ht="21.75" customHeight="1" x14ac:dyDescent="0.2">
      <c r="A401" s="52" t="s">
        <v>533</v>
      </c>
      <c r="B401" s="52"/>
      <c r="D401" s="9">
        <v>89453114727</v>
      </c>
      <c r="F401" s="10"/>
      <c r="H401" s="9">
        <v>154229508150</v>
      </c>
      <c r="J401" s="10"/>
    </row>
    <row r="402" spans="1:10" ht="21.75" customHeight="1" x14ac:dyDescent="0.2">
      <c r="A402" s="52" t="s">
        <v>534</v>
      </c>
      <c r="B402" s="52"/>
      <c r="D402" s="9">
        <v>22868852458</v>
      </c>
      <c r="F402" s="10"/>
      <c r="H402" s="9">
        <v>37622950818</v>
      </c>
      <c r="J402" s="10"/>
    </row>
    <row r="403" spans="1:10" ht="21.75" customHeight="1" x14ac:dyDescent="0.2">
      <c r="A403" s="52" t="s">
        <v>535</v>
      </c>
      <c r="B403" s="52"/>
      <c r="D403" s="9">
        <v>61475409825</v>
      </c>
      <c r="F403" s="10"/>
      <c r="H403" s="9">
        <v>139344262270</v>
      </c>
      <c r="J403" s="10"/>
    </row>
    <row r="404" spans="1:10" ht="21.75" customHeight="1" x14ac:dyDescent="0.2">
      <c r="A404" s="52" t="s">
        <v>536</v>
      </c>
      <c r="B404" s="52"/>
      <c r="D404" s="9">
        <v>43450819664</v>
      </c>
      <c r="F404" s="10"/>
      <c r="H404" s="9">
        <v>70081967200</v>
      </c>
      <c r="J404" s="10"/>
    </row>
    <row r="405" spans="1:10" ht="21.75" customHeight="1" x14ac:dyDescent="0.2">
      <c r="A405" s="52" t="s">
        <v>538</v>
      </c>
      <c r="B405" s="52"/>
      <c r="D405" s="9">
        <v>22868852458</v>
      </c>
      <c r="F405" s="10"/>
      <c r="H405" s="9">
        <v>36147540982</v>
      </c>
      <c r="J405" s="10"/>
    </row>
    <row r="406" spans="1:10" ht="21.75" customHeight="1" x14ac:dyDescent="0.2">
      <c r="A406" s="52" t="s">
        <v>539</v>
      </c>
      <c r="B406" s="52"/>
      <c r="D406" s="9">
        <v>22868852458</v>
      </c>
      <c r="F406" s="10"/>
      <c r="H406" s="9">
        <v>35409836064</v>
      </c>
      <c r="J406" s="10"/>
    </row>
    <row r="407" spans="1:10" ht="21.75" customHeight="1" x14ac:dyDescent="0.2">
      <c r="A407" s="52" t="s">
        <v>540</v>
      </c>
      <c r="B407" s="52"/>
      <c r="D407" s="9">
        <v>6860655725</v>
      </c>
      <c r="F407" s="10"/>
      <c r="H407" s="9">
        <v>10622950800</v>
      </c>
      <c r="J407" s="10"/>
    </row>
    <row r="408" spans="1:10" ht="21.75" customHeight="1" x14ac:dyDescent="0.2">
      <c r="A408" s="52" t="s">
        <v>541</v>
      </c>
      <c r="B408" s="52"/>
      <c r="D408" s="9">
        <v>6860655725</v>
      </c>
      <c r="F408" s="10"/>
      <c r="H408" s="9">
        <v>10622950800</v>
      </c>
      <c r="J408" s="10"/>
    </row>
    <row r="409" spans="1:10" ht="21.75" customHeight="1" x14ac:dyDescent="0.2">
      <c r="A409" s="52" t="s">
        <v>542</v>
      </c>
      <c r="B409" s="52"/>
      <c r="D409" s="9">
        <v>5923032763</v>
      </c>
      <c r="F409" s="10"/>
      <c r="H409" s="9">
        <v>9171147504</v>
      </c>
      <c r="J409" s="10"/>
    </row>
    <row r="410" spans="1:10" ht="21.75" customHeight="1" x14ac:dyDescent="0.2">
      <c r="A410" s="52" t="s">
        <v>543</v>
      </c>
      <c r="B410" s="52"/>
      <c r="D410" s="9">
        <v>167954811451</v>
      </c>
      <c r="F410" s="10"/>
      <c r="H410" s="9">
        <v>284331934389</v>
      </c>
      <c r="J410" s="10"/>
    </row>
    <row r="411" spans="1:10" ht="21.75" customHeight="1" x14ac:dyDescent="0.2">
      <c r="A411" s="52" t="s">
        <v>544</v>
      </c>
      <c r="B411" s="52"/>
      <c r="D411" s="9">
        <v>11434426229</v>
      </c>
      <c r="F411" s="10"/>
      <c r="H411" s="9">
        <v>16967213114</v>
      </c>
      <c r="J411" s="10"/>
    </row>
    <row r="412" spans="1:10" ht="21.75" customHeight="1" x14ac:dyDescent="0.2">
      <c r="A412" s="52" t="s">
        <v>545</v>
      </c>
      <c r="B412" s="52"/>
      <c r="D412" s="9">
        <v>15245901618</v>
      </c>
      <c r="F412" s="10"/>
      <c r="H412" s="9">
        <v>21639344232</v>
      </c>
      <c r="J412" s="10"/>
    </row>
    <row r="413" spans="1:10" ht="21.75" customHeight="1" x14ac:dyDescent="0.2">
      <c r="A413" s="52" t="s">
        <v>547</v>
      </c>
      <c r="B413" s="52"/>
      <c r="D413" s="9">
        <v>13721311450</v>
      </c>
      <c r="F413" s="10"/>
      <c r="H413" s="9">
        <v>19475409800</v>
      </c>
      <c r="J413" s="10"/>
    </row>
    <row r="414" spans="1:10" ht="21.75" customHeight="1" x14ac:dyDescent="0.2">
      <c r="A414" s="52" t="s">
        <v>548</v>
      </c>
      <c r="B414" s="52"/>
      <c r="D414" s="9">
        <v>9147540977</v>
      </c>
      <c r="F414" s="10"/>
      <c r="H414" s="9">
        <v>12688524581</v>
      </c>
      <c r="J414" s="10"/>
    </row>
    <row r="415" spans="1:10" ht="21.75" customHeight="1" x14ac:dyDescent="0.2">
      <c r="A415" s="52" t="s">
        <v>549</v>
      </c>
      <c r="B415" s="52"/>
      <c r="D415" s="9">
        <v>6860655725</v>
      </c>
      <c r="F415" s="10"/>
      <c r="H415" s="9">
        <v>9516393425</v>
      </c>
      <c r="J415" s="10"/>
    </row>
    <row r="416" spans="1:10" ht="21.75" customHeight="1" x14ac:dyDescent="0.2">
      <c r="A416" s="52" t="s">
        <v>550</v>
      </c>
      <c r="B416" s="52"/>
      <c r="D416" s="9">
        <v>11434426229</v>
      </c>
      <c r="F416" s="10"/>
      <c r="H416" s="9">
        <v>15122950819</v>
      </c>
      <c r="J416" s="10"/>
    </row>
    <row r="417" spans="1:10" ht="21.75" customHeight="1" x14ac:dyDescent="0.2">
      <c r="A417" s="52" t="s">
        <v>551</v>
      </c>
      <c r="B417" s="52"/>
      <c r="D417" s="9">
        <v>7318032763</v>
      </c>
      <c r="F417" s="10"/>
      <c r="H417" s="9">
        <v>9678688493</v>
      </c>
      <c r="J417" s="10"/>
    </row>
    <row r="418" spans="1:10" ht="21.75" customHeight="1" x14ac:dyDescent="0.2">
      <c r="A418" s="52" t="s">
        <v>552</v>
      </c>
      <c r="B418" s="52"/>
      <c r="D418" s="9">
        <v>11434426229</v>
      </c>
      <c r="F418" s="10"/>
      <c r="H418" s="9">
        <v>14385245901</v>
      </c>
      <c r="J418" s="10"/>
    </row>
    <row r="419" spans="1:10" ht="21.75" customHeight="1" x14ac:dyDescent="0.2">
      <c r="A419" s="52" t="s">
        <v>553</v>
      </c>
      <c r="B419" s="52"/>
      <c r="D419" s="9">
        <v>11434426229</v>
      </c>
      <c r="F419" s="10"/>
      <c r="H419" s="9">
        <v>14385245901</v>
      </c>
      <c r="J419" s="10"/>
    </row>
    <row r="420" spans="1:10" ht="21.75" customHeight="1" x14ac:dyDescent="0.2">
      <c r="A420" s="52" t="s">
        <v>554</v>
      </c>
      <c r="B420" s="52"/>
      <c r="D420" s="9">
        <v>11434426229</v>
      </c>
      <c r="F420" s="10"/>
      <c r="H420" s="9">
        <v>14016393442</v>
      </c>
      <c r="J420" s="10"/>
    </row>
    <row r="421" spans="1:10" ht="21.75" customHeight="1" x14ac:dyDescent="0.2">
      <c r="A421" s="52" t="s">
        <v>555</v>
      </c>
      <c r="B421" s="52"/>
      <c r="D421" s="9">
        <v>6860655725</v>
      </c>
      <c r="F421" s="10"/>
      <c r="H421" s="9">
        <v>8409836050</v>
      </c>
      <c r="J421" s="10"/>
    </row>
    <row r="422" spans="1:10" ht="21.75" customHeight="1" x14ac:dyDescent="0.2">
      <c r="A422" s="52" t="s">
        <v>556</v>
      </c>
      <c r="B422" s="52"/>
      <c r="D422" s="9">
        <v>4573770473</v>
      </c>
      <c r="F422" s="10"/>
      <c r="H422" s="9">
        <v>5606557354</v>
      </c>
      <c r="J422" s="10"/>
    </row>
    <row r="423" spans="1:10" ht="21.75" customHeight="1" x14ac:dyDescent="0.2">
      <c r="A423" s="52" t="s">
        <v>557</v>
      </c>
      <c r="B423" s="52"/>
      <c r="D423" s="9">
        <v>11434426229</v>
      </c>
      <c r="F423" s="10"/>
      <c r="H423" s="9">
        <v>14016393442</v>
      </c>
      <c r="J423" s="10"/>
    </row>
    <row r="424" spans="1:10" ht="21.75" customHeight="1" x14ac:dyDescent="0.2">
      <c r="A424" s="52" t="s">
        <v>558</v>
      </c>
      <c r="B424" s="52"/>
      <c r="D424" s="9">
        <v>9147540977</v>
      </c>
      <c r="F424" s="10"/>
      <c r="H424" s="9">
        <v>11213114746</v>
      </c>
      <c r="J424" s="10"/>
    </row>
    <row r="425" spans="1:10" ht="21.75" customHeight="1" x14ac:dyDescent="0.2">
      <c r="A425" s="52" t="s">
        <v>559</v>
      </c>
      <c r="B425" s="52"/>
      <c r="D425" s="9">
        <v>9147540977</v>
      </c>
      <c r="F425" s="10"/>
      <c r="H425" s="9">
        <v>11213114746</v>
      </c>
      <c r="J425" s="10"/>
    </row>
    <row r="426" spans="1:10" ht="21.75" customHeight="1" x14ac:dyDescent="0.2">
      <c r="A426" s="52" t="s">
        <v>560</v>
      </c>
      <c r="B426" s="52"/>
      <c r="D426" s="9">
        <v>11434426229</v>
      </c>
      <c r="F426" s="10"/>
      <c r="H426" s="9">
        <v>12909836065</v>
      </c>
      <c r="J426" s="10"/>
    </row>
    <row r="427" spans="1:10" ht="21.75" customHeight="1" x14ac:dyDescent="0.2">
      <c r="A427" s="52" t="s">
        <v>561</v>
      </c>
      <c r="B427" s="52"/>
      <c r="D427" s="9">
        <v>11434426229</v>
      </c>
      <c r="F427" s="10"/>
      <c r="H427" s="9">
        <v>12909836065</v>
      </c>
      <c r="J427" s="10"/>
    </row>
    <row r="428" spans="1:10" ht="21.75" customHeight="1" x14ac:dyDescent="0.2">
      <c r="A428" s="52" t="s">
        <v>562</v>
      </c>
      <c r="B428" s="52"/>
      <c r="D428" s="9">
        <v>15093442595</v>
      </c>
      <c r="F428" s="10"/>
      <c r="H428" s="9">
        <v>16554098330</v>
      </c>
      <c r="J428" s="10"/>
    </row>
    <row r="429" spans="1:10" ht="21.75" customHeight="1" x14ac:dyDescent="0.2">
      <c r="A429" s="52" t="s">
        <v>563</v>
      </c>
      <c r="B429" s="52"/>
      <c r="D429" s="9">
        <v>18295081954</v>
      </c>
      <c r="F429" s="10"/>
      <c r="H429" s="9">
        <v>18885245888</v>
      </c>
      <c r="J429" s="10"/>
    </row>
    <row r="430" spans="1:10" ht="21.75" customHeight="1" x14ac:dyDescent="0.2">
      <c r="A430" s="52" t="s">
        <v>565</v>
      </c>
      <c r="B430" s="52"/>
      <c r="D430" s="9">
        <v>13278688500</v>
      </c>
      <c r="F430" s="10"/>
      <c r="H430" s="9">
        <v>13278688500</v>
      </c>
      <c r="J430" s="10"/>
    </row>
    <row r="431" spans="1:10" ht="21.75" customHeight="1" x14ac:dyDescent="0.2">
      <c r="A431" s="52" t="s">
        <v>566</v>
      </c>
      <c r="B431" s="52"/>
      <c r="D431" s="9">
        <v>17704918020</v>
      </c>
      <c r="F431" s="10"/>
      <c r="H431" s="9">
        <v>17704918020</v>
      </c>
      <c r="J431" s="10"/>
    </row>
    <row r="432" spans="1:10" ht="21.75" customHeight="1" x14ac:dyDescent="0.2">
      <c r="A432" s="52" t="s">
        <v>567</v>
      </c>
      <c r="B432" s="52"/>
      <c r="D432" s="9">
        <v>13278688500</v>
      </c>
      <c r="F432" s="10"/>
      <c r="H432" s="9">
        <v>13278688500</v>
      </c>
      <c r="J432" s="10"/>
    </row>
    <row r="433" spans="1:10" ht="21.75" customHeight="1" x14ac:dyDescent="0.2">
      <c r="A433" s="52" t="s">
        <v>568</v>
      </c>
      <c r="B433" s="52"/>
      <c r="D433" s="9">
        <v>47540983598</v>
      </c>
      <c r="F433" s="10"/>
      <c r="H433" s="9">
        <v>47540983598</v>
      </c>
      <c r="J433" s="10"/>
    </row>
    <row r="434" spans="1:10" ht="21.75" customHeight="1" x14ac:dyDescent="0.2">
      <c r="A434" s="52" t="s">
        <v>569</v>
      </c>
      <c r="B434" s="52"/>
      <c r="D434" s="9">
        <v>195081967192</v>
      </c>
      <c r="F434" s="10"/>
      <c r="H434" s="9">
        <v>195081967192</v>
      </c>
      <c r="J434" s="10"/>
    </row>
    <row r="435" spans="1:10" ht="21.75" customHeight="1" x14ac:dyDescent="0.2">
      <c r="A435" s="52" t="s">
        <v>571</v>
      </c>
      <c r="B435" s="52"/>
      <c r="D435" s="9">
        <v>47131147525</v>
      </c>
      <c r="F435" s="10"/>
      <c r="H435" s="9">
        <v>47131147525</v>
      </c>
      <c r="J435" s="10"/>
    </row>
    <row r="436" spans="1:10" ht="21.75" customHeight="1" x14ac:dyDescent="0.2">
      <c r="A436" s="52" t="s">
        <v>572</v>
      </c>
      <c r="B436" s="52"/>
      <c r="D436" s="9">
        <v>27147540964</v>
      </c>
      <c r="F436" s="10"/>
      <c r="H436" s="9">
        <v>27147540964</v>
      </c>
      <c r="J436" s="10"/>
    </row>
    <row r="437" spans="1:10" ht="21.75" customHeight="1" x14ac:dyDescent="0.2">
      <c r="A437" s="52" t="s">
        <v>573</v>
      </c>
      <c r="B437" s="52"/>
      <c r="D437" s="9">
        <v>46475409834</v>
      </c>
      <c r="F437" s="10"/>
      <c r="H437" s="9">
        <v>46475409834</v>
      </c>
      <c r="J437" s="10"/>
    </row>
    <row r="438" spans="1:10" ht="21.75" customHeight="1" x14ac:dyDescent="0.2">
      <c r="A438" s="52" t="s">
        <v>575</v>
      </c>
      <c r="B438" s="52"/>
      <c r="D438" s="9">
        <v>23237704917</v>
      </c>
      <c r="F438" s="10"/>
      <c r="H438" s="9">
        <v>23237704917</v>
      </c>
      <c r="J438" s="10"/>
    </row>
    <row r="439" spans="1:10" ht="21.75" customHeight="1" x14ac:dyDescent="0.2">
      <c r="A439" s="52" t="s">
        <v>576</v>
      </c>
      <c r="B439" s="52"/>
      <c r="D439" s="9">
        <v>7745901639</v>
      </c>
      <c r="F439" s="10"/>
      <c r="H439" s="9">
        <v>7745901639</v>
      </c>
      <c r="J439" s="10"/>
    </row>
    <row r="440" spans="1:10" ht="21.75" customHeight="1" x14ac:dyDescent="0.2">
      <c r="A440" s="52" t="s">
        <v>577</v>
      </c>
      <c r="B440" s="52"/>
      <c r="D440" s="9">
        <v>3467213102</v>
      </c>
      <c r="F440" s="10"/>
      <c r="H440" s="9">
        <v>3467213102</v>
      </c>
      <c r="J440" s="10"/>
    </row>
    <row r="441" spans="1:10" ht="21.75" customHeight="1" x14ac:dyDescent="0.2">
      <c r="A441" s="52" t="s">
        <v>578</v>
      </c>
      <c r="B441" s="52"/>
      <c r="D441" s="9">
        <v>6639344262</v>
      </c>
      <c r="F441" s="10"/>
      <c r="H441" s="9">
        <v>6639344262</v>
      </c>
      <c r="J441" s="10"/>
    </row>
    <row r="442" spans="1:10" ht="21.75" customHeight="1" x14ac:dyDescent="0.2">
      <c r="A442" s="52" t="s">
        <v>967</v>
      </c>
      <c r="B442" s="52"/>
      <c r="D442" s="9">
        <v>5532786885</v>
      </c>
      <c r="F442" s="10"/>
      <c r="H442" s="9">
        <v>5532786885</v>
      </c>
      <c r="J442" s="10"/>
    </row>
    <row r="443" spans="1:10" ht="21.75" customHeight="1" x14ac:dyDescent="0.2">
      <c r="A443" s="52" t="s">
        <v>579</v>
      </c>
      <c r="B443" s="52"/>
      <c r="D443" s="9">
        <v>12540983606</v>
      </c>
      <c r="F443" s="10"/>
      <c r="H443" s="9">
        <v>12540983606</v>
      </c>
      <c r="J443" s="10"/>
    </row>
    <row r="444" spans="1:10" ht="21.75" customHeight="1" x14ac:dyDescent="0.2">
      <c r="A444" s="52" t="s">
        <v>580</v>
      </c>
      <c r="B444" s="52"/>
      <c r="D444" s="9">
        <v>11803278688</v>
      </c>
      <c r="F444" s="10"/>
      <c r="H444" s="9">
        <v>11803278688</v>
      </c>
      <c r="J444" s="10"/>
    </row>
    <row r="445" spans="1:10" ht="21.75" customHeight="1" x14ac:dyDescent="0.2">
      <c r="A445" s="52" t="s">
        <v>581</v>
      </c>
      <c r="B445" s="52"/>
      <c r="D445" s="9">
        <v>7745901630</v>
      </c>
      <c r="F445" s="10"/>
      <c r="H445" s="9">
        <v>7745901630</v>
      </c>
      <c r="J445" s="10"/>
    </row>
    <row r="446" spans="1:10" ht="21.75" customHeight="1" x14ac:dyDescent="0.2">
      <c r="A446" s="52" t="s">
        <v>582</v>
      </c>
      <c r="B446" s="52"/>
      <c r="D446" s="9">
        <v>6454918028</v>
      </c>
      <c r="F446" s="10"/>
      <c r="H446" s="9">
        <v>6454918028</v>
      </c>
      <c r="J446" s="10"/>
    </row>
    <row r="447" spans="1:10" ht="21.75" customHeight="1" x14ac:dyDescent="0.2">
      <c r="A447" s="52" t="s">
        <v>584</v>
      </c>
      <c r="B447" s="52"/>
      <c r="D447" s="9">
        <v>30901639340</v>
      </c>
      <c r="F447" s="10"/>
      <c r="H447" s="9">
        <v>30901639340</v>
      </c>
      <c r="J447" s="10"/>
    </row>
    <row r="448" spans="1:10" ht="21.75" customHeight="1" x14ac:dyDescent="0.2">
      <c r="A448" s="52" t="s">
        <v>586</v>
      </c>
      <c r="B448" s="52"/>
      <c r="D448" s="9">
        <v>4057377049</v>
      </c>
      <c r="F448" s="10"/>
      <c r="H448" s="9">
        <v>4057377049</v>
      </c>
      <c r="J448" s="10"/>
    </row>
    <row r="449" spans="1:10" ht="21.75" customHeight="1" x14ac:dyDescent="0.2">
      <c r="A449" s="52" t="s">
        <v>587</v>
      </c>
      <c r="B449" s="52"/>
      <c r="D449" s="9">
        <v>23606557371</v>
      </c>
      <c r="F449" s="10"/>
      <c r="H449" s="9">
        <v>23606557371</v>
      </c>
      <c r="J449" s="10"/>
    </row>
    <row r="450" spans="1:10" ht="21.75" customHeight="1" x14ac:dyDescent="0.2">
      <c r="A450" s="52" t="s">
        <v>589</v>
      </c>
      <c r="B450" s="52"/>
      <c r="D450" s="9">
        <v>2646885240</v>
      </c>
      <c r="F450" s="10"/>
      <c r="H450" s="9">
        <v>2646885240</v>
      </c>
      <c r="J450" s="10"/>
    </row>
    <row r="451" spans="1:10" ht="21.75" customHeight="1" x14ac:dyDescent="0.2">
      <c r="A451" s="52" t="s">
        <v>590</v>
      </c>
      <c r="B451" s="52"/>
      <c r="D451" s="9">
        <v>590163932</v>
      </c>
      <c r="F451" s="10"/>
      <c r="H451" s="9">
        <v>590163932</v>
      </c>
      <c r="J451" s="10"/>
    </row>
    <row r="452" spans="1:10" ht="21.75" customHeight="1" x14ac:dyDescent="0.2">
      <c r="A452" s="52" t="s">
        <v>591</v>
      </c>
      <c r="B452" s="52"/>
      <c r="D452" s="9">
        <v>1475409836</v>
      </c>
      <c r="F452" s="10"/>
      <c r="H452" s="9">
        <v>1475409836</v>
      </c>
      <c r="J452" s="10"/>
    </row>
    <row r="453" spans="1:10" ht="21.75" customHeight="1" x14ac:dyDescent="0.2">
      <c r="A453" s="52" t="s">
        <v>592</v>
      </c>
      <c r="B453" s="52"/>
      <c r="D453" s="9">
        <v>2360655736</v>
      </c>
      <c r="F453" s="10"/>
      <c r="H453" s="9">
        <v>2360655736</v>
      </c>
      <c r="J453" s="10"/>
    </row>
    <row r="454" spans="1:10" ht="21.75" customHeight="1" x14ac:dyDescent="0.2">
      <c r="A454" s="52" t="s">
        <v>593</v>
      </c>
      <c r="B454" s="52"/>
      <c r="D454" s="9">
        <v>737704918</v>
      </c>
      <c r="F454" s="10"/>
      <c r="H454" s="9">
        <v>737704918</v>
      </c>
      <c r="J454" s="10"/>
    </row>
    <row r="455" spans="1:10" ht="21.75" customHeight="1" x14ac:dyDescent="0.2">
      <c r="A455" s="52" t="s">
        <v>594</v>
      </c>
      <c r="B455" s="52"/>
      <c r="D455" s="9">
        <v>737704918</v>
      </c>
      <c r="F455" s="10"/>
      <c r="H455" s="9">
        <v>737704918</v>
      </c>
      <c r="J455" s="10"/>
    </row>
    <row r="456" spans="1:10" ht="21.75" customHeight="1" x14ac:dyDescent="0.2">
      <c r="A456" s="52" t="s">
        <v>595</v>
      </c>
      <c r="B456" s="52"/>
      <c r="D456" s="9">
        <v>737704918</v>
      </c>
      <c r="F456" s="10"/>
      <c r="H456" s="9">
        <v>737704918</v>
      </c>
      <c r="J456" s="10"/>
    </row>
    <row r="457" spans="1:10" ht="21.75" customHeight="1" x14ac:dyDescent="0.2">
      <c r="A457" s="54" t="s">
        <v>596</v>
      </c>
      <c r="B457" s="54"/>
      <c r="D457" s="13">
        <v>516393442</v>
      </c>
      <c r="F457" s="14"/>
      <c r="H457" s="13">
        <v>516393442</v>
      </c>
      <c r="J457" s="14"/>
    </row>
    <row r="458" spans="1:10" ht="21.75" customHeight="1" x14ac:dyDescent="0.2">
      <c r="A458" s="56" t="s">
        <v>65</v>
      </c>
      <c r="B458" s="56"/>
      <c r="D458" s="16">
        <v>3711950404662</v>
      </c>
      <c r="F458" s="16"/>
      <c r="H458" s="16">
        <v>25068071622970</v>
      </c>
      <c r="J458" s="16"/>
    </row>
  </sheetData>
  <mergeCells count="458"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2:J2"/>
    <mergeCell ref="A3:J3"/>
    <mergeCell ref="B5:J5"/>
    <mergeCell ref="D6:F6"/>
    <mergeCell ref="H6:J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6" t="s">
        <v>0</v>
      </c>
      <c r="B1" s="46"/>
      <c r="C1" s="46"/>
      <c r="D1" s="46"/>
      <c r="E1" s="46"/>
      <c r="F1" s="46"/>
    </row>
    <row r="2" spans="1:6" ht="21.75" customHeight="1" x14ac:dyDescent="0.2">
      <c r="A2" s="46" t="s">
        <v>597</v>
      </c>
      <c r="B2" s="46"/>
      <c r="C2" s="46"/>
      <c r="D2" s="46"/>
      <c r="E2" s="46"/>
      <c r="F2" s="46"/>
    </row>
    <row r="3" spans="1:6" ht="21.75" customHeight="1" x14ac:dyDescent="0.2">
      <c r="A3" s="46" t="s">
        <v>2</v>
      </c>
      <c r="B3" s="46"/>
      <c r="C3" s="46"/>
      <c r="D3" s="46"/>
      <c r="E3" s="46"/>
      <c r="F3" s="46"/>
    </row>
    <row r="4" spans="1:6" ht="14.45" customHeight="1" x14ac:dyDescent="0.2"/>
    <row r="5" spans="1:6" ht="29.1" customHeight="1" x14ac:dyDescent="0.2">
      <c r="A5" s="1" t="s">
        <v>968</v>
      </c>
      <c r="B5" s="47" t="s">
        <v>612</v>
      </c>
      <c r="C5" s="47"/>
      <c r="D5" s="47"/>
      <c r="E5" s="47"/>
      <c r="F5" s="47"/>
    </row>
    <row r="6" spans="1:6" ht="14.45" customHeight="1" x14ac:dyDescent="0.2">
      <c r="D6" s="2" t="s">
        <v>616</v>
      </c>
      <c r="F6" s="2" t="s">
        <v>9</v>
      </c>
    </row>
    <row r="7" spans="1:6" ht="14.45" customHeight="1" x14ac:dyDescent="0.2">
      <c r="A7" s="48" t="s">
        <v>612</v>
      </c>
      <c r="B7" s="48"/>
      <c r="D7" s="4" t="s">
        <v>363</v>
      </c>
      <c r="F7" s="4" t="s">
        <v>363</v>
      </c>
    </row>
    <row r="8" spans="1:6" ht="21.75" customHeight="1" x14ac:dyDescent="0.2">
      <c r="A8" s="50" t="s">
        <v>612</v>
      </c>
      <c r="B8" s="50"/>
      <c r="D8" s="6">
        <v>8488</v>
      </c>
      <c r="F8" s="6">
        <v>59839553378</v>
      </c>
    </row>
    <row r="9" spans="1:6" ht="21.75" customHeight="1" x14ac:dyDescent="0.2">
      <c r="A9" s="52" t="s">
        <v>969</v>
      </c>
      <c r="B9" s="52"/>
      <c r="D9" s="9">
        <v>0</v>
      </c>
      <c r="F9" s="9">
        <v>1339639032</v>
      </c>
    </row>
    <row r="10" spans="1:6" ht="21.75" customHeight="1" x14ac:dyDescent="0.2">
      <c r="A10" s="54" t="s">
        <v>970</v>
      </c>
      <c r="B10" s="54"/>
      <c r="D10" s="13">
        <v>1529368316</v>
      </c>
      <c r="F10" s="13">
        <v>7960760849</v>
      </c>
    </row>
    <row r="11" spans="1:6" ht="21.75" customHeight="1" x14ac:dyDescent="0.2">
      <c r="A11" s="56" t="s">
        <v>65</v>
      </c>
      <c r="B11" s="56"/>
      <c r="D11" s="16">
        <v>1529376804</v>
      </c>
      <c r="F11" s="16">
        <v>69139953259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9"/>
  <sheetViews>
    <sheetView rightToLeft="1" workbookViewId="0">
      <selection activeCell="I14" sqref="I14"/>
    </sheetView>
  </sheetViews>
  <sheetFormatPr defaultRowHeight="12.75" x14ac:dyDescent="0.2"/>
  <cols>
    <col min="1" max="1" width="26.42578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4.45" customHeight="1" x14ac:dyDescent="0.2"/>
    <row r="5" spans="1:19" ht="14.45" customHeight="1" x14ac:dyDescent="0.2">
      <c r="A5" s="47" t="s">
        <v>619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4.45" customHeight="1" x14ac:dyDescent="0.2">
      <c r="A6" s="48" t="s">
        <v>67</v>
      </c>
      <c r="C6" s="48" t="s">
        <v>971</v>
      </c>
      <c r="D6" s="48"/>
      <c r="E6" s="48"/>
      <c r="F6" s="48"/>
      <c r="G6" s="48"/>
      <c r="I6" s="48" t="s">
        <v>616</v>
      </c>
      <c r="J6" s="48"/>
      <c r="K6" s="48"/>
      <c r="L6" s="48"/>
      <c r="M6" s="48"/>
      <c r="O6" s="48" t="s">
        <v>617</v>
      </c>
      <c r="P6" s="48"/>
      <c r="Q6" s="48"/>
      <c r="R6" s="48"/>
      <c r="S6" s="48"/>
    </row>
    <row r="7" spans="1:19" ht="29.1" customHeight="1" x14ac:dyDescent="0.2">
      <c r="A7" s="48"/>
      <c r="C7" s="19" t="s">
        <v>972</v>
      </c>
      <c r="D7" s="3"/>
      <c r="E7" s="19" t="s">
        <v>973</v>
      </c>
      <c r="F7" s="3"/>
      <c r="G7" s="19" t="s">
        <v>974</v>
      </c>
      <c r="I7" s="19" t="s">
        <v>975</v>
      </c>
      <c r="J7" s="3"/>
      <c r="K7" s="19" t="s">
        <v>976</v>
      </c>
      <c r="L7" s="3"/>
      <c r="M7" s="19" t="s">
        <v>977</v>
      </c>
      <c r="O7" s="19" t="s">
        <v>975</v>
      </c>
      <c r="P7" s="3"/>
      <c r="Q7" s="19" t="s">
        <v>976</v>
      </c>
      <c r="R7" s="3"/>
      <c r="S7" s="19" t="s">
        <v>977</v>
      </c>
    </row>
    <row r="8" spans="1:19" ht="21.75" customHeight="1" x14ac:dyDescent="0.2">
      <c r="A8" s="5" t="s">
        <v>62</v>
      </c>
      <c r="C8" s="5" t="s">
        <v>978</v>
      </c>
      <c r="E8" s="6">
        <v>119288718</v>
      </c>
      <c r="G8" s="6">
        <v>1540</v>
      </c>
      <c r="I8" s="6">
        <v>0</v>
      </c>
      <c r="K8" s="6">
        <v>0</v>
      </c>
      <c r="M8" s="6">
        <v>0</v>
      </c>
      <c r="O8" s="6">
        <v>183704625720</v>
      </c>
      <c r="Q8" s="6">
        <v>0</v>
      </c>
      <c r="S8" s="6">
        <v>183704625720</v>
      </c>
    </row>
    <row r="9" spans="1:19" ht="21.75" customHeight="1" x14ac:dyDescent="0.2">
      <c r="A9" s="8" t="s">
        <v>33</v>
      </c>
      <c r="C9" s="8" t="s">
        <v>979</v>
      </c>
      <c r="E9" s="9">
        <v>45933076</v>
      </c>
      <c r="G9" s="9">
        <v>630</v>
      </c>
      <c r="I9" s="9">
        <v>0</v>
      </c>
      <c r="K9" s="9">
        <v>0</v>
      </c>
      <c r="M9" s="9">
        <v>0</v>
      </c>
      <c r="O9" s="9">
        <v>28937837880</v>
      </c>
      <c r="Q9" s="9">
        <v>0</v>
      </c>
      <c r="S9" s="9">
        <v>28937837880</v>
      </c>
    </row>
    <row r="10" spans="1:19" ht="21.75" customHeight="1" x14ac:dyDescent="0.2">
      <c r="A10" s="8" t="s">
        <v>22</v>
      </c>
      <c r="C10" s="8" t="s">
        <v>980</v>
      </c>
      <c r="E10" s="9">
        <v>394707299</v>
      </c>
      <c r="G10" s="9">
        <v>82</v>
      </c>
      <c r="I10" s="9">
        <v>0</v>
      </c>
      <c r="K10" s="9">
        <v>0</v>
      </c>
      <c r="M10" s="9">
        <v>0</v>
      </c>
      <c r="O10" s="9">
        <v>32365998518</v>
      </c>
      <c r="Q10" s="9">
        <v>0</v>
      </c>
      <c r="S10" s="9">
        <v>32365998518</v>
      </c>
    </row>
    <row r="11" spans="1:19" ht="21.75" customHeight="1" x14ac:dyDescent="0.2">
      <c r="A11" s="8" t="s">
        <v>44</v>
      </c>
      <c r="C11" s="8" t="s">
        <v>981</v>
      </c>
      <c r="E11" s="9">
        <v>108583000</v>
      </c>
      <c r="G11" s="9">
        <v>2920</v>
      </c>
      <c r="I11" s="9">
        <v>0</v>
      </c>
      <c r="K11" s="9">
        <v>0</v>
      </c>
      <c r="M11" s="9">
        <v>0</v>
      </c>
      <c r="O11" s="9">
        <v>317062360000</v>
      </c>
      <c r="Q11" s="9">
        <v>0</v>
      </c>
      <c r="S11" s="9">
        <v>317062360000</v>
      </c>
    </row>
    <row r="12" spans="1:19" ht="21.75" customHeight="1" x14ac:dyDescent="0.2">
      <c r="A12" s="8" t="s">
        <v>43</v>
      </c>
      <c r="C12" s="8" t="s">
        <v>982</v>
      </c>
      <c r="E12" s="9">
        <v>105994627</v>
      </c>
      <c r="G12" s="9">
        <v>685</v>
      </c>
      <c r="I12" s="9">
        <v>0</v>
      </c>
      <c r="K12" s="9">
        <v>0</v>
      </c>
      <c r="M12" s="9">
        <v>0</v>
      </c>
      <c r="O12" s="9">
        <v>72606319495</v>
      </c>
      <c r="Q12" s="9">
        <v>0</v>
      </c>
      <c r="S12" s="9">
        <v>72606319495</v>
      </c>
    </row>
    <row r="13" spans="1:19" ht="21.75" customHeight="1" x14ac:dyDescent="0.2">
      <c r="A13" s="8" t="s">
        <v>45</v>
      </c>
      <c r="C13" s="8" t="s">
        <v>983</v>
      </c>
      <c r="E13" s="9">
        <v>75500000</v>
      </c>
      <c r="G13" s="9">
        <v>3000</v>
      </c>
      <c r="I13" s="9">
        <v>0</v>
      </c>
      <c r="K13" s="9">
        <v>0</v>
      </c>
      <c r="M13" s="9">
        <v>0</v>
      </c>
      <c r="O13" s="9">
        <v>226500000000</v>
      </c>
      <c r="Q13" s="9">
        <v>0</v>
      </c>
      <c r="S13" s="9">
        <v>226500000000</v>
      </c>
    </row>
    <row r="14" spans="1:19" ht="21.75" customHeight="1" x14ac:dyDescent="0.2">
      <c r="A14" s="8" t="s">
        <v>61</v>
      </c>
      <c r="C14" s="8" t="s">
        <v>7</v>
      </c>
      <c r="E14" s="9">
        <v>107128725</v>
      </c>
      <c r="G14" s="9">
        <v>370</v>
      </c>
      <c r="I14" s="9">
        <v>39637628250</v>
      </c>
      <c r="K14" s="9">
        <v>4691410107</v>
      </c>
      <c r="M14" s="9">
        <v>34946218143</v>
      </c>
      <c r="O14" s="9">
        <v>39637628250</v>
      </c>
      <c r="Q14" s="9">
        <v>4691410107</v>
      </c>
      <c r="S14" s="9">
        <v>34946218143</v>
      </c>
    </row>
    <row r="15" spans="1:19" ht="21.75" customHeight="1" x14ac:dyDescent="0.2">
      <c r="A15" s="8" t="s">
        <v>56</v>
      </c>
      <c r="C15" s="8" t="s">
        <v>981</v>
      </c>
      <c r="E15" s="9">
        <v>280000000</v>
      </c>
      <c r="G15" s="9">
        <v>70</v>
      </c>
      <c r="I15" s="9">
        <v>0</v>
      </c>
      <c r="K15" s="9">
        <v>0</v>
      </c>
      <c r="M15" s="9">
        <v>0</v>
      </c>
      <c r="O15" s="9">
        <v>19600000000</v>
      </c>
      <c r="Q15" s="9">
        <v>1030240104</v>
      </c>
      <c r="S15" s="9">
        <v>18569759896</v>
      </c>
    </row>
    <row r="16" spans="1:19" ht="21.75" customHeight="1" x14ac:dyDescent="0.2">
      <c r="A16" s="8" t="s">
        <v>42</v>
      </c>
      <c r="C16" s="8" t="s">
        <v>984</v>
      </c>
      <c r="E16" s="9">
        <v>102000000</v>
      </c>
      <c r="G16" s="9">
        <v>6500</v>
      </c>
      <c r="I16" s="9">
        <v>0</v>
      </c>
      <c r="K16" s="9">
        <v>0</v>
      </c>
      <c r="M16" s="9">
        <v>0</v>
      </c>
      <c r="O16" s="9">
        <v>663000000000</v>
      </c>
      <c r="Q16" s="9">
        <v>20677504977</v>
      </c>
      <c r="S16" s="9">
        <v>642322495023</v>
      </c>
    </row>
    <row r="17" spans="1:19" ht="21.75" customHeight="1" x14ac:dyDescent="0.2">
      <c r="A17" s="8" t="s">
        <v>631</v>
      </c>
      <c r="C17" s="8" t="s">
        <v>985</v>
      </c>
      <c r="E17" s="9">
        <v>17343886</v>
      </c>
      <c r="G17" s="9">
        <v>35</v>
      </c>
      <c r="I17" s="9">
        <v>0</v>
      </c>
      <c r="K17" s="9">
        <v>0</v>
      </c>
      <c r="M17" s="9">
        <v>0</v>
      </c>
      <c r="O17" s="9">
        <v>607036010</v>
      </c>
      <c r="Q17" s="9">
        <v>0</v>
      </c>
      <c r="S17" s="9">
        <v>607036010</v>
      </c>
    </row>
    <row r="18" spans="1:19" ht="21.75" customHeight="1" x14ac:dyDescent="0.2">
      <c r="A18" s="8" t="s">
        <v>63</v>
      </c>
      <c r="C18" s="8" t="s">
        <v>986</v>
      </c>
      <c r="E18" s="9">
        <v>9000000</v>
      </c>
      <c r="G18" s="9">
        <v>1000</v>
      </c>
      <c r="I18" s="9">
        <v>0</v>
      </c>
      <c r="K18" s="9">
        <v>0</v>
      </c>
      <c r="M18" s="9">
        <v>0</v>
      </c>
      <c r="O18" s="9">
        <v>9000000000</v>
      </c>
      <c r="Q18" s="9">
        <v>694058154</v>
      </c>
      <c r="S18" s="9">
        <v>8305941846</v>
      </c>
    </row>
    <row r="19" spans="1:19" ht="21.75" customHeight="1" x14ac:dyDescent="0.2">
      <c r="A19" s="8" t="s">
        <v>47</v>
      </c>
      <c r="C19" s="8" t="s">
        <v>987</v>
      </c>
      <c r="E19" s="9">
        <v>21795609</v>
      </c>
      <c r="G19" s="9">
        <v>3935</v>
      </c>
      <c r="I19" s="9">
        <v>0</v>
      </c>
      <c r="K19" s="9">
        <v>0</v>
      </c>
      <c r="M19" s="9">
        <v>0</v>
      </c>
      <c r="O19" s="9">
        <v>85765721415</v>
      </c>
      <c r="Q19" s="9">
        <v>0</v>
      </c>
      <c r="S19" s="9">
        <v>85765721415</v>
      </c>
    </row>
    <row r="20" spans="1:19" ht="21.75" customHeight="1" x14ac:dyDescent="0.2">
      <c r="A20" s="8" t="s">
        <v>46</v>
      </c>
      <c r="C20" s="8" t="s">
        <v>979</v>
      </c>
      <c r="E20" s="9">
        <v>25000000</v>
      </c>
      <c r="G20" s="9">
        <v>6350</v>
      </c>
      <c r="I20" s="9">
        <v>0</v>
      </c>
      <c r="K20" s="9">
        <v>0</v>
      </c>
      <c r="M20" s="9">
        <v>0</v>
      </c>
      <c r="O20" s="9">
        <v>158750000000</v>
      </c>
      <c r="Q20" s="9">
        <v>4951061712</v>
      </c>
      <c r="S20" s="9">
        <v>153798938288</v>
      </c>
    </row>
    <row r="21" spans="1:19" ht="21.75" customHeight="1" x14ac:dyDescent="0.2">
      <c r="A21" s="8" t="s">
        <v>27</v>
      </c>
      <c r="C21" s="8" t="s">
        <v>984</v>
      </c>
      <c r="E21" s="9">
        <v>200209250</v>
      </c>
      <c r="G21" s="9">
        <v>610</v>
      </c>
      <c r="I21" s="9">
        <v>0</v>
      </c>
      <c r="K21" s="9">
        <v>0</v>
      </c>
      <c r="M21" s="9">
        <v>0</v>
      </c>
      <c r="O21" s="9">
        <v>122127642500</v>
      </c>
      <c r="Q21" s="9">
        <v>1650373547</v>
      </c>
      <c r="S21" s="9">
        <v>120477268953</v>
      </c>
    </row>
    <row r="22" spans="1:19" ht="21.75" customHeight="1" x14ac:dyDescent="0.2">
      <c r="A22" s="8" t="s">
        <v>58</v>
      </c>
      <c r="C22" s="8" t="s">
        <v>988</v>
      </c>
      <c r="E22" s="9">
        <v>190175486</v>
      </c>
      <c r="G22" s="9">
        <v>380</v>
      </c>
      <c r="I22" s="9">
        <v>0</v>
      </c>
      <c r="K22" s="9">
        <v>0</v>
      </c>
      <c r="M22" s="9">
        <v>0</v>
      </c>
      <c r="O22" s="9">
        <v>72266684680</v>
      </c>
      <c r="Q22" s="9">
        <v>32336480</v>
      </c>
      <c r="S22" s="9">
        <v>72234348200</v>
      </c>
    </row>
    <row r="23" spans="1:19" ht="21.75" customHeight="1" x14ac:dyDescent="0.2">
      <c r="A23" s="8" t="s">
        <v>634</v>
      </c>
      <c r="C23" s="8" t="s">
        <v>989</v>
      </c>
      <c r="E23" s="9">
        <v>6400000</v>
      </c>
      <c r="G23" s="9">
        <v>650</v>
      </c>
      <c r="I23" s="9">
        <v>0</v>
      </c>
      <c r="K23" s="9">
        <v>0</v>
      </c>
      <c r="M23" s="9">
        <v>0</v>
      </c>
      <c r="O23" s="9">
        <v>4160000000</v>
      </c>
      <c r="Q23" s="9">
        <v>0</v>
      </c>
      <c r="S23" s="9">
        <v>4160000000</v>
      </c>
    </row>
    <row r="24" spans="1:19" ht="21.75" customHeight="1" x14ac:dyDescent="0.2">
      <c r="A24" s="8" t="s">
        <v>52</v>
      </c>
      <c r="C24" s="8" t="s">
        <v>981</v>
      </c>
      <c r="E24" s="9">
        <v>905000000</v>
      </c>
      <c r="G24" s="9">
        <v>400</v>
      </c>
      <c r="I24" s="9">
        <v>0</v>
      </c>
      <c r="K24" s="9">
        <v>0</v>
      </c>
      <c r="M24" s="9">
        <v>0</v>
      </c>
      <c r="O24" s="9">
        <v>362000000000</v>
      </c>
      <c r="Q24" s="9">
        <v>9888074617</v>
      </c>
      <c r="S24" s="9">
        <v>352111925383</v>
      </c>
    </row>
    <row r="25" spans="1:19" ht="21.75" customHeight="1" x14ac:dyDescent="0.2">
      <c r="A25" s="8" t="s">
        <v>59</v>
      </c>
      <c r="C25" s="8" t="s">
        <v>990</v>
      </c>
      <c r="E25" s="9">
        <v>24330684</v>
      </c>
      <c r="G25" s="9">
        <v>2000</v>
      </c>
      <c r="I25" s="9">
        <v>0</v>
      </c>
      <c r="K25" s="9">
        <v>0</v>
      </c>
      <c r="M25" s="9">
        <v>0</v>
      </c>
      <c r="O25" s="9">
        <v>48661368000</v>
      </c>
      <c r="Q25" s="9">
        <v>915670903</v>
      </c>
      <c r="S25" s="9">
        <v>47745697097</v>
      </c>
    </row>
    <row r="26" spans="1:19" ht="21.75" customHeight="1" x14ac:dyDescent="0.2">
      <c r="A26" s="8" t="s">
        <v>21</v>
      </c>
      <c r="C26" s="8" t="s">
        <v>991</v>
      </c>
      <c r="E26" s="9">
        <v>66747875</v>
      </c>
      <c r="G26" s="9">
        <v>82</v>
      </c>
      <c r="I26" s="9">
        <v>0</v>
      </c>
      <c r="K26" s="9">
        <v>0</v>
      </c>
      <c r="M26" s="9">
        <v>0</v>
      </c>
      <c r="O26" s="9">
        <v>5473325750</v>
      </c>
      <c r="Q26" s="9">
        <v>0</v>
      </c>
      <c r="S26" s="9">
        <v>5473325750</v>
      </c>
    </row>
    <row r="27" spans="1:19" ht="21.75" customHeight="1" x14ac:dyDescent="0.2">
      <c r="A27" s="8" t="s">
        <v>20</v>
      </c>
      <c r="C27" s="8" t="s">
        <v>992</v>
      </c>
      <c r="E27" s="9">
        <v>2622500000</v>
      </c>
      <c r="G27" s="9">
        <v>66</v>
      </c>
      <c r="I27" s="9">
        <v>0</v>
      </c>
      <c r="K27" s="9">
        <v>0</v>
      </c>
      <c r="M27" s="9">
        <v>0</v>
      </c>
      <c r="O27" s="9">
        <v>173085000000</v>
      </c>
      <c r="Q27" s="9">
        <v>0</v>
      </c>
      <c r="S27" s="9">
        <v>173085000000</v>
      </c>
    </row>
    <row r="28" spans="1:19" ht="21.75" customHeight="1" x14ac:dyDescent="0.2">
      <c r="A28" s="8" t="s">
        <v>24</v>
      </c>
      <c r="C28" s="8" t="s">
        <v>993</v>
      </c>
      <c r="E28" s="9">
        <v>139428570</v>
      </c>
      <c r="G28" s="9">
        <v>90</v>
      </c>
      <c r="I28" s="9">
        <v>0</v>
      </c>
      <c r="K28" s="9">
        <v>0</v>
      </c>
      <c r="M28" s="9">
        <v>0</v>
      </c>
      <c r="O28" s="9">
        <v>12548571300</v>
      </c>
      <c r="Q28" s="9">
        <v>0</v>
      </c>
      <c r="S28" s="9">
        <v>12548571300</v>
      </c>
    </row>
    <row r="29" spans="1:19" ht="21.75" customHeight="1" x14ac:dyDescent="0.2">
      <c r="A29" s="8" t="s">
        <v>28</v>
      </c>
      <c r="C29" s="8" t="s">
        <v>994</v>
      </c>
      <c r="E29" s="9">
        <v>100000000</v>
      </c>
      <c r="G29" s="9">
        <v>1500</v>
      </c>
      <c r="I29" s="9">
        <v>0</v>
      </c>
      <c r="K29" s="9">
        <v>0</v>
      </c>
      <c r="M29" s="9">
        <v>0</v>
      </c>
      <c r="O29" s="9">
        <v>150000000000</v>
      </c>
      <c r="Q29" s="9">
        <v>7884490591</v>
      </c>
      <c r="S29" s="9">
        <v>142115509409</v>
      </c>
    </row>
    <row r="30" spans="1:19" ht="21.75" customHeight="1" x14ac:dyDescent="0.2">
      <c r="A30" s="8" t="s">
        <v>19</v>
      </c>
      <c r="C30" s="8" t="s">
        <v>7</v>
      </c>
      <c r="E30" s="9">
        <v>11440561</v>
      </c>
      <c r="G30" s="9">
        <v>224</v>
      </c>
      <c r="I30" s="9">
        <v>2562685664</v>
      </c>
      <c r="K30" s="9">
        <v>0</v>
      </c>
      <c r="M30" s="9">
        <v>2562685664</v>
      </c>
      <c r="O30" s="9">
        <v>2562685664</v>
      </c>
      <c r="Q30" s="9">
        <v>0</v>
      </c>
      <c r="S30" s="9">
        <v>2562685664</v>
      </c>
    </row>
    <row r="31" spans="1:19" ht="21.75" customHeight="1" x14ac:dyDescent="0.2">
      <c r="A31" s="8" t="s">
        <v>34</v>
      </c>
      <c r="C31" s="8" t="s">
        <v>995</v>
      </c>
      <c r="E31" s="9">
        <v>35893456</v>
      </c>
      <c r="G31" s="9">
        <v>2110</v>
      </c>
      <c r="I31" s="9">
        <v>0</v>
      </c>
      <c r="K31" s="9">
        <v>0</v>
      </c>
      <c r="M31" s="9">
        <v>0</v>
      </c>
      <c r="O31" s="9">
        <v>75735192160</v>
      </c>
      <c r="Q31" s="9">
        <v>0</v>
      </c>
      <c r="S31" s="9">
        <v>75735192160</v>
      </c>
    </row>
    <row r="32" spans="1:19" ht="21.75" customHeight="1" x14ac:dyDescent="0.2">
      <c r="A32" s="8" t="s">
        <v>39</v>
      </c>
      <c r="C32" s="8" t="s">
        <v>996</v>
      </c>
      <c r="E32" s="9">
        <v>56298297</v>
      </c>
      <c r="G32" s="9">
        <v>1850</v>
      </c>
      <c r="I32" s="9">
        <v>0</v>
      </c>
      <c r="K32" s="9">
        <v>0</v>
      </c>
      <c r="M32" s="9">
        <v>0</v>
      </c>
      <c r="O32" s="9">
        <v>104151849450</v>
      </c>
      <c r="Q32" s="9">
        <v>0</v>
      </c>
      <c r="S32" s="9">
        <v>104151849450</v>
      </c>
    </row>
    <row r="33" spans="1:19" ht="21.75" customHeight="1" x14ac:dyDescent="0.2">
      <c r="A33" s="8" t="s">
        <v>25</v>
      </c>
      <c r="C33" s="8" t="s">
        <v>7</v>
      </c>
      <c r="E33" s="9">
        <v>83000000</v>
      </c>
      <c r="G33" s="9">
        <v>388</v>
      </c>
      <c r="I33" s="9">
        <v>0</v>
      </c>
      <c r="K33" s="9">
        <v>0</v>
      </c>
      <c r="M33" s="9">
        <v>0</v>
      </c>
      <c r="O33" s="9">
        <v>32204000000</v>
      </c>
      <c r="Q33" s="9">
        <v>0</v>
      </c>
      <c r="S33" s="9">
        <v>32204000000</v>
      </c>
    </row>
    <row r="34" spans="1:19" ht="21.75" customHeight="1" x14ac:dyDescent="0.2">
      <c r="A34" s="8" t="s">
        <v>30</v>
      </c>
      <c r="C34" s="8" t="s">
        <v>997</v>
      </c>
      <c r="E34" s="9">
        <v>7569052</v>
      </c>
      <c r="G34" s="9">
        <v>95</v>
      </c>
      <c r="I34" s="9">
        <v>0</v>
      </c>
      <c r="K34" s="9">
        <v>0</v>
      </c>
      <c r="M34" s="9">
        <v>0</v>
      </c>
      <c r="O34" s="9">
        <v>719059940</v>
      </c>
      <c r="Q34" s="9">
        <v>0</v>
      </c>
      <c r="S34" s="9">
        <v>719059940</v>
      </c>
    </row>
    <row r="35" spans="1:19" ht="21.75" customHeight="1" x14ac:dyDescent="0.2">
      <c r="A35" s="8" t="s">
        <v>23</v>
      </c>
      <c r="C35" s="8" t="s">
        <v>979</v>
      </c>
      <c r="E35" s="9">
        <v>112737233</v>
      </c>
      <c r="G35" s="9">
        <v>110</v>
      </c>
      <c r="I35" s="9">
        <v>0</v>
      </c>
      <c r="K35" s="9">
        <v>0</v>
      </c>
      <c r="M35" s="9">
        <v>0</v>
      </c>
      <c r="O35" s="9">
        <v>12401095630</v>
      </c>
      <c r="Q35" s="9">
        <v>0</v>
      </c>
      <c r="S35" s="9">
        <v>12401095630</v>
      </c>
    </row>
    <row r="36" spans="1:19" ht="21.75" customHeight="1" x14ac:dyDescent="0.2">
      <c r="A36" s="8" t="s">
        <v>29</v>
      </c>
      <c r="C36" s="8" t="s">
        <v>998</v>
      </c>
      <c r="E36" s="9">
        <v>4977076</v>
      </c>
      <c r="G36" s="9">
        <v>24300</v>
      </c>
      <c r="I36" s="9">
        <v>0</v>
      </c>
      <c r="K36" s="9">
        <v>0</v>
      </c>
      <c r="M36" s="9">
        <v>0</v>
      </c>
      <c r="O36" s="9">
        <v>120942946800</v>
      </c>
      <c r="Q36" s="9">
        <v>0</v>
      </c>
      <c r="S36" s="9">
        <v>120942946800</v>
      </c>
    </row>
    <row r="37" spans="1:19" ht="21.75" customHeight="1" x14ac:dyDescent="0.2">
      <c r="A37" s="8" t="s">
        <v>41</v>
      </c>
      <c r="C37" s="8" t="s">
        <v>999</v>
      </c>
      <c r="E37" s="9">
        <v>309243955</v>
      </c>
      <c r="G37" s="9">
        <v>950</v>
      </c>
      <c r="I37" s="9">
        <v>293781757250</v>
      </c>
      <c r="K37" s="9">
        <v>41771554204</v>
      </c>
      <c r="M37" s="9">
        <v>252010203046</v>
      </c>
      <c r="O37" s="9">
        <v>293781757250</v>
      </c>
      <c r="Q37" s="9">
        <v>41771554204</v>
      </c>
      <c r="S37" s="9">
        <v>252010203046</v>
      </c>
    </row>
    <row r="38" spans="1:19" ht="21.75" customHeight="1" x14ac:dyDescent="0.2">
      <c r="A38" s="8" t="s">
        <v>629</v>
      </c>
      <c r="C38" s="8" t="s">
        <v>1000</v>
      </c>
      <c r="E38" s="9">
        <v>8381051</v>
      </c>
      <c r="G38" s="9">
        <v>1900</v>
      </c>
      <c r="I38" s="9">
        <v>0</v>
      </c>
      <c r="K38" s="9">
        <v>0</v>
      </c>
      <c r="M38" s="9">
        <v>0</v>
      </c>
      <c r="O38" s="9">
        <v>15923996900</v>
      </c>
      <c r="Q38" s="9">
        <v>0</v>
      </c>
      <c r="S38" s="9">
        <v>15923996900</v>
      </c>
    </row>
    <row r="39" spans="1:19" ht="21.75" customHeight="1" x14ac:dyDescent="0.2">
      <c r="A39" s="8" t="s">
        <v>38</v>
      </c>
      <c r="C39" s="8" t="s">
        <v>989</v>
      </c>
      <c r="E39" s="9">
        <v>549500000</v>
      </c>
      <c r="G39" s="9">
        <v>188</v>
      </c>
      <c r="I39" s="9">
        <v>0</v>
      </c>
      <c r="K39" s="9">
        <v>0</v>
      </c>
      <c r="M39" s="9">
        <v>0</v>
      </c>
      <c r="O39" s="9">
        <v>103306000000</v>
      </c>
      <c r="Q39" s="9">
        <v>0</v>
      </c>
      <c r="S39" s="9">
        <v>103306000000</v>
      </c>
    </row>
    <row r="40" spans="1:19" ht="21.75" customHeight="1" x14ac:dyDescent="0.2">
      <c r="A40" s="8" t="s">
        <v>50</v>
      </c>
      <c r="C40" s="8" t="s">
        <v>981</v>
      </c>
      <c r="E40" s="9">
        <v>52000000</v>
      </c>
      <c r="G40" s="9">
        <v>34</v>
      </c>
      <c r="I40" s="9">
        <v>0</v>
      </c>
      <c r="K40" s="9">
        <v>0</v>
      </c>
      <c r="M40" s="9">
        <v>0</v>
      </c>
      <c r="O40" s="9">
        <v>1768000000</v>
      </c>
      <c r="Q40" s="9">
        <v>99428571</v>
      </c>
      <c r="S40" s="9">
        <v>1668571429</v>
      </c>
    </row>
    <row r="41" spans="1:19" ht="21.75" customHeight="1" x14ac:dyDescent="0.2">
      <c r="A41" s="8" t="s">
        <v>31</v>
      </c>
      <c r="C41" s="8" t="s">
        <v>1001</v>
      </c>
      <c r="E41" s="9">
        <v>19918293</v>
      </c>
      <c r="G41" s="9">
        <v>7220</v>
      </c>
      <c r="I41" s="9">
        <v>0</v>
      </c>
      <c r="K41" s="9">
        <v>0</v>
      </c>
      <c r="M41" s="9">
        <v>0</v>
      </c>
      <c r="O41" s="9">
        <v>143810075460</v>
      </c>
      <c r="Q41" s="9">
        <v>0</v>
      </c>
      <c r="S41" s="9">
        <v>143810075460</v>
      </c>
    </row>
    <row r="42" spans="1:19" ht="21.75" customHeight="1" x14ac:dyDescent="0.2">
      <c r="A42" s="8" t="s">
        <v>53</v>
      </c>
      <c r="C42" s="8" t="s">
        <v>1002</v>
      </c>
      <c r="E42" s="9">
        <v>31945649</v>
      </c>
      <c r="G42" s="9">
        <v>3500</v>
      </c>
      <c r="I42" s="9">
        <v>0</v>
      </c>
      <c r="K42" s="9">
        <v>0</v>
      </c>
      <c r="M42" s="9">
        <v>0</v>
      </c>
      <c r="O42" s="9">
        <v>111809771500</v>
      </c>
      <c r="Q42" s="9">
        <v>0</v>
      </c>
      <c r="S42" s="9">
        <v>111809771500</v>
      </c>
    </row>
    <row r="43" spans="1:19" ht="21.75" customHeight="1" x14ac:dyDescent="0.2">
      <c r="A43" s="8" t="s">
        <v>49</v>
      </c>
      <c r="C43" s="8" t="s">
        <v>1003</v>
      </c>
      <c r="E43" s="9">
        <v>55987221</v>
      </c>
      <c r="G43" s="9">
        <v>77</v>
      </c>
      <c r="I43" s="9">
        <v>4311016017</v>
      </c>
      <c r="K43" s="9">
        <v>281513210</v>
      </c>
      <c r="M43" s="9">
        <v>4029502807</v>
      </c>
      <c r="O43" s="9">
        <v>4311016017</v>
      </c>
      <c r="Q43" s="9">
        <v>281513210</v>
      </c>
      <c r="S43" s="9">
        <v>4029502807</v>
      </c>
    </row>
    <row r="44" spans="1:19" ht="21.75" customHeight="1" x14ac:dyDescent="0.2">
      <c r="A44" s="8" t="s">
        <v>48</v>
      </c>
      <c r="C44" s="8" t="s">
        <v>1004</v>
      </c>
      <c r="E44" s="9">
        <v>36800000</v>
      </c>
      <c r="G44" s="9">
        <v>450</v>
      </c>
      <c r="I44" s="9">
        <v>0</v>
      </c>
      <c r="K44" s="9">
        <v>0</v>
      </c>
      <c r="M44" s="9">
        <v>0</v>
      </c>
      <c r="O44" s="9">
        <v>16560000000</v>
      </c>
      <c r="Q44" s="9">
        <v>0</v>
      </c>
      <c r="S44" s="9">
        <v>16560000000</v>
      </c>
    </row>
    <row r="45" spans="1:19" ht="21.75" customHeight="1" x14ac:dyDescent="0.2">
      <c r="A45" s="8" t="s">
        <v>60</v>
      </c>
      <c r="C45" s="8" t="s">
        <v>1005</v>
      </c>
      <c r="E45" s="9">
        <v>20000000</v>
      </c>
      <c r="G45" s="9">
        <v>540</v>
      </c>
      <c r="I45" s="9">
        <v>0</v>
      </c>
      <c r="K45" s="9">
        <v>0</v>
      </c>
      <c r="M45" s="9">
        <v>0</v>
      </c>
      <c r="O45" s="9">
        <v>10800000000</v>
      </c>
      <c r="Q45" s="9">
        <v>0</v>
      </c>
      <c r="S45" s="9">
        <v>10800000000</v>
      </c>
    </row>
    <row r="46" spans="1:19" ht="21.75" customHeight="1" x14ac:dyDescent="0.2">
      <c r="A46" s="8" t="s">
        <v>26</v>
      </c>
      <c r="C46" s="8" t="s">
        <v>1005</v>
      </c>
      <c r="E46" s="9">
        <v>81960717</v>
      </c>
      <c r="G46" s="9">
        <v>220</v>
      </c>
      <c r="I46" s="9">
        <v>0</v>
      </c>
      <c r="K46" s="9">
        <v>0</v>
      </c>
      <c r="M46" s="9">
        <v>0</v>
      </c>
      <c r="O46" s="9">
        <v>18031357740</v>
      </c>
      <c r="Q46" s="9">
        <v>0</v>
      </c>
      <c r="S46" s="9">
        <v>18031357740</v>
      </c>
    </row>
    <row r="47" spans="1:19" ht="21.75" customHeight="1" x14ac:dyDescent="0.2">
      <c r="A47" s="8" t="s">
        <v>54</v>
      </c>
      <c r="C47" s="8" t="s">
        <v>979</v>
      </c>
      <c r="E47" s="9">
        <v>355871887</v>
      </c>
      <c r="G47" s="9">
        <v>670</v>
      </c>
      <c r="I47" s="9">
        <v>0</v>
      </c>
      <c r="K47" s="9">
        <v>0</v>
      </c>
      <c r="M47" s="9">
        <v>0</v>
      </c>
      <c r="O47" s="9">
        <v>238434164290</v>
      </c>
      <c r="Q47" s="9">
        <v>0</v>
      </c>
      <c r="S47" s="9">
        <v>238434164290</v>
      </c>
    </row>
    <row r="48" spans="1:19" ht="21.75" customHeight="1" x14ac:dyDescent="0.2">
      <c r="A48" s="11" t="s">
        <v>32</v>
      </c>
      <c r="C48" s="11" t="s">
        <v>994</v>
      </c>
      <c r="E48" s="13">
        <v>237019310</v>
      </c>
      <c r="G48" s="13">
        <v>150</v>
      </c>
      <c r="I48" s="13">
        <v>0</v>
      </c>
      <c r="K48" s="13">
        <v>0</v>
      </c>
      <c r="M48" s="13">
        <v>0</v>
      </c>
      <c r="O48" s="13">
        <v>35552896500</v>
      </c>
      <c r="Q48" s="13">
        <v>0</v>
      </c>
      <c r="S48" s="13">
        <v>35552896500</v>
      </c>
    </row>
    <row r="49" spans="1:19" ht="21.75" customHeight="1" x14ac:dyDescent="0.2">
      <c r="A49" s="15" t="s">
        <v>65</v>
      </c>
      <c r="C49" s="16"/>
      <c r="E49" s="16"/>
      <c r="G49" s="16"/>
      <c r="I49" s="16">
        <v>340293087181</v>
      </c>
      <c r="K49" s="16">
        <v>46744477521</v>
      </c>
      <c r="M49" s="16">
        <v>293548609660</v>
      </c>
      <c r="O49" s="16">
        <v>4130665984819</v>
      </c>
      <c r="Q49" s="16">
        <v>94567717177</v>
      </c>
      <c r="S49" s="16">
        <v>4036098267642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89"/>
  <sheetViews>
    <sheetView rightToLeft="1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ht="14.45" customHeight="1" x14ac:dyDescent="0.2"/>
    <row r="5" spans="1:20" ht="14.45" customHeight="1" x14ac:dyDescent="0.2">
      <c r="A5" s="47" t="s">
        <v>1006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4.45" customHeight="1" x14ac:dyDescent="0.2">
      <c r="A6" s="48" t="s">
        <v>600</v>
      </c>
      <c r="J6" s="48" t="s">
        <v>616</v>
      </c>
      <c r="K6" s="48"/>
      <c r="L6" s="48"/>
      <c r="M6" s="48"/>
      <c r="N6" s="48"/>
      <c r="P6" s="48" t="s">
        <v>617</v>
      </c>
      <c r="Q6" s="48"/>
      <c r="R6" s="48"/>
      <c r="S6" s="48"/>
      <c r="T6" s="48"/>
    </row>
    <row r="7" spans="1:20" ht="29.1" customHeight="1" x14ac:dyDescent="0.2">
      <c r="A7" s="48"/>
      <c r="C7" s="18" t="s">
        <v>1007</v>
      </c>
      <c r="E7" s="61" t="s">
        <v>136</v>
      </c>
      <c r="F7" s="61"/>
      <c r="H7" s="18" t="s">
        <v>1008</v>
      </c>
      <c r="J7" s="19" t="s">
        <v>1009</v>
      </c>
      <c r="K7" s="3"/>
      <c r="L7" s="19" t="s">
        <v>976</v>
      </c>
      <c r="M7" s="3"/>
      <c r="N7" s="19" t="s">
        <v>1010</v>
      </c>
      <c r="P7" s="19" t="s">
        <v>1009</v>
      </c>
      <c r="Q7" s="3"/>
      <c r="R7" s="19" t="s">
        <v>976</v>
      </c>
      <c r="S7" s="3"/>
      <c r="T7" s="19" t="s">
        <v>1010</v>
      </c>
    </row>
    <row r="8" spans="1:20" ht="21.75" customHeight="1" x14ac:dyDescent="0.2">
      <c r="A8" s="5" t="s">
        <v>261</v>
      </c>
      <c r="C8" s="3"/>
      <c r="E8" s="5" t="s">
        <v>263</v>
      </c>
      <c r="F8" s="3"/>
      <c r="H8" s="20">
        <v>17</v>
      </c>
      <c r="J8" s="6">
        <v>103113255094</v>
      </c>
      <c r="L8" s="6">
        <v>0</v>
      </c>
      <c r="N8" s="6">
        <v>103113255094</v>
      </c>
      <c r="P8" s="6">
        <v>1049237127597</v>
      </c>
      <c r="R8" s="6">
        <v>0</v>
      </c>
      <c r="T8" s="6">
        <v>1049237127597</v>
      </c>
    </row>
    <row r="9" spans="1:20" ht="21.75" customHeight="1" x14ac:dyDescent="0.2">
      <c r="A9" s="8" t="s">
        <v>245</v>
      </c>
      <c r="E9" s="8" t="s">
        <v>226</v>
      </c>
      <c r="H9" s="21">
        <v>18</v>
      </c>
      <c r="J9" s="9">
        <v>49172399075</v>
      </c>
      <c r="L9" s="9">
        <v>0</v>
      </c>
      <c r="N9" s="9">
        <v>49172399075</v>
      </c>
      <c r="P9" s="9">
        <v>1102529532171</v>
      </c>
      <c r="R9" s="9">
        <v>0</v>
      </c>
      <c r="T9" s="9">
        <v>1102529532171</v>
      </c>
    </row>
    <row r="10" spans="1:20" ht="21.75" customHeight="1" x14ac:dyDescent="0.2">
      <c r="A10" s="8" t="s">
        <v>332</v>
      </c>
      <c r="E10" s="8" t="s">
        <v>334</v>
      </c>
      <c r="H10" s="21">
        <v>23</v>
      </c>
      <c r="J10" s="9">
        <v>190861891539</v>
      </c>
      <c r="L10" s="9">
        <v>0</v>
      </c>
      <c r="N10" s="9">
        <v>190861891539</v>
      </c>
      <c r="P10" s="9">
        <v>190861891539</v>
      </c>
      <c r="R10" s="9">
        <v>0</v>
      </c>
      <c r="T10" s="9">
        <v>190861891539</v>
      </c>
    </row>
    <row r="11" spans="1:20" ht="21.75" customHeight="1" x14ac:dyDescent="0.2">
      <c r="A11" s="8" t="s">
        <v>295</v>
      </c>
      <c r="E11" s="8" t="s">
        <v>297</v>
      </c>
      <c r="H11" s="21">
        <v>23</v>
      </c>
      <c r="J11" s="9">
        <v>307640894997</v>
      </c>
      <c r="L11" s="9">
        <v>0</v>
      </c>
      <c r="N11" s="9">
        <v>307640894997</v>
      </c>
      <c r="P11" s="9">
        <v>474714048625</v>
      </c>
      <c r="R11" s="9">
        <v>0</v>
      </c>
      <c r="T11" s="9">
        <v>474714048625</v>
      </c>
    </row>
    <row r="12" spans="1:20" ht="21.75" customHeight="1" x14ac:dyDescent="0.2">
      <c r="A12" s="8" t="s">
        <v>218</v>
      </c>
      <c r="E12" s="8" t="s">
        <v>220</v>
      </c>
      <c r="H12" s="21">
        <v>23</v>
      </c>
      <c r="J12" s="9">
        <v>337559668396</v>
      </c>
      <c r="L12" s="9">
        <v>0</v>
      </c>
      <c r="N12" s="9">
        <v>337559668396</v>
      </c>
      <c r="P12" s="9">
        <v>602757209365</v>
      </c>
      <c r="R12" s="9">
        <v>0</v>
      </c>
      <c r="T12" s="9">
        <v>602757209365</v>
      </c>
    </row>
    <row r="13" spans="1:20" ht="21.75" customHeight="1" x14ac:dyDescent="0.2">
      <c r="A13" s="8" t="s">
        <v>304</v>
      </c>
      <c r="E13" s="8" t="s">
        <v>306</v>
      </c>
      <c r="H13" s="21">
        <v>23</v>
      </c>
      <c r="J13" s="9">
        <v>28240349148</v>
      </c>
      <c r="L13" s="9">
        <v>0</v>
      </c>
      <c r="N13" s="9">
        <v>28240349148</v>
      </c>
      <c r="P13" s="9">
        <v>114177797918</v>
      </c>
      <c r="R13" s="9">
        <v>0</v>
      </c>
      <c r="T13" s="9">
        <v>114177797918</v>
      </c>
    </row>
    <row r="14" spans="1:20" ht="21.75" customHeight="1" x14ac:dyDescent="0.2">
      <c r="A14" s="8" t="s">
        <v>252</v>
      </c>
      <c r="E14" s="8" t="s">
        <v>254</v>
      </c>
      <c r="H14" s="21">
        <v>23</v>
      </c>
      <c r="J14" s="9">
        <v>19218814540</v>
      </c>
      <c r="L14" s="9">
        <v>0</v>
      </c>
      <c r="N14" s="9">
        <v>19218814540</v>
      </c>
      <c r="P14" s="9">
        <v>147608536361</v>
      </c>
      <c r="R14" s="9">
        <v>0</v>
      </c>
      <c r="T14" s="9">
        <v>147608536361</v>
      </c>
    </row>
    <row r="15" spans="1:20" ht="21.75" customHeight="1" x14ac:dyDescent="0.2">
      <c r="A15" s="8" t="s">
        <v>687</v>
      </c>
      <c r="E15" s="8" t="s">
        <v>1011</v>
      </c>
      <c r="H15" s="21">
        <v>20.5</v>
      </c>
      <c r="J15" s="9">
        <v>0</v>
      </c>
      <c r="L15" s="9">
        <v>0</v>
      </c>
      <c r="N15" s="9">
        <v>0</v>
      </c>
      <c r="P15" s="9">
        <v>75003364585</v>
      </c>
      <c r="R15" s="9">
        <v>0</v>
      </c>
      <c r="T15" s="9">
        <v>75003364585</v>
      </c>
    </row>
    <row r="16" spans="1:20" ht="21.75" customHeight="1" x14ac:dyDescent="0.2">
      <c r="A16" s="8" t="s">
        <v>686</v>
      </c>
      <c r="E16" s="8" t="s">
        <v>1012</v>
      </c>
      <c r="H16" s="21">
        <v>20.5</v>
      </c>
      <c r="J16" s="9">
        <v>0</v>
      </c>
      <c r="L16" s="9">
        <v>0</v>
      </c>
      <c r="N16" s="9">
        <v>0</v>
      </c>
      <c r="P16" s="9">
        <v>31376700913</v>
      </c>
      <c r="R16" s="9">
        <v>0</v>
      </c>
      <c r="T16" s="9">
        <v>31376700913</v>
      </c>
    </row>
    <row r="17" spans="1:20" ht="21.75" customHeight="1" x14ac:dyDescent="0.2">
      <c r="A17" s="8" t="s">
        <v>685</v>
      </c>
      <c r="E17" s="8" t="s">
        <v>1013</v>
      </c>
      <c r="H17" s="21">
        <v>20.5</v>
      </c>
      <c r="J17" s="9">
        <v>0</v>
      </c>
      <c r="L17" s="9">
        <v>0</v>
      </c>
      <c r="N17" s="9">
        <v>0</v>
      </c>
      <c r="P17" s="9">
        <v>47468030822</v>
      </c>
      <c r="R17" s="9">
        <v>0</v>
      </c>
      <c r="T17" s="9">
        <v>47468030822</v>
      </c>
    </row>
    <row r="18" spans="1:20" ht="21.75" customHeight="1" x14ac:dyDescent="0.2">
      <c r="A18" s="8" t="s">
        <v>239</v>
      </c>
      <c r="E18" s="8" t="s">
        <v>241</v>
      </c>
      <c r="H18" s="21">
        <v>23</v>
      </c>
      <c r="J18" s="9">
        <v>15736591135</v>
      </c>
      <c r="L18" s="9">
        <v>0</v>
      </c>
      <c r="N18" s="9">
        <v>15736591135</v>
      </c>
      <c r="P18" s="9">
        <v>173956396854</v>
      </c>
      <c r="R18" s="9">
        <v>0</v>
      </c>
      <c r="T18" s="9">
        <v>173956396854</v>
      </c>
    </row>
    <row r="19" spans="1:20" ht="21.75" customHeight="1" x14ac:dyDescent="0.2">
      <c r="A19" s="8" t="s">
        <v>684</v>
      </c>
      <c r="E19" s="8" t="s">
        <v>1014</v>
      </c>
      <c r="H19" s="21">
        <v>23</v>
      </c>
      <c r="J19" s="9">
        <v>0</v>
      </c>
      <c r="L19" s="9">
        <v>0</v>
      </c>
      <c r="N19" s="9">
        <v>0</v>
      </c>
      <c r="P19" s="9">
        <v>18537709712</v>
      </c>
      <c r="R19" s="9">
        <v>0</v>
      </c>
      <c r="T19" s="9">
        <v>18537709712</v>
      </c>
    </row>
    <row r="20" spans="1:20" ht="21.75" customHeight="1" x14ac:dyDescent="0.2">
      <c r="A20" s="8" t="s">
        <v>683</v>
      </c>
      <c r="E20" s="8" t="s">
        <v>1015</v>
      </c>
      <c r="H20" s="21">
        <v>23</v>
      </c>
      <c r="J20" s="9">
        <v>0</v>
      </c>
      <c r="L20" s="9">
        <v>0</v>
      </c>
      <c r="N20" s="9">
        <v>0</v>
      </c>
      <c r="P20" s="9">
        <v>26651217700</v>
      </c>
      <c r="R20" s="9">
        <v>0</v>
      </c>
      <c r="T20" s="9">
        <v>26651217700</v>
      </c>
    </row>
    <row r="21" spans="1:20" ht="21.75" customHeight="1" x14ac:dyDescent="0.2">
      <c r="A21" s="8" t="s">
        <v>322</v>
      </c>
      <c r="E21" s="8" t="s">
        <v>323</v>
      </c>
      <c r="H21" s="21">
        <v>18</v>
      </c>
      <c r="J21" s="9">
        <v>200627605704</v>
      </c>
      <c r="L21" s="9">
        <v>0</v>
      </c>
      <c r="N21" s="9">
        <v>200627605704</v>
      </c>
      <c r="P21" s="9">
        <v>1104595475514</v>
      </c>
      <c r="R21" s="9">
        <v>0</v>
      </c>
      <c r="T21" s="9">
        <v>1104595475514</v>
      </c>
    </row>
    <row r="22" spans="1:20" ht="21.75" customHeight="1" x14ac:dyDescent="0.2">
      <c r="A22" s="8" t="s">
        <v>292</v>
      </c>
      <c r="E22" s="8" t="s">
        <v>294</v>
      </c>
      <c r="H22" s="21">
        <v>20.5</v>
      </c>
      <c r="J22" s="9">
        <v>151217855</v>
      </c>
      <c r="L22" s="9">
        <v>0</v>
      </c>
      <c r="N22" s="9">
        <v>151217855</v>
      </c>
      <c r="P22" s="9">
        <v>133035268000</v>
      </c>
      <c r="R22" s="9">
        <v>0</v>
      </c>
      <c r="T22" s="9">
        <v>133035268000</v>
      </c>
    </row>
    <row r="23" spans="1:20" ht="21.75" customHeight="1" x14ac:dyDescent="0.2">
      <c r="A23" s="8" t="s">
        <v>682</v>
      </c>
      <c r="E23" s="8" t="s">
        <v>1016</v>
      </c>
      <c r="H23" s="21">
        <v>20.5</v>
      </c>
      <c r="J23" s="9">
        <v>0</v>
      </c>
      <c r="L23" s="9">
        <v>0</v>
      </c>
      <c r="N23" s="9">
        <v>0</v>
      </c>
      <c r="P23" s="9">
        <v>172690803251</v>
      </c>
      <c r="R23" s="9">
        <v>0</v>
      </c>
      <c r="T23" s="9">
        <v>172690803251</v>
      </c>
    </row>
    <row r="24" spans="1:20" ht="21.75" customHeight="1" x14ac:dyDescent="0.2">
      <c r="A24" s="8" t="s">
        <v>289</v>
      </c>
      <c r="E24" s="8" t="s">
        <v>291</v>
      </c>
      <c r="H24" s="21">
        <v>20.5</v>
      </c>
      <c r="J24" s="9">
        <v>75858062337</v>
      </c>
      <c r="L24" s="9">
        <v>0</v>
      </c>
      <c r="N24" s="9">
        <v>75858062337</v>
      </c>
      <c r="P24" s="9">
        <v>234209785487</v>
      </c>
      <c r="R24" s="9">
        <v>0</v>
      </c>
      <c r="T24" s="9">
        <v>234209785487</v>
      </c>
    </row>
    <row r="25" spans="1:20" ht="21.75" customHeight="1" x14ac:dyDescent="0.2">
      <c r="A25" s="8" t="s">
        <v>249</v>
      </c>
      <c r="E25" s="8" t="s">
        <v>251</v>
      </c>
      <c r="H25" s="21">
        <v>18</v>
      </c>
      <c r="J25" s="9">
        <v>4068530222</v>
      </c>
      <c r="L25" s="9">
        <v>0</v>
      </c>
      <c r="N25" s="9">
        <v>4068530222</v>
      </c>
      <c r="P25" s="9">
        <v>87413966416</v>
      </c>
      <c r="R25" s="9">
        <v>0</v>
      </c>
      <c r="T25" s="9">
        <v>87413966416</v>
      </c>
    </row>
    <row r="26" spans="1:20" ht="21.75" customHeight="1" x14ac:dyDescent="0.2">
      <c r="A26" s="8" t="s">
        <v>287</v>
      </c>
      <c r="E26" s="8" t="s">
        <v>288</v>
      </c>
      <c r="H26" s="21">
        <v>20.5</v>
      </c>
      <c r="J26" s="9">
        <v>3555029587</v>
      </c>
      <c r="L26" s="9">
        <v>0</v>
      </c>
      <c r="N26" s="9">
        <v>3555029587</v>
      </c>
      <c r="P26" s="9">
        <v>185951783313</v>
      </c>
      <c r="R26" s="9">
        <v>0</v>
      </c>
      <c r="T26" s="9">
        <v>185951783313</v>
      </c>
    </row>
    <row r="27" spans="1:20" ht="21.75" customHeight="1" x14ac:dyDescent="0.2">
      <c r="A27" s="8" t="s">
        <v>284</v>
      </c>
      <c r="E27" s="8" t="s">
        <v>286</v>
      </c>
      <c r="H27" s="21">
        <v>20.5</v>
      </c>
      <c r="J27" s="9">
        <v>10230281294</v>
      </c>
      <c r="L27" s="9">
        <v>0</v>
      </c>
      <c r="N27" s="9">
        <v>10230281294</v>
      </c>
      <c r="P27" s="9">
        <v>23914544758</v>
      </c>
      <c r="R27" s="9">
        <v>0</v>
      </c>
      <c r="T27" s="9">
        <v>23914544758</v>
      </c>
    </row>
    <row r="28" spans="1:20" ht="21.75" customHeight="1" x14ac:dyDescent="0.2">
      <c r="A28" s="8" t="s">
        <v>281</v>
      </c>
      <c r="E28" s="8" t="s">
        <v>283</v>
      </c>
      <c r="H28" s="21">
        <v>20.5</v>
      </c>
      <c r="J28" s="9">
        <v>91503639410</v>
      </c>
      <c r="L28" s="9">
        <v>0</v>
      </c>
      <c r="N28" s="9">
        <v>91503639410</v>
      </c>
      <c r="P28" s="9">
        <v>672103471256</v>
      </c>
      <c r="R28" s="9">
        <v>0</v>
      </c>
      <c r="T28" s="9">
        <v>672103471256</v>
      </c>
    </row>
    <row r="29" spans="1:20" ht="21.75" customHeight="1" x14ac:dyDescent="0.2">
      <c r="A29" s="8" t="s">
        <v>335</v>
      </c>
      <c r="E29" s="8" t="s">
        <v>323</v>
      </c>
      <c r="H29" s="21">
        <v>18</v>
      </c>
      <c r="J29" s="9">
        <v>76438340861</v>
      </c>
      <c r="L29" s="9">
        <v>0</v>
      </c>
      <c r="N29" s="9">
        <v>76438340861</v>
      </c>
      <c r="P29" s="9">
        <v>823561479000</v>
      </c>
      <c r="R29" s="9">
        <v>0</v>
      </c>
      <c r="T29" s="9">
        <v>823561479000</v>
      </c>
    </row>
    <row r="30" spans="1:20" ht="21.75" customHeight="1" x14ac:dyDescent="0.2">
      <c r="A30" s="8" t="s">
        <v>694</v>
      </c>
      <c r="E30" s="8" t="s">
        <v>1017</v>
      </c>
      <c r="H30" s="21">
        <v>20.5</v>
      </c>
      <c r="J30" s="9">
        <v>0</v>
      </c>
      <c r="L30" s="9">
        <v>0</v>
      </c>
      <c r="N30" s="9">
        <v>0</v>
      </c>
      <c r="P30" s="9">
        <v>150258388048</v>
      </c>
      <c r="R30" s="9">
        <v>0</v>
      </c>
      <c r="T30" s="9">
        <v>150258388048</v>
      </c>
    </row>
    <row r="31" spans="1:20" ht="21.75" customHeight="1" x14ac:dyDescent="0.2">
      <c r="A31" s="8" t="s">
        <v>693</v>
      </c>
      <c r="E31" s="8" t="s">
        <v>1018</v>
      </c>
      <c r="H31" s="21">
        <v>20.5</v>
      </c>
      <c r="J31" s="9">
        <v>0</v>
      </c>
      <c r="L31" s="9">
        <v>0</v>
      </c>
      <c r="N31" s="9">
        <v>0</v>
      </c>
      <c r="P31" s="9">
        <v>76964723226</v>
      </c>
      <c r="R31" s="9">
        <v>0</v>
      </c>
      <c r="T31" s="9">
        <v>76964723226</v>
      </c>
    </row>
    <row r="32" spans="1:20" ht="21.75" customHeight="1" x14ac:dyDescent="0.2">
      <c r="A32" s="8" t="s">
        <v>279</v>
      </c>
      <c r="E32" s="8" t="s">
        <v>280</v>
      </c>
      <c r="H32" s="21">
        <v>20.5</v>
      </c>
      <c r="J32" s="9">
        <v>30083560250</v>
      </c>
      <c r="L32" s="9">
        <v>0</v>
      </c>
      <c r="N32" s="9">
        <v>30083560250</v>
      </c>
      <c r="P32" s="9">
        <v>198993283517</v>
      </c>
      <c r="R32" s="9">
        <v>0</v>
      </c>
      <c r="T32" s="9">
        <v>198993283517</v>
      </c>
    </row>
    <row r="33" spans="1:20" ht="21.75" customHeight="1" x14ac:dyDescent="0.2">
      <c r="A33" s="8" t="s">
        <v>221</v>
      </c>
      <c r="E33" s="8" t="s">
        <v>223</v>
      </c>
      <c r="H33" s="21">
        <v>23</v>
      </c>
      <c r="J33" s="9">
        <v>34538885907</v>
      </c>
      <c r="L33" s="9">
        <v>0</v>
      </c>
      <c r="N33" s="9">
        <v>34538885907</v>
      </c>
      <c r="P33" s="9">
        <v>510374775732</v>
      </c>
      <c r="R33" s="9">
        <v>0</v>
      </c>
      <c r="T33" s="9">
        <v>510374775732</v>
      </c>
    </row>
    <row r="34" spans="1:20" ht="21.75" customHeight="1" x14ac:dyDescent="0.2">
      <c r="A34" s="8" t="s">
        <v>276</v>
      </c>
      <c r="E34" s="8" t="s">
        <v>278</v>
      </c>
      <c r="H34" s="21">
        <v>20.5</v>
      </c>
      <c r="J34" s="9">
        <v>99857195799</v>
      </c>
      <c r="L34" s="9">
        <v>0</v>
      </c>
      <c r="N34" s="9">
        <v>99857195799</v>
      </c>
      <c r="P34" s="9">
        <v>140654398025</v>
      </c>
      <c r="R34" s="9">
        <v>0</v>
      </c>
      <c r="T34" s="9">
        <v>140654398025</v>
      </c>
    </row>
    <row r="35" spans="1:20" ht="21.75" customHeight="1" x14ac:dyDescent="0.2">
      <c r="A35" s="8" t="s">
        <v>321</v>
      </c>
      <c r="E35" s="8" t="s">
        <v>238</v>
      </c>
      <c r="H35" s="21">
        <v>18</v>
      </c>
      <c r="J35" s="9">
        <v>88723559191</v>
      </c>
      <c r="L35" s="9">
        <v>0</v>
      </c>
      <c r="N35" s="9">
        <v>88723559191</v>
      </c>
      <c r="P35" s="9">
        <v>846089944049</v>
      </c>
      <c r="R35" s="9">
        <v>0</v>
      </c>
      <c r="T35" s="9">
        <v>846089944049</v>
      </c>
    </row>
    <row r="36" spans="1:20" ht="21.75" customHeight="1" x14ac:dyDescent="0.2">
      <c r="A36" s="8" t="s">
        <v>319</v>
      </c>
      <c r="E36" s="8" t="s">
        <v>315</v>
      </c>
      <c r="H36" s="21">
        <v>18</v>
      </c>
      <c r="J36" s="9">
        <v>21665190541</v>
      </c>
      <c r="L36" s="9">
        <v>0</v>
      </c>
      <c r="N36" s="9">
        <v>21665190541</v>
      </c>
      <c r="P36" s="9">
        <v>210209441145</v>
      </c>
      <c r="R36" s="9">
        <v>0</v>
      </c>
      <c r="T36" s="9">
        <v>210209441145</v>
      </c>
    </row>
    <row r="37" spans="1:20" ht="21.75" customHeight="1" x14ac:dyDescent="0.2">
      <c r="A37" s="8" t="s">
        <v>273</v>
      </c>
      <c r="E37" s="8" t="s">
        <v>275</v>
      </c>
      <c r="H37" s="21">
        <v>18</v>
      </c>
      <c r="J37" s="9">
        <v>33977501986</v>
      </c>
      <c r="L37" s="9">
        <v>0</v>
      </c>
      <c r="N37" s="9">
        <v>33977501986</v>
      </c>
      <c r="P37" s="9">
        <v>94057568211</v>
      </c>
      <c r="R37" s="9">
        <v>0</v>
      </c>
      <c r="T37" s="9">
        <v>94057568211</v>
      </c>
    </row>
    <row r="38" spans="1:20" ht="21.75" customHeight="1" x14ac:dyDescent="0.2">
      <c r="A38" s="8" t="s">
        <v>692</v>
      </c>
      <c r="E38" s="8" t="s">
        <v>1019</v>
      </c>
      <c r="H38" s="21">
        <v>18</v>
      </c>
      <c r="J38" s="9">
        <v>0</v>
      </c>
      <c r="L38" s="9">
        <v>0</v>
      </c>
      <c r="N38" s="9">
        <v>0</v>
      </c>
      <c r="P38" s="9">
        <v>173931364423</v>
      </c>
      <c r="R38" s="9">
        <v>0</v>
      </c>
      <c r="T38" s="9">
        <v>173931364423</v>
      </c>
    </row>
    <row r="39" spans="1:20" ht="21.75" customHeight="1" x14ac:dyDescent="0.2">
      <c r="A39" s="8" t="s">
        <v>307</v>
      </c>
      <c r="E39" s="8" t="s">
        <v>309</v>
      </c>
      <c r="H39" s="21">
        <v>18</v>
      </c>
      <c r="J39" s="9">
        <v>73415316899</v>
      </c>
      <c r="L39" s="9">
        <v>0</v>
      </c>
      <c r="N39" s="9">
        <v>73415316899</v>
      </c>
      <c r="P39" s="9">
        <v>412992712063</v>
      </c>
      <c r="R39" s="9">
        <v>0</v>
      </c>
      <c r="T39" s="9">
        <v>412992712063</v>
      </c>
    </row>
    <row r="40" spans="1:20" ht="21.75" customHeight="1" x14ac:dyDescent="0.2">
      <c r="A40" s="8" t="s">
        <v>224</v>
      </c>
      <c r="E40" s="8" t="s">
        <v>226</v>
      </c>
      <c r="H40" s="21">
        <v>21</v>
      </c>
      <c r="J40" s="9">
        <v>169956020049</v>
      </c>
      <c r="L40" s="9">
        <v>0</v>
      </c>
      <c r="N40" s="9">
        <v>169956020049</v>
      </c>
      <c r="P40" s="9">
        <v>695280580257</v>
      </c>
      <c r="R40" s="9">
        <v>0</v>
      </c>
      <c r="T40" s="9">
        <v>695280580257</v>
      </c>
    </row>
    <row r="41" spans="1:20" ht="21.75" customHeight="1" x14ac:dyDescent="0.2">
      <c r="A41" s="8" t="s">
        <v>313</v>
      </c>
      <c r="E41" s="8" t="s">
        <v>315</v>
      </c>
      <c r="H41" s="21">
        <v>18</v>
      </c>
      <c r="J41" s="9">
        <v>134300675189</v>
      </c>
      <c r="L41" s="9">
        <v>0</v>
      </c>
      <c r="N41" s="9">
        <v>134300675189</v>
      </c>
      <c r="P41" s="9">
        <v>1279944343410</v>
      </c>
      <c r="R41" s="9">
        <v>0</v>
      </c>
      <c r="T41" s="9">
        <v>1279944343410</v>
      </c>
    </row>
    <row r="42" spans="1:20" ht="21.75" customHeight="1" x14ac:dyDescent="0.2">
      <c r="A42" s="8" t="s">
        <v>317</v>
      </c>
      <c r="E42" s="8" t="s">
        <v>318</v>
      </c>
      <c r="H42" s="21">
        <v>18</v>
      </c>
      <c r="J42" s="9">
        <v>22415420494</v>
      </c>
      <c r="L42" s="9">
        <v>0</v>
      </c>
      <c r="N42" s="9">
        <v>22415420494</v>
      </c>
      <c r="P42" s="9">
        <v>213403647730</v>
      </c>
      <c r="R42" s="9">
        <v>0</v>
      </c>
      <c r="T42" s="9">
        <v>213403647730</v>
      </c>
    </row>
    <row r="43" spans="1:20" ht="21.75" customHeight="1" x14ac:dyDescent="0.2">
      <c r="A43" s="8" t="s">
        <v>301</v>
      </c>
      <c r="E43" s="8" t="s">
        <v>303</v>
      </c>
      <c r="H43" s="21">
        <v>18</v>
      </c>
      <c r="J43" s="9">
        <v>125129531491</v>
      </c>
      <c r="L43" s="9">
        <v>0</v>
      </c>
      <c r="N43" s="9">
        <v>125129531491</v>
      </c>
      <c r="P43" s="9">
        <v>543390267086</v>
      </c>
      <c r="R43" s="9">
        <v>0</v>
      </c>
      <c r="T43" s="9">
        <v>543390267086</v>
      </c>
    </row>
    <row r="44" spans="1:20" ht="21.75" customHeight="1" x14ac:dyDescent="0.2">
      <c r="A44" s="8" t="s">
        <v>233</v>
      </c>
      <c r="E44" s="8" t="s">
        <v>235</v>
      </c>
      <c r="H44" s="21">
        <v>18</v>
      </c>
      <c r="J44" s="9">
        <v>44125810983</v>
      </c>
      <c r="L44" s="9">
        <v>0</v>
      </c>
      <c r="N44" s="9">
        <v>44125810983</v>
      </c>
      <c r="P44" s="9">
        <v>198582745960</v>
      </c>
      <c r="R44" s="9">
        <v>0</v>
      </c>
      <c r="T44" s="9">
        <v>198582745960</v>
      </c>
    </row>
    <row r="45" spans="1:20" ht="21.75" customHeight="1" x14ac:dyDescent="0.2">
      <c r="A45" s="8" t="s">
        <v>691</v>
      </c>
      <c r="E45" s="8" t="s">
        <v>1020</v>
      </c>
      <c r="H45" s="21">
        <v>18</v>
      </c>
      <c r="J45" s="9">
        <v>0</v>
      </c>
      <c r="L45" s="9">
        <v>0</v>
      </c>
      <c r="N45" s="9">
        <v>0</v>
      </c>
      <c r="P45" s="9">
        <v>151619447287</v>
      </c>
      <c r="R45" s="9">
        <v>0</v>
      </c>
      <c r="T45" s="9">
        <v>151619447287</v>
      </c>
    </row>
    <row r="46" spans="1:20" ht="21.75" customHeight="1" x14ac:dyDescent="0.2">
      <c r="A46" s="8" t="s">
        <v>169</v>
      </c>
      <c r="E46" s="8" t="s">
        <v>171</v>
      </c>
      <c r="H46" s="21">
        <v>18</v>
      </c>
      <c r="J46" s="9">
        <v>152751509150</v>
      </c>
      <c r="L46" s="9">
        <v>0</v>
      </c>
      <c r="N46" s="9">
        <v>152751509150</v>
      </c>
      <c r="P46" s="9">
        <v>1561646422032</v>
      </c>
      <c r="R46" s="9">
        <v>0</v>
      </c>
      <c r="T46" s="9">
        <v>1561646422032</v>
      </c>
    </row>
    <row r="47" spans="1:20" ht="21.75" customHeight="1" x14ac:dyDescent="0.2">
      <c r="A47" s="8" t="s">
        <v>166</v>
      </c>
      <c r="E47" s="8" t="s">
        <v>168</v>
      </c>
      <c r="H47" s="21">
        <v>18</v>
      </c>
      <c r="J47" s="9">
        <v>78370522198</v>
      </c>
      <c r="L47" s="9">
        <v>0</v>
      </c>
      <c r="N47" s="9">
        <v>78370522198</v>
      </c>
      <c r="P47" s="9">
        <v>637564901834</v>
      </c>
      <c r="R47" s="9">
        <v>0</v>
      </c>
      <c r="T47" s="9">
        <v>637564901834</v>
      </c>
    </row>
    <row r="48" spans="1:20" ht="21.75" customHeight="1" x14ac:dyDescent="0.2">
      <c r="A48" s="8" t="s">
        <v>227</v>
      </c>
      <c r="E48" s="8" t="s">
        <v>229</v>
      </c>
      <c r="H48" s="21">
        <v>18.5</v>
      </c>
      <c r="J48" s="9">
        <v>925530025265</v>
      </c>
      <c r="L48" s="9">
        <v>0</v>
      </c>
      <c r="N48" s="9">
        <v>925530025265</v>
      </c>
      <c r="P48" s="9">
        <v>2809770004750</v>
      </c>
      <c r="R48" s="9">
        <v>0</v>
      </c>
      <c r="T48" s="9">
        <v>2809770004750</v>
      </c>
    </row>
    <row r="49" spans="1:20" ht="21.75" customHeight="1" x14ac:dyDescent="0.2">
      <c r="A49" s="8" t="s">
        <v>255</v>
      </c>
      <c r="E49" s="8" t="s">
        <v>257</v>
      </c>
      <c r="H49" s="21">
        <v>18</v>
      </c>
      <c r="J49" s="9">
        <v>94220617228</v>
      </c>
      <c r="L49" s="9">
        <v>0</v>
      </c>
      <c r="N49" s="9">
        <v>94220617228</v>
      </c>
      <c r="P49" s="9">
        <v>942440482184</v>
      </c>
      <c r="R49" s="9">
        <v>0</v>
      </c>
      <c r="T49" s="9">
        <v>942440482184</v>
      </c>
    </row>
    <row r="50" spans="1:20" ht="21.75" customHeight="1" x14ac:dyDescent="0.2">
      <c r="A50" s="8" t="s">
        <v>151</v>
      </c>
      <c r="E50" s="8" t="s">
        <v>153</v>
      </c>
      <c r="H50" s="21">
        <v>18</v>
      </c>
      <c r="J50" s="9">
        <v>1880776789014</v>
      </c>
      <c r="L50" s="9">
        <v>0</v>
      </c>
      <c r="N50" s="9">
        <v>1880776789014</v>
      </c>
      <c r="P50" s="9">
        <v>4866562660770</v>
      </c>
      <c r="R50" s="9">
        <v>0</v>
      </c>
      <c r="T50" s="9">
        <v>4866562660770</v>
      </c>
    </row>
    <row r="51" spans="1:20" ht="21.75" customHeight="1" x14ac:dyDescent="0.2">
      <c r="A51" s="8" t="s">
        <v>298</v>
      </c>
      <c r="E51" s="8" t="s">
        <v>300</v>
      </c>
      <c r="H51" s="21">
        <v>18</v>
      </c>
      <c r="J51" s="9">
        <v>10503900187</v>
      </c>
      <c r="L51" s="9">
        <v>0</v>
      </c>
      <c r="N51" s="9">
        <v>10503900187</v>
      </c>
      <c r="P51" s="9">
        <v>89153585157</v>
      </c>
      <c r="R51" s="9">
        <v>0</v>
      </c>
      <c r="T51" s="9">
        <v>89153585157</v>
      </c>
    </row>
    <row r="52" spans="1:20" ht="21.75" customHeight="1" x14ac:dyDescent="0.2">
      <c r="A52" s="8" t="s">
        <v>267</v>
      </c>
      <c r="E52" s="8" t="s">
        <v>269</v>
      </c>
      <c r="H52" s="21">
        <v>18</v>
      </c>
      <c r="J52" s="9">
        <v>77881288555</v>
      </c>
      <c r="L52" s="9">
        <v>0</v>
      </c>
      <c r="N52" s="9">
        <v>77881288555</v>
      </c>
      <c r="P52" s="9">
        <v>818017775663</v>
      </c>
      <c r="R52" s="9">
        <v>0</v>
      </c>
      <c r="T52" s="9">
        <v>818017775663</v>
      </c>
    </row>
    <row r="53" spans="1:20" ht="21.75" customHeight="1" x14ac:dyDescent="0.2">
      <c r="A53" s="8" t="s">
        <v>258</v>
      </c>
      <c r="E53" s="8" t="s">
        <v>260</v>
      </c>
      <c r="H53" s="21">
        <v>18</v>
      </c>
      <c r="J53" s="9">
        <v>75091985915</v>
      </c>
      <c r="L53" s="9">
        <v>0</v>
      </c>
      <c r="N53" s="9">
        <v>75091985915</v>
      </c>
      <c r="P53" s="9">
        <v>795230494743</v>
      </c>
      <c r="R53" s="9">
        <v>0</v>
      </c>
      <c r="T53" s="9">
        <v>795230494743</v>
      </c>
    </row>
    <row r="54" spans="1:20" ht="21.75" customHeight="1" x14ac:dyDescent="0.2">
      <c r="A54" s="8" t="s">
        <v>689</v>
      </c>
      <c r="E54" s="8" t="s">
        <v>278</v>
      </c>
      <c r="H54" s="21">
        <v>18</v>
      </c>
      <c r="J54" s="9">
        <v>0</v>
      </c>
      <c r="L54" s="9">
        <v>0</v>
      </c>
      <c r="N54" s="9">
        <v>0</v>
      </c>
      <c r="P54" s="9">
        <v>8690552924</v>
      </c>
      <c r="R54" s="9">
        <v>0</v>
      </c>
      <c r="T54" s="9">
        <v>8690552924</v>
      </c>
    </row>
    <row r="55" spans="1:20" ht="21.75" customHeight="1" x14ac:dyDescent="0.2">
      <c r="A55" s="8" t="s">
        <v>695</v>
      </c>
      <c r="E55" s="8" t="s">
        <v>323</v>
      </c>
      <c r="H55" s="21">
        <v>18</v>
      </c>
      <c r="J55" s="9">
        <v>0</v>
      </c>
      <c r="L55" s="9">
        <v>0</v>
      </c>
      <c r="N55" s="9">
        <v>0</v>
      </c>
      <c r="P55" s="9">
        <v>565061227816</v>
      </c>
      <c r="R55" s="9">
        <v>0</v>
      </c>
      <c r="T55" s="9">
        <v>565061227816</v>
      </c>
    </row>
    <row r="56" spans="1:20" ht="21.75" customHeight="1" x14ac:dyDescent="0.2">
      <c r="A56" s="8" t="s">
        <v>264</v>
      </c>
      <c r="E56" s="8" t="s">
        <v>266</v>
      </c>
      <c r="H56" s="21">
        <v>18</v>
      </c>
      <c r="J56" s="9">
        <v>263745019603</v>
      </c>
      <c r="L56" s="9">
        <v>0</v>
      </c>
      <c r="N56" s="9">
        <v>263745019603</v>
      </c>
      <c r="P56" s="9">
        <v>2079651313228</v>
      </c>
      <c r="R56" s="9">
        <v>0</v>
      </c>
      <c r="T56" s="9">
        <v>2079651313228</v>
      </c>
    </row>
    <row r="57" spans="1:20" ht="21.75" customHeight="1" x14ac:dyDescent="0.2">
      <c r="A57" s="8" t="s">
        <v>230</v>
      </c>
      <c r="E57" s="8" t="s">
        <v>232</v>
      </c>
      <c r="H57" s="21">
        <v>18</v>
      </c>
      <c r="J57" s="9">
        <v>143270480382</v>
      </c>
      <c r="L57" s="9">
        <v>0</v>
      </c>
      <c r="N57" s="9">
        <v>143270480382</v>
      </c>
      <c r="P57" s="9">
        <v>1328258149806</v>
      </c>
      <c r="R57" s="9">
        <v>0</v>
      </c>
      <c r="T57" s="9">
        <v>1328258149806</v>
      </c>
    </row>
    <row r="58" spans="1:20" ht="21.75" customHeight="1" x14ac:dyDescent="0.2">
      <c r="A58" s="8" t="s">
        <v>160</v>
      </c>
      <c r="E58" s="8" t="s">
        <v>162</v>
      </c>
      <c r="H58" s="21">
        <v>18</v>
      </c>
      <c r="J58" s="9">
        <v>31186010897</v>
      </c>
      <c r="L58" s="9">
        <v>0</v>
      </c>
      <c r="N58" s="9">
        <v>31186010897</v>
      </c>
      <c r="P58" s="9">
        <v>301352483004</v>
      </c>
      <c r="R58" s="9">
        <v>0</v>
      </c>
      <c r="T58" s="9">
        <v>301352483004</v>
      </c>
    </row>
    <row r="59" spans="1:20" ht="21.75" customHeight="1" x14ac:dyDescent="0.2">
      <c r="A59" s="8" t="s">
        <v>680</v>
      </c>
      <c r="E59" s="8" t="s">
        <v>990</v>
      </c>
      <c r="H59" s="21">
        <v>18</v>
      </c>
      <c r="J59" s="9">
        <v>0</v>
      </c>
      <c r="L59" s="9">
        <v>0</v>
      </c>
      <c r="N59" s="9">
        <v>0</v>
      </c>
      <c r="P59" s="9">
        <v>684205286909</v>
      </c>
      <c r="R59" s="9">
        <v>0</v>
      </c>
      <c r="T59" s="9">
        <v>684205286909</v>
      </c>
    </row>
    <row r="60" spans="1:20" ht="21.75" customHeight="1" x14ac:dyDescent="0.2">
      <c r="A60" s="8" t="s">
        <v>310</v>
      </c>
      <c r="E60" s="8" t="s">
        <v>312</v>
      </c>
      <c r="H60" s="21">
        <v>18</v>
      </c>
      <c r="J60" s="9">
        <v>30558651079</v>
      </c>
      <c r="L60" s="9">
        <v>0</v>
      </c>
      <c r="N60" s="9">
        <v>30558651079</v>
      </c>
      <c r="P60" s="9">
        <v>395166201474</v>
      </c>
      <c r="R60" s="9">
        <v>0</v>
      </c>
      <c r="T60" s="9">
        <v>395166201474</v>
      </c>
    </row>
    <row r="61" spans="1:20" ht="21.75" customHeight="1" x14ac:dyDescent="0.2">
      <c r="A61" s="8" t="s">
        <v>316</v>
      </c>
      <c r="E61" s="8" t="s">
        <v>312</v>
      </c>
      <c r="H61" s="21">
        <v>18</v>
      </c>
      <c r="J61" s="9">
        <v>82502836085</v>
      </c>
      <c r="L61" s="9">
        <v>0</v>
      </c>
      <c r="N61" s="9">
        <v>82502836085</v>
      </c>
      <c r="P61" s="9">
        <v>753029121290</v>
      </c>
      <c r="R61" s="9">
        <v>0</v>
      </c>
      <c r="T61" s="9">
        <v>753029121290</v>
      </c>
    </row>
    <row r="62" spans="1:20" ht="21.75" customHeight="1" x14ac:dyDescent="0.2">
      <c r="A62" s="8" t="s">
        <v>679</v>
      </c>
      <c r="E62" s="8" t="s">
        <v>1021</v>
      </c>
      <c r="H62" s="21">
        <v>16</v>
      </c>
      <c r="J62" s="9">
        <v>0</v>
      </c>
      <c r="L62" s="9">
        <v>0</v>
      </c>
      <c r="N62" s="9">
        <v>0</v>
      </c>
      <c r="P62" s="9">
        <v>19629384463</v>
      </c>
      <c r="R62" s="9">
        <v>0</v>
      </c>
      <c r="T62" s="9">
        <v>19629384463</v>
      </c>
    </row>
    <row r="63" spans="1:20" ht="21.75" customHeight="1" x14ac:dyDescent="0.2">
      <c r="A63" s="8" t="s">
        <v>236</v>
      </c>
      <c r="E63" s="8" t="s">
        <v>238</v>
      </c>
      <c r="H63" s="21">
        <v>18</v>
      </c>
      <c r="J63" s="9">
        <v>12512699930</v>
      </c>
      <c r="L63" s="9">
        <v>0</v>
      </c>
      <c r="N63" s="9">
        <v>12512699930</v>
      </c>
      <c r="P63" s="9">
        <v>133861278473</v>
      </c>
      <c r="R63" s="9">
        <v>0</v>
      </c>
      <c r="T63" s="9">
        <v>133861278473</v>
      </c>
    </row>
    <row r="64" spans="1:20" ht="21.75" customHeight="1" x14ac:dyDescent="0.2">
      <c r="A64" s="8" t="s">
        <v>320</v>
      </c>
      <c r="E64" s="8" t="s">
        <v>312</v>
      </c>
      <c r="H64" s="21">
        <v>18</v>
      </c>
      <c r="J64" s="9">
        <v>73580845588</v>
      </c>
      <c r="L64" s="9">
        <v>0</v>
      </c>
      <c r="N64" s="9">
        <v>73580845588</v>
      </c>
      <c r="P64" s="9">
        <v>788660036195</v>
      </c>
      <c r="R64" s="9">
        <v>0</v>
      </c>
      <c r="T64" s="9">
        <v>788660036195</v>
      </c>
    </row>
    <row r="65" spans="1:20" ht="21.75" customHeight="1" x14ac:dyDescent="0.2">
      <c r="A65" s="8" t="s">
        <v>215</v>
      </c>
      <c r="E65" s="8" t="s">
        <v>217</v>
      </c>
      <c r="H65" s="21">
        <v>18</v>
      </c>
      <c r="J65" s="9">
        <v>41142453608</v>
      </c>
      <c r="L65" s="9">
        <v>0</v>
      </c>
      <c r="N65" s="9">
        <v>41142453608</v>
      </c>
      <c r="P65" s="9">
        <v>374482719234</v>
      </c>
      <c r="R65" s="9">
        <v>0</v>
      </c>
      <c r="T65" s="9">
        <v>374482719234</v>
      </c>
    </row>
    <row r="66" spans="1:20" ht="21.75" customHeight="1" x14ac:dyDescent="0.2">
      <c r="A66" s="8" t="s">
        <v>677</v>
      </c>
      <c r="E66" s="8" t="s">
        <v>1022</v>
      </c>
      <c r="H66" s="21">
        <v>16</v>
      </c>
      <c r="J66" s="9">
        <v>0</v>
      </c>
      <c r="L66" s="9">
        <v>0</v>
      </c>
      <c r="N66" s="9">
        <v>0</v>
      </c>
      <c r="P66" s="9">
        <v>550526969313</v>
      </c>
      <c r="R66" s="9">
        <v>0</v>
      </c>
      <c r="T66" s="9">
        <v>550526969313</v>
      </c>
    </row>
    <row r="67" spans="1:20" ht="21.75" customHeight="1" x14ac:dyDescent="0.2">
      <c r="A67" s="8" t="s">
        <v>154</v>
      </c>
      <c r="E67" s="8" t="s">
        <v>156</v>
      </c>
      <c r="H67" s="21">
        <v>18</v>
      </c>
      <c r="J67" s="9">
        <v>937298527461</v>
      </c>
      <c r="L67" s="9">
        <v>0</v>
      </c>
      <c r="N67" s="9">
        <v>937298527461</v>
      </c>
      <c r="P67" s="9">
        <v>1807455865094</v>
      </c>
      <c r="R67" s="9">
        <v>0</v>
      </c>
      <c r="T67" s="9">
        <v>1807455865094</v>
      </c>
    </row>
    <row r="68" spans="1:20" ht="21.75" customHeight="1" x14ac:dyDescent="0.2">
      <c r="A68" s="8" t="s">
        <v>673</v>
      </c>
      <c r="E68" s="8" t="s">
        <v>1023</v>
      </c>
      <c r="H68" s="21">
        <v>17</v>
      </c>
      <c r="J68" s="9">
        <v>0</v>
      </c>
      <c r="L68" s="9">
        <v>0</v>
      </c>
      <c r="N68" s="9">
        <v>0</v>
      </c>
      <c r="P68" s="9">
        <v>592346328393</v>
      </c>
      <c r="R68" s="9">
        <v>0</v>
      </c>
      <c r="T68" s="9">
        <v>592346328393</v>
      </c>
    </row>
    <row r="69" spans="1:20" ht="21.75" customHeight="1" x14ac:dyDescent="0.2">
      <c r="A69" s="8" t="s">
        <v>242</v>
      </c>
      <c r="E69" s="8" t="s">
        <v>244</v>
      </c>
      <c r="H69" s="21">
        <v>18</v>
      </c>
      <c r="J69" s="9">
        <v>78703037395</v>
      </c>
      <c r="L69" s="9">
        <v>0</v>
      </c>
      <c r="N69" s="9">
        <v>78703037395</v>
      </c>
      <c r="P69" s="9">
        <v>480119582414</v>
      </c>
      <c r="R69" s="9">
        <v>0</v>
      </c>
      <c r="T69" s="9">
        <v>480119582414</v>
      </c>
    </row>
    <row r="70" spans="1:20" ht="21.75" customHeight="1" x14ac:dyDescent="0.2">
      <c r="A70" s="8" t="s">
        <v>246</v>
      </c>
      <c r="E70" s="8" t="s">
        <v>248</v>
      </c>
      <c r="H70" s="21">
        <v>18</v>
      </c>
      <c r="J70" s="9">
        <v>81596184558</v>
      </c>
      <c r="L70" s="9">
        <v>0</v>
      </c>
      <c r="N70" s="9">
        <v>81596184558</v>
      </c>
      <c r="P70" s="9">
        <v>723574161880</v>
      </c>
      <c r="R70" s="9">
        <v>0</v>
      </c>
      <c r="T70" s="9">
        <v>723574161880</v>
      </c>
    </row>
    <row r="71" spans="1:20" ht="21.75" customHeight="1" x14ac:dyDescent="0.2">
      <c r="A71" s="8" t="s">
        <v>670</v>
      </c>
      <c r="E71" s="8" t="s">
        <v>1024</v>
      </c>
      <c r="H71" s="21">
        <v>17</v>
      </c>
      <c r="J71" s="9">
        <v>0</v>
      </c>
      <c r="L71" s="9">
        <v>0</v>
      </c>
      <c r="N71" s="9">
        <v>0</v>
      </c>
      <c r="P71" s="9">
        <v>124553343145</v>
      </c>
      <c r="R71" s="9">
        <v>0</v>
      </c>
      <c r="T71" s="9">
        <v>124553343145</v>
      </c>
    </row>
    <row r="72" spans="1:20" ht="21.75" customHeight="1" x14ac:dyDescent="0.2">
      <c r="A72" s="8" t="s">
        <v>669</v>
      </c>
      <c r="E72" s="8" t="s">
        <v>1025</v>
      </c>
      <c r="H72" s="21">
        <v>15</v>
      </c>
      <c r="J72" s="9">
        <v>0</v>
      </c>
      <c r="L72" s="9">
        <v>0</v>
      </c>
      <c r="N72" s="9">
        <v>0</v>
      </c>
      <c r="P72" s="9">
        <v>70586760892</v>
      </c>
      <c r="R72" s="9">
        <v>0</v>
      </c>
      <c r="T72" s="9">
        <v>70586760892</v>
      </c>
    </row>
    <row r="73" spans="1:20" ht="21.75" customHeight="1" x14ac:dyDescent="0.2">
      <c r="A73" s="8" t="s">
        <v>212</v>
      </c>
      <c r="E73" s="8" t="s">
        <v>214</v>
      </c>
      <c r="H73" s="21">
        <v>18</v>
      </c>
      <c r="J73" s="9">
        <v>25080895724</v>
      </c>
      <c r="L73" s="9">
        <v>0</v>
      </c>
      <c r="N73" s="9">
        <v>25080895724</v>
      </c>
      <c r="P73" s="9">
        <v>241342701999</v>
      </c>
      <c r="R73" s="9">
        <v>0</v>
      </c>
      <c r="T73" s="9">
        <v>241342701999</v>
      </c>
    </row>
    <row r="74" spans="1:20" ht="21.75" customHeight="1" x14ac:dyDescent="0.2">
      <c r="A74" s="8" t="s">
        <v>668</v>
      </c>
      <c r="E74" s="8" t="s">
        <v>7</v>
      </c>
      <c r="H74" s="21">
        <v>18</v>
      </c>
      <c r="J74" s="9">
        <v>2850293708</v>
      </c>
      <c r="L74" s="9">
        <v>0</v>
      </c>
      <c r="N74" s="9">
        <v>2850293708</v>
      </c>
      <c r="P74" s="9">
        <v>110295677745</v>
      </c>
      <c r="R74" s="9">
        <v>0</v>
      </c>
      <c r="T74" s="9">
        <v>110295677745</v>
      </c>
    </row>
    <row r="75" spans="1:20" ht="21.75" customHeight="1" x14ac:dyDescent="0.2">
      <c r="A75" s="8" t="s">
        <v>664</v>
      </c>
      <c r="E75" s="8" t="s">
        <v>7</v>
      </c>
      <c r="H75" s="21">
        <v>18</v>
      </c>
      <c r="J75" s="9">
        <v>5045365475</v>
      </c>
      <c r="L75" s="9">
        <v>0</v>
      </c>
      <c r="N75" s="9">
        <v>5045365475</v>
      </c>
      <c r="P75" s="9">
        <v>429623550036</v>
      </c>
      <c r="R75" s="9">
        <v>0</v>
      </c>
      <c r="T75" s="9">
        <v>429623550036</v>
      </c>
    </row>
    <row r="76" spans="1:20" ht="21.75" customHeight="1" x14ac:dyDescent="0.2">
      <c r="A76" s="8" t="s">
        <v>665</v>
      </c>
      <c r="E76" s="8" t="s">
        <v>7</v>
      </c>
      <c r="H76" s="21">
        <v>18</v>
      </c>
      <c r="J76" s="9">
        <v>1172514512</v>
      </c>
      <c r="L76" s="9">
        <v>0</v>
      </c>
      <c r="N76" s="9">
        <v>1172514512</v>
      </c>
      <c r="P76" s="9">
        <v>102622235590</v>
      </c>
      <c r="R76" s="9">
        <v>0</v>
      </c>
      <c r="T76" s="9">
        <v>102622235590</v>
      </c>
    </row>
    <row r="77" spans="1:20" ht="21.75" customHeight="1" x14ac:dyDescent="0.2">
      <c r="A77" s="8" t="s">
        <v>666</v>
      </c>
      <c r="E77" s="8" t="s">
        <v>7</v>
      </c>
      <c r="H77" s="21">
        <v>18</v>
      </c>
      <c r="J77" s="9">
        <v>13401806799</v>
      </c>
      <c r="L77" s="9">
        <v>0</v>
      </c>
      <c r="N77" s="9">
        <v>13401806799</v>
      </c>
      <c r="P77" s="9">
        <v>562029718409</v>
      </c>
      <c r="R77" s="9">
        <v>0</v>
      </c>
      <c r="T77" s="9">
        <v>562029718409</v>
      </c>
    </row>
    <row r="78" spans="1:20" ht="21.75" customHeight="1" x14ac:dyDescent="0.2">
      <c r="A78" s="8" t="s">
        <v>663</v>
      </c>
      <c r="E78" s="8" t="s">
        <v>1026</v>
      </c>
      <c r="H78" s="21">
        <v>17</v>
      </c>
      <c r="J78" s="9">
        <v>0</v>
      </c>
      <c r="L78" s="9">
        <v>0</v>
      </c>
      <c r="N78" s="9">
        <v>0</v>
      </c>
      <c r="P78" s="9">
        <v>222284581577</v>
      </c>
      <c r="R78" s="9">
        <v>0</v>
      </c>
      <c r="T78" s="9">
        <v>222284581577</v>
      </c>
    </row>
    <row r="79" spans="1:20" ht="21.75" customHeight="1" x14ac:dyDescent="0.2">
      <c r="A79" s="8" t="s">
        <v>662</v>
      </c>
      <c r="E79" s="8" t="s">
        <v>988</v>
      </c>
      <c r="H79" s="21">
        <v>18</v>
      </c>
      <c r="J79" s="9">
        <v>0</v>
      </c>
      <c r="L79" s="9">
        <v>0</v>
      </c>
      <c r="N79" s="9">
        <v>0</v>
      </c>
      <c r="P79" s="9">
        <v>1188958656338</v>
      </c>
      <c r="R79" s="9">
        <v>0</v>
      </c>
      <c r="T79" s="9">
        <v>1188958656338</v>
      </c>
    </row>
    <row r="80" spans="1:20" ht="21.75" customHeight="1" x14ac:dyDescent="0.2">
      <c r="A80" s="8" t="s">
        <v>661</v>
      </c>
      <c r="E80" s="8" t="s">
        <v>1027</v>
      </c>
      <c r="H80" s="21">
        <v>18</v>
      </c>
      <c r="J80" s="9">
        <v>0</v>
      </c>
      <c r="L80" s="9">
        <v>0</v>
      </c>
      <c r="N80" s="9">
        <v>0</v>
      </c>
      <c r="P80" s="9">
        <v>85518209687</v>
      </c>
      <c r="R80" s="9">
        <v>0</v>
      </c>
      <c r="T80" s="9">
        <v>85518209687</v>
      </c>
    </row>
    <row r="81" spans="1:20" ht="21.75" customHeight="1" x14ac:dyDescent="0.2">
      <c r="A81" s="8" t="s">
        <v>157</v>
      </c>
      <c r="E81" s="8" t="s">
        <v>159</v>
      </c>
      <c r="H81" s="21">
        <v>18</v>
      </c>
      <c r="J81" s="9">
        <v>77473295058</v>
      </c>
      <c r="L81" s="9">
        <v>0</v>
      </c>
      <c r="N81" s="9">
        <v>77473295058</v>
      </c>
      <c r="P81" s="9">
        <v>600264679097</v>
      </c>
      <c r="R81" s="9">
        <v>0</v>
      </c>
      <c r="T81" s="9">
        <v>600264679097</v>
      </c>
    </row>
    <row r="82" spans="1:20" ht="21.75" customHeight="1" x14ac:dyDescent="0.2">
      <c r="A82" s="8" t="s">
        <v>660</v>
      </c>
      <c r="E82" s="8" t="s">
        <v>1028</v>
      </c>
      <c r="H82" s="21">
        <v>17</v>
      </c>
      <c r="J82" s="9">
        <v>0</v>
      </c>
      <c r="L82" s="9">
        <v>0</v>
      </c>
      <c r="N82" s="9">
        <v>0</v>
      </c>
      <c r="P82" s="9">
        <v>113414832477</v>
      </c>
      <c r="R82" s="9">
        <v>0</v>
      </c>
      <c r="T82" s="9">
        <v>113414832477</v>
      </c>
    </row>
    <row r="83" spans="1:20" ht="21.75" customHeight="1" x14ac:dyDescent="0.2">
      <c r="A83" s="8" t="s">
        <v>270</v>
      </c>
      <c r="E83" s="8" t="s">
        <v>272</v>
      </c>
      <c r="H83" s="21">
        <v>18</v>
      </c>
      <c r="J83" s="9">
        <v>45818144533</v>
      </c>
      <c r="L83" s="9">
        <v>0</v>
      </c>
      <c r="N83" s="9">
        <v>45818144533</v>
      </c>
      <c r="P83" s="9">
        <v>708164442170</v>
      </c>
      <c r="R83" s="9">
        <v>0</v>
      </c>
      <c r="T83" s="9">
        <v>708164442170</v>
      </c>
    </row>
    <row r="84" spans="1:20" ht="21.75" customHeight="1" x14ac:dyDescent="0.2">
      <c r="A84" s="8" t="s">
        <v>659</v>
      </c>
      <c r="E84" s="8" t="s">
        <v>1029</v>
      </c>
      <c r="H84" s="21">
        <v>18</v>
      </c>
      <c r="J84" s="9">
        <v>0</v>
      </c>
      <c r="L84" s="9">
        <v>0</v>
      </c>
      <c r="N84" s="9">
        <v>0</v>
      </c>
      <c r="P84" s="9">
        <v>229631604397</v>
      </c>
      <c r="R84" s="9">
        <v>0</v>
      </c>
      <c r="T84" s="9">
        <v>229631604397</v>
      </c>
    </row>
    <row r="85" spans="1:20" ht="21.75" customHeight="1" x14ac:dyDescent="0.2">
      <c r="A85" s="8" t="s">
        <v>658</v>
      </c>
      <c r="E85" s="8" t="s">
        <v>1030</v>
      </c>
      <c r="H85" s="21">
        <v>15</v>
      </c>
      <c r="J85" s="9">
        <v>0</v>
      </c>
      <c r="L85" s="9">
        <v>0</v>
      </c>
      <c r="N85" s="9">
        <v>0</v>
      </c>
      <c r="P85" s="9">
        <v>138255191492</v>
      </c>
      <c r="R85" s="9">
        <v>0</v>
      </c>
      <c r="T85" s="9">
        <v>138255191492</v>
      </c>
    </row>
    <row r="86" spans="1:20" ht="21.75" customHeight="1" x14ac:dyDescent="0.2">
      <c r="A86" s="8" t="s">
        <v>163</v>
      </c>
      <c r="E86" s="8" t="s">
        <v>165</v>
      </c>
      <c r="H86" s="21">
        <v>18</v>
      </c>
      <c r="J86" s="9">
        <v>38095762970</v>
      </c>
      <c r="L86" s="9">
        <v>0</v>
      </c>
      <c r="N86" s="9">
        <v>38095762970</v>
      </c>
      <c r="P86" s="9">
        <v>367538479431</v>
      </c>
      <c r="R86" s="9">
        <v>0</v>
      </c>
      <c r="T86" s="9">
        <v>367538479431</v>
      </c>
    </row>
    <row r="87" spans="1:20" ht="21.75" customHeight="1" x14ac:dyDescent="0.2">
      <c r="A87" s="8" t="s">
        <v>696</v>
      </c>
      <c r="E87" s="8" t="s">
        <v>1031</v>
      </c>
      <c r="H87" s="21">
        <v>18</v>
      </c>
      <c r="J87" s="9">
        <v>0</v>
      </c>
      <c r="L87" s="9">
        <v>0</v>
      </c>
      <c r="N87" s="9">
        <v>0</v>
      </c>
      <c r="P87" s="9">
        <v>3716801770</v>
      </c>
      <c r="R87" s="9">
        <v>0</v>
      </c>
      <c r="T87" s="9">
        <v>3716801770</v>
      </c>
    </row>
    <row r="88" spans="1:20" ht="21.75" customHeight="1" x14ac:dyDescent="0.2">
      <c r="A88" s="11" t="s">
        <v>697</v>
      </c>
      <c r="C88" s="12"/>
      <c r="E88" s="11" t="s">
        <v>1031</v>
      </c>
      <c r="H88" s="22">
        <v>18</v>
      </c>
      <c r="J88" s="13">
        <v>0</v>
      </c>
      <c r="L88" s="13">
        <v>0</v>
      </c>
      <c r="N88" s="13">
        <v>0</v>
      </c>
      <c r="P88" s="13">
        <v>14118905110</v>
      </c>
      <c r="R88" s="13">
        <v>0</v>
      </c>
      <c r="T88" s="13">
        <v>14118905110</v>
      </c>
    </row>
    <row r="89" spans="1:20" ht="21.75" customHeight="1" x14ac:dyDescent="0.2">
      <c r="A89" s="15" t="s">
        <v>65</v>
      </c>
      <c r="C89" s="16"/>
      <c r="E89" s="16"/>
      <c r="H89" s="16"/>
      <c r="J89" s="16">
        <v>7672326702850</v>
      </c>
      <c r="L89" s="16">
        <v>0</v>
      </c>
      <c r="N89" s="16">
        <v>7672326702850</v>
      </c>
      <c r="P89" s="16">
        <v>42808481131731</v>
      </c>
      <c r="R89" s="16">
        <v>0</v>
      </c>
      <c r="T89" s="16">
        <v>42808481131731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58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/>
    <row r="5" spans="1:13" ht="14.45" customHeight="1" x14ac:dyDescent="0.2">
      <c r="A5" s="47" t="s">
        <v>1032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>
      <c r="A6" s="48" t="s">
        <v>600</v>
      </c>
      <c r="C6" s="48" t="s">
        <v>616</v>
      </c>
      <c r="D6" s="48"/>
      <c r="E6" s="48"/>
      <c r="F6" s="48"/>
      <c r="G6" s="48"/>
      <c r="I6" s="48" t="s">
        <v>617</v>
      </c>
      <c r="J6" s="48"/>
      <c r="K6" s="48"/>
      <c r="L6" s="48"/>
      <c r="M6" s="48"/>
    </row>
    <row r="7" spans="1:13" ht="29.1" customHeight="1" x14ac:dyDescent="0.2">
      <c r="A7" s="48"/>
      <c r="C7" s="19" t="s">
        <v>1009</v>
      </c>
      <c r="D7" s="3"/>
      <c r="E7" s="19" t="s">
        <v>976</v>
      </c>
      <c r="F7" s="3"/>
      <c r="G7" s="19" t="s">
        <v>1010</v>
      </c>
      <c r="I7" s="19" t="s">
        <v>1009</v>
      </c>
      <c r="J7" s="3"/>
      <c r="K7" s="19" t="s">
        <v>976</v>
      </c>
      <c r="L7" s="3"/>
      <c r="M7" s="19" t="s">
        <v>1010</v>
      </c>
    </row>
    <row r="8" spans="1:13" ht="21.75" customHeight="1" x14ac:dyDescent="0.2">
      <c r="A8" s="5" t="s">
        <v>366</v>
      </c>
      <c r="C8" s="6">
        <v>0</v>
      </c>
      <c r="E8" s="6">
        <v>0</v>
      </c>
      <c r="G8" s="6">
        <v>0</v>
      </c>
      <c r="I8" s="6">
        <v>845442709</v>
      </c>
      <c r="K8" s="6">
        <v>0</v>
      </c>
      <c r="M8" s="6">
        <v>845442709</v>
      </c>
    </row>
    <row r="9" spans="1:13" ht="21.75" customHeight="1" x14ac:dyDescent="0.2">
      <c r="A9" s="8" t="s">
        <v>703</v>
      </c>
      <c r="C9" s="9">
        <v>0</v>
      </c>
      <c r="E9" s="9">
        <v>0</v>
      </c>
      <c r="G9" s="9">
        <v>0</v>
      </c>
      <c r="I9" s="9">
        <v>327139819</v>
      </c>
      <c r="K9" s="9">
        <v>0</v>
      </c>
      <c r="M9" s="9">
        <v>327139819</v>
      </c>
    </row>
    <row r="10" spans="1:13" ht="21.75" customHeight="1" x14ac:dyDescent="0.2">
      <c r="A10" s="8" t="s">
        <v>368</v>
      </c>
      <c r="C10" s="9">
        <v>2849</v>
      </c>
      <c r="E10" s="9">
        <v>0</v>
      </c>
      <c r="G10" s="9">
        <v>2849</v>
      </c>
      <c r="I10" s="9">
        <v>11452</v>
      </c>
      <c r="K10" s="9">
        <v>0</v>
      </c>
      <c r="M10" s="9">
        <v>11452</v>
      </c>
    </row>
    <row r="11" spans="1:13" ht="21.75" customHeight="1" x14ac:dyDescent="0.2">
      <c r="A11" s="8" t="s">
        <v>370</v>
      </c>
      <c r="C11" s="9">
        <v>0</v>
      </c>
      <c r="E11" s="9">
        <v>0</v>
      </c>
      <c r="G11" s="9">
        <v>0</v>
      </c>
      <c r="I11" s="9">
        <v>14665</v>
      </c>
      <c r="K11" s="9">
        <v>0</v>
      </c>
      <c r="M11" s="9">
        <v>14665</v>
      </c>
    </row>
    <row r="12" spans="1:13" ht="21.75" customHeight="1" x14ac:dyDescent="0.2">
      <c r="A12" s="8" t="s">
        <v>371</v>
      </c>
      <c r="C12" s="9">
        <v>3966355</v>
      </c>
      <c r="E12" s="9">
        <v>0</v>
      </c>
      <c r="G12" s="9">
        <v>3966355</v>
      </c>
      <c r="I12" s="9">
        <v>12026412</v>
      </c>
      <c r="K12" s="9">
        <v>0</v>
      </c>
      <c r="M12" s="9">
        <v>12026412</v>
      </c>
    </row>
    <row r="13" spans="1:13" ht="21.75" customHeight="1" x14ac:dyDescent="0.2">
      <c r="A13" s="8" t="s">
        <v>375</v>
      </c>
      <c r="C13" s="9">
        <v>1881895</v>
      </c>
      <c r="E13" s="9">
        <v>0</v>
      </c>
      <c r="G13" s="9">
        <v>1881895</v>
      </c>
      <c r="I13" s="9">
        <v>19904985</v>
      </c>
      <c r="K13" s="9">
        <v>0</v>
      </c>
      <c r="M13" s="9">
        <v>19904985</v>
      </c>
    </row>
    <row r="14" spans="1:13" ht="21.75" customHeight="1" x14ac:dyDescent="0.2">
      <c r="A14" s="8" t="s">
        <v>376</v>
      </c>
      <c r="C14" s="9">
        <v>0</v>
      </c>
      <c r="E14" s="9">
        <v>0</v>
      </c>
      <c r="G14" s="9">
        <v>0</v>
      </c>
      <c r="I14" s="9">
        <v>142</v>
      </c>
      <c r="K14" s="9">
        <v>0</v>
      </c>
      <c r="M14" s="9">
        <v>142</v>
      </c>
    </row>
    <row r="15" spans="1:13" ht="21.75" customHeight="1" x14ac:dyDescent="0.2">
      <c r="A15" s="8" t="s">
        <v>704</v>
      </c>
      <c r="C15" s="9">
        <v>0</v>
      </c>
      <c r="E15" s="9">
        <v>0</v>
      </c>
      <c r="G15" s="9">
        <v>0</v>
      </c>
      <c r="I15" s="9">
        <v>-51200603305</v>
      </c>
      <c r="K15" s="9">
        <v>0</v>
      </c>
      <c r="M15" s="9">
        <v>-51200603305</v>
      </c>
    </row>
    <row r="16" spans="1:13" ht="21.75" customHeight="1" x14ac:dyDescent="0.2">
      <c r="A16" s="8" t="s">
        <v>377</v>
      </c>
      <c r="C16" s="9">
        <v>452432</v>
      </c>
      <c r="E16" s="9">
        <v>0</v>
      </c>
      <c r="G16" s="9">
        <v>452432</v>
      </c>
      <c r="I16" s="9">
        <v>4801119</v>
      </c>
      <c r="K16" s="9">
        <v>0</v>
      </c>
      <c r="M16" s="9">
        <v>4801119</v>
      </c>
    </row>
    <row r="17" spans="1:13" ht="21.75" customHeight="1" x14ac:dyDescent="0.2">
      <c r="A17" s="8" t="s">
        <v>378</v>
      </c>
      <c r="C17" s="9">
        <v>2820548</v>
      </c>
      <c r="E17" s="9">
        <v>0</v>
      </c>
      <c r="G17" s="9">
        <v>2820548</v>
      </c>
      <c r="I17" s="9">
        <v>2820548</v>
      </c>
      <c r="K17" s="9">
        <v>0</v>
      </c>
      <c r="M17" s="9">
        <v>2820548</v>
      </c>
    </row>
    <row r="18" spans="1:13" ht="21.75" customHeight="1" x14ac:dyDescent="0.2">
      <c r="A18" s="8" t="s">
        <v>379</v>
      </c>
      <c r="C18" s="9">
        <v>708127792</v>
      </c>
      <c r="E18" s="9">
        <v>0</v>
      </c>
      <c r="G18" s="9">
        <v>708127792</v>
      </c>
      <c r="I18" s="9">
        <v>861625738</v>
      </c>
      <c r="K18" s="9">
        <v>0</v>
      </c>
      <c r="M18" s="9">
        <v>861625738</v>
      </c>
    </row>
    <row r="19" spans="1:13" ht="21.75" customHeight="1" x14ac:dyDescent="0.2">
      <c r="A19" s="8" t="s">
        <v>705</v>
      </c>
      <c r="C19" s="9">
        <v>0</v>
      </c>
      <c r="E19" s="9">
        <v>0</v>
      </c>
      <c r="G19" s="9">
        <v>0</v>
      </c>
      <c r="I19" s="9">
        <v>7158</v>
      </c>
      <c r="K19" s="9">
        <v>0</v>
      </c>
      <c r="M19" s="9">
        <v>7158</v>
      </c>
    </row>
    <row r="20" spans="1:13" ht="21.75" customHeight="1" x14ac:dyDescent="0.2">
      <c r="A20" s="8" t="s">
        <v>381</v>
      </c>
      <c r="C20" s="9">
        <v>0</v>
      </c>
      <c r="E20" s="9">
        <v>0</v>
      </c>
      <c r="G20" s="9">
        <v>0</v>
      </c>
      <c r="I20" s="9">
        <v>102223</v>
      </c>
      <c r="K20" s="9">
        <v>0</v>
      </c>
      <c r="M20" s="9">
        <v>102223</v>
      </c>
    </row>
    <row r="21" spans="1:13" ht="21.75" customHeight="1" x14ac:dyDescent="0.2">
      <c r="A21" s="8" t="s">
        <v>385</v>
      </c>
      <c r="C21" s="9">
        <v>0</v>
      </c>
      <c r="E21" s="9">
        <v>0</v>
      </c>
      <c r="G21" s="9">
        <v>0</v>
      </c>
      <c r="I21" s="9">
        <v>178820</v>
      </c>
      <c r="K21" s="9">
        <v>0</v>
      </c>
      <c r="M21" s="9">
        <v>178820</v>
      </c>
    </row>
    <row r="22" spans="1:13" ht="21.75" customHeight="1" x14ac:dyDescent="0.2">
      <c r="A22" s="8" t="s">
        <v>388</v>
      </c>
      <c r="C22" s="9">
        <v>4062</v>
      </c>
      <c r="E22" s="9">
        <v>0</v>
      </c>
      <c r="G22" s="9">
        <v>4062</v>
      </c>
      <c r="I22" s="9">
        <v>140160</v>
      </c>
      <c r="K22" s="9">
        <v>0</v>
      </c>
      <c r="M22" s="9">
        <v>140160</v>
      </c>
    </row>
    <row r="23" spans="1:13" ht="21.75" customHeight="1" x14ac:dyDescent="0.2">
      <c r="A23" s="8" t="s">
        <v>706</v>
      </c>
      <c r="C23" s="9">
        <v>0</v>
      </c>
      <c r="E23" s="9">
        <v>0</v>
      </c>
      <c r="G23" s="9">
        <v>0</v>
      </c>
      <c r="I23" s="9">
        <v>43594</v>
      </c>
      <c r="K23" s="9">
        <v>0</v>
      </c>
      <c r="M23" s="9">
        <v>43594</v>
      </c>
    </row>
    <row r="24" spans="1:13" ht="21.75" customHeight="1" x14ac:dyDescent="0.2">
      <c r="A24" s="8" t="s">
        <v>390</v>
      </c>
      <c r="C24" s="9">
        <v>8127</v>
      </c>
      <c r="E24" s="9">
        <v>0</v>
      </c>
      <c r="G24" s="9">
        <v>8127</v>
      </c>
      <c r="I24" s="9">
        <v>73302</v>
      </c>
      <c r="K24" s="9">
        <v>0</v>
      </c>
      <c r="M24" s="9">
        <v>73302</v>
      </c>
    </row>
    <row r="25" spans="1:13" ht="21.75" customHeight="1" x14ac:dyDescent="0.2">
      <c r="A25" s="8" t="s">
        <v>707</v>
      </c>
      <c r="C25" s="9">
        <v>0</v>
      </c>
      <c r="E25" s="9">
        <v>0</v>
      </c>
      <c r="G25" s="9">
        <v>0</v>
      </c>
      <c r="I25" s="9">
        <v>16438356150</v>
      </c>
      <c r="K25" s="9">
        <v>0</v>
      </c>
      <c r="M25" s="9">
        <v>16438356150</v>
      </c>
    </row>
    <row r="26" spans="1:13" ht="21.75" customHeight="1" x14ac:dyDescent="0.2">
      <c r="A26" s="8" t="s">
        <v>391</v>
      </c>
      <c r="C26" s="9">
        <v>0</v>
      </c>
      <c r="E26" s="9">
        <v>0</v>
      </c>
      <c r="G26" s="9">
        <v>0</v>
      </c>
      <c r="I26" s="9">
        <v>5809</v>
      </c>
      <c r="K26" s="9">
        <v>0</v>
      </c>
      <c r="M26" s="9">
        <v>5809</v>
      </c>
    </row>
    <row r="27" spans="1:13" ht="21.75" customHeight="1" x14ac:dyDescent="0.2">
      <c r="A27" s="8" t="s">
        <v>708</v>
      </c>
      <c r="C27" s="9">
        <v>0</v>
      </c>
      <c r="E27" s="9">
        <v>0</v>
      </c>
      <c r="G27" s="9">
        <v>0</v>
      </c>
      <c r="I27" s="9">
        <v>9541095865</v>
      </c>
      <c r="K27" s="9">
        <v>2646761</v>
      </c>
      <c r="M27" s="9">
        <v>9538449104</v>
      </c>
    </row>
    <row r="28" spans="1:13" ht="21.75" customHeight="1" x14ac:dyDescent="0.2">
      <c r="A28" s="8" t="s">
        <v>709</v>
      </c>
      <c r="C28" s="9">
        <v>0</v>
      </c>
      <c r="E28" s="9">
        <v>0</v>
      </c>
      <c r="G28" s="9">
        <v>0</v>
      </c>
      <c r="I28" s="9">
        <v>4931506848</v>
      </c>
      <c r="K28" s="9">
        <v>0</v>
      </c>
      <c r="M28" s="9">
        <v>4931506848</v>
      </c>
    </row>
    <row r="29" spans="1:13" ht="21.75" customHeight="1" x14ac:dyDescent="0.2">
      <c r="A29" s="8" t="s">
        <v>710</v>
      </c>
      <c r="C29" s="9">
        <v>0</v>
      </c>
      <c r="E29" s="9">
        <v>0</v>
      </c>
      <c r="G29" s="9">
        <v>0</v>
      </c>
      <c r="I29" s="9">
        <v>14465753412</v>
      </c>
      <c r="K29" s="9">
        <v>0</v>
      </c>
      <c r="M29" s="9">
        <v>14465753412</v>
      </c>
    </row>
    <row r="30" spans="1:13" ht="21.75" customHeight="1" x14ac:dyDescent="0.2">
      <c r="A30" s="8" t="s">
        <v>711</v>
      </c>
      <c r="C30" s="9">
        <v>0</v>
      </c>
      <c r="E30" s="9">
        <v>0</v>
      </c>
      <c r="G30" s="9">
        <v>0</v>
      </c>
      <c r="I30" s="9">
        <v>38794520514</v>
      </c>
      <c r="K30" s="9">
        <v>0</v>
      </c>
      <c r="M30" s="9">
        <v>38794520514</v>
      </c>
    </row>
    <row r="31" spans="1:13" ht="21.75" customHeight="1" x14ac:dyDescent="0.2">
      <c r="A31" s="8" t="s">
        <v>712</v>
      </c>
      <c r="C31" s="9">
        <v>0</v>
      </c>
      <c r="E31" s="9">
        <v>0</v>
      </c>
      <c r="G31" s="9">
        <v>0</v>
      </c>
      <c r="I31" s="9">
        <v>80424882033</v>
      </c>
      <c r="K31" s="9">
        <v>0</v>
      </c>
      <c r="M31" s="9">
        <v>80424882033</v>
      </c>
    </row>
    <row r="32" spans="1:13" ht="21.75" customHeight="1" x14ac:dyDescent="0.2">
      <c r="A32" s="8" t="s">
        <v>713</v>
      </c>
      <c r="C32" s="9">
        <v>0</v>
      </c>
      <c r="E32" s="9">
        <v>0</v>
      </c>
      <c r="G32" s="9">
        <v>0</v>
      </c>
      <c r="I32" s="9">
        <v>2013698628</v>
      </c>
      <c r="K32" s="9">
        <v>0</v>
      </c>
      <c r="M32" s="9">
        <v>2013698628</v>
      </c>
    </row>
    <row r="33" spans="1:13" ht="21.75" customHeight="1" x14ac:dyDescent="0.2">
      <c r="A33" s="8" t="s">
        <v>714</v>
      </c>
      <c r="C33" s="9">
        <v>0</v>
      </c>
      <c r="E33" s="9">
        <v>0</v>
      </c>
      <c r="G33" s="9">
        <v>0</v>
      </c>
      <c r="I33" s="9">
        <v>6838356148</v>
      </c>
      <c r="K33" s="9">
        <v>0</v>
      </c>
      <c r="M33" s="9">
        <v>6838356148</v>
      </c>
    </row>
    <row r="34" spans="1:13" ht="21.75" customHeight="1" x14ac:dyDescent="0.2">
      <c r="A34" s="8" t="s">
        <v>715</v>
      </c>
      <c r="C34" s="9">
        <v>0</v>
      </c>
      <c r="E34" s="9">
        <v>0</v>
      </c>
      <c r="G34" s="9">
        <v>0</v>
      </c>
      <c r="I34" s="9">
        <v>38274</v>
      </c>
      <c r="K34" s="9">
        <v>0</v>
      </c>
      <c r="M34" s="9">
        <v>38274</v>
      </c>
    </row>
    <row r="35" spans="1:13" ht="21.75" customHeight="1" x14ac:dyDescent="0.2">
      <c r="A35" s="8" t="s">
        <v>716</v>
      </c>
      <c r="C35" s="9">
        <v>0</v>
      </c>
      <c r="E35" s="9">
        <v>0</v>
      </c>
      <c r="G35" s="9">
        <v>0</v>
      </c>
      <c r="I35" s="9">
        <v>289726026</v>
      </c>
      <c r="K35" s="9">
        <v>0</v>
      </c>
      <c r="M35" s="9">
        <v>289726026</v>
      </c>
    </row>
    <row r="36" spans="1:13" ht="21.75" customHeight="1" x14ac:dyDescent="0.2">
      <c r="A36" s="8" t="s">
        <v>717</v>
      </c>
      <c r="C36" s="9">
        <v>0</v>
      </c>
      <c r="E36" s="9">
        <v>0</v>
      </c>
      <c r="G36" s="9">
        <v>0</v>
      </c>
      <c r="I36" s="9">
        <v>16175068428</v>
      </c>
      <c r="K36" s="9">
        <v>0</v>
      </c>
      <c r="M36" s="9">
        <v>16175068428</v>
      </c>
    </row>
    <row r="37" spans="1:13" ht="21.75" customHeight="1" x14ac:dyDescent="0.2">
      <c r="A37" s="8" t="s">
        <v>718</v>
      </c>
      <c r="C37" s="9">
        <v>0</v>
      </c>
      <c r="E37" s="9">
        <v>0</v>
      </c>
      <c r="G37" s="9">
        <v>0</v>
      </c>
      <c r="I37" s="9">
        <v>10602739680</v>
      </c>
      <c r="K37" s="9">
        <v>0</v>
      </c>
      <c r="M37" s="9">
        <v>10602739680</v>
      </c>
    </row>
    <row r="38" spans="1:13" ht="21.75" customHeight="1" x14ac:dyDescent="0.2">
      <c r="A38" s="8" t="s">
        <v>719</v>
      </c>
      <c r="C38" s="9">
        <v>0</v>
      </c>
      <c r="E38" s="9">
        <v>0</v>
      </c>
      <c r="G38" s="9">
        <v>0</v>
      </c>
      <c r="I38" s="9">
        <v>295890408</v>
      </c>
      <c r="K38" s="9">
        <v>0</v>
      </c>
      <c r="M38" s="9">
        <v>295890408</v>
      </c>
    </row>
    <row r="39" spans="1:13" ht="21.75" customHeight="1" x14ac:dyDescent="0.2">
      <c r="A39" s="8" t="s">
        <v>720</v>
      </c>
      <c r="C39" s="9">
        <v>0</v>
      </c>
      <c r="E39" s="9">
        <v>0</v>
      </c>
      <c r="G39" s="9">
        <v>0</v>
      </c>
      <c r="I39" s="9">
        <v>27095890370</v>
      </c>
      <c r="K39" s="9">
        <v>0</v>
      </c>
      <c r="M39" s="9">
        <v>27095890370</v>
      </c>
    </row>
    <row r="40" spans="1:13" ht="21.75" customHeight="1" x14ac:dyDescent="0.2">
      <c r="A40" s="8" t="s">
        <v>721</v>
      </c>
      <c r="C40" s="9">
        <v>0</v>
      </c>
      <c r="E40" s="9">
        <v>0</v>
      </c>
      <c r="G40" s="9">
        <v>0</v>
      </c>
      <c r="I40" s="9">
        <v>9130136957</v>
      </c>
      <c r="K40" s="9">
        <v>0</v>
      </c>
      <c r="M40" s="9">
        <v>9130136957</v>
      </c>
    </row>
    <row r="41" spans="1:13" ht="21.75" customHeight="1" x14ac:dyDescent="0.2">
      <c r="A41" s="8" t="s">
        <v>722</v>
      </c>
      <c r="C41" s="9">
        <v>0</v>
      </c>
      <c r="E41" s="9">
        <v>0</v>
      </c>
      <c r="G41" s="9">
        <v>0</v>
      </c>
      <c r="I41" s="9">
        <v>39995890377</v>
      </c>
      <c r="K41" s="9">
        <v>0</v>
      </c>
      <c r="M41" s="9">
        <v>39995890377</v>
      </c>
    </row>
    <row r="42" spans="1:13" ht="21.75" customHeight="1" x14ac:dyDescent="0.2">
      <c r="A42" s="8" t="s">
        <v>723</v>
      </c>
      <c r="C42" s="9">
        <v>0</v>
      </c>
      <c r="E42" s="9">
        <v>0</v>
      </c>
      <c r="G42" s="9">
        <v>0</v>
      </c>
      <c r="I42" s="9">
        <v>30260268257</v>
      </c>
      <c r="K42" s="9">
        <v>0</v>
      </c>
      <c r="M42" s="9">
        <v>30260268257</v>
      </c>
    </row>
    <row r="43" spans="1:13" ht="21.75" customHeight="1" x14ac:dyDescent="0.2">
      <c r="A43" s="8" t="s">
        <v>724</v>
      </c>
      <c r="C43" s="9">
        <v>0</v>
      </c>
      <c r="E43" s="9">
        <v>0</v>
      </c>
      <c r="G43" s="9">
        <v>0</v>
      </c>
      <c r="I43" s="9">
        <v>18493150680</v>
      </c>
      <c r="K43" s="9">
        <v>0</v>
      </c>
      <c r="M43" s="9">
        <v>18493150680</v>
      </c>
    </row>
    <row r="44" spans="1:13" ht="21.75" customHeight="1" x14ac:dyDescent="0.2">
      <c r="A44" s="8" t="s">
        <v>725</v>
      </c>
      <c r="C44" s="9">
        <v>0</v>
      </c>
      <c r="E44" s="9">
        <v>0</v>
      </c>
      <c r="G44" s="9">
        <v>0</v>
      </c>
      <c r="I44" s="9">
        <v>369863013</v>
      </c>
      <c r="K44" s="9">
        <v>0</v>
      </c>
      <c r="M44" s="9">
        <v>369863013</v>
      </c>
    </row>
    <row r="45" spans="1:13" ht="21.75" customHeight="1" x14ac:dyDescent="0.2">
      <c r="A45" s="8" t="s">
        <v>726</v>
      </c>
      <c r="C45" s="9">
        <v>0</v>
      </c>
      <c r="E45" s="9">
        <v>0</v>
      </c>
      <c r="G45" s="9">
        <v>0</v>
      </c>
      <c r="I45" s="9">
        <v>96938355110</v>
      </c>
      <c r="K45" s="9">
        <v>0</v>
      </c>
      <c r="M45" s="9">
        <v>96938355110</v>
      </c>
    </row>
    <row r="46" spans="1:13" ht="21.75" customHeight="1" x14ac:dyDescent="0.2">
      <c r="A46" s="8" t="s">
        <v>727</v>
      </c>
      <c r="C46" s="9">
        <v>0</v>
      </c>
      <c r="E46" s="9">
        <v>0</v>
      </c>
      <c r="G46" s="9">
        <v>0</v>
      </c>
      <c r="I46" s="9">
        <v>2120949</v>
      </c>
      <c r="K46" s="9">
        <v>0</v>
      </c>
      <c r="M46" s="9">
        <v>2120949</v>
      </c>
    </row>
    <row r="47" spans="1:13" ht="21.75" customHeight="1" x14ac:dyDescent="0.2">
      <c r="A47" s="8" t="s">
        <v>728</v>
      </c>
      <c r="C47" s="9">
        <v>0</v>
      </c>
      <c r="E47" s="9">
        <v>-299843</v>
      </c>
      <c r="G47" s="9">
        <v>299843</v>
      </c>
      <c r="I47" s="9">
        <v>66878602449</v>
      </c>
      <c r="K47" s="9">
        <v>108385</v>
      </c>
      <c r="M47" s="9">
        <v>66878494064</v>
      </c>
    </row>
    <row r="48" spans="1:13" ht="21.75" customHeight="1" x14ac:dyDescent="0.2">
      <c r="A48" s="8" t="s">
        <v>729</v>
      </c>
      <c r="C48" s="9">
        <v>0</v>
      </c>
      <c r="E48" s="9">
        <v>0</v>
      </c>
      <c r="G48" s="9">
        <v>0</v>
      </c>
      <c r="I48" s="9">
        <v>4205479314</v>
      </c>
      <c r="K48" s="9">
        <v>0</v>
      </c>
      <c r="M48" s="9">
        <v>4205479314</v>
      </c>
    </row>
    <row r="49" spans="1:13" ht="21.75" customHeight="1" x14ac:dyDescent="0.2">
      <c r="A49" s="8" t="s">
        <v>730</v>
      </c>
      <c r="C49" s="9">
        <v>0</v>
      </c>
      <c r="E49" s="9">
        <v>0</v>
      </c>
      <c r="G49" s="9">
        <v>0</v>
      </c>
      <c r="I49" s="9">
        <v>19726027396</v>
      </c>
      <c r="K49" s="9">
        <v>0</v>
      </c>
      <c r="M49" s="9">
        <v>19726027396</v>
      </c>
    </row>
    <row r="50" spans="1:13" ht="21.75" customHeight="1" x14ac:dyDescent="0.2">
      <c r="A50" s="8" t="s">
        <v>731</v>
      </c>
      <c r="C50" s="9">
        <v>0</v>
      </c>
      <c r="E50" s="9">
        <v>0</v>
      </c>
      <c r="G50" s="9">
        <v>0</v>
      </c>
      <c r="I50" s="9">
        <v>9554794518</v>
      </c>
      <c r="K50" s="9">
        <v>0</v>
      </c>
      <c r="M50" s="9">
        <v>9554794518</v>
      </c>
    </row>
    <row r="51" spans="1:13" ht="21.75" customHeight="1" x14ac:dyDescent="0.2">
      <c r="A51" s="8" t="s">
        <v>732</v>
      </c>
      <c r="C51" s="9">
        <v>0</v>
      </c>
      <c r="E51" s="9">
        <v>0</v>
      </c>
      <c r="G51" s="9">
        <v>0</v>
      </c>
      <c r="I51" s="9">
        <v>39698630108</v>
      </c>
      <c r="K51" s="9">
        <v>0</v>
      </c>
      <c r="M51" s="9">
        <v>39698630108</v>
      </c>
    </row>
    <row r="52" spans="1:13" ht="21.75" customHeight="1" x14ac:dyDescent="0.2">
      <c r="A52" s="8" t="s">
        <v>733</v>
      </c>
      <c r="C52" s="9">
        <v>0</v>
      </c>
      <c r="E52" s="9">
        <v>0</v>
      </c>
      <c r="G52" s="9">
        <v>0</v>
      </c>
      <c r="I52" s="9">
        <v>28047945198</v>
      </c>
      <c r="K52" s="9">
        <v>0</v>
      </c>
      <c r="M52" s="9">
        <v>28047945198</v>
      </c>
    </row>
    <row r="53" spans="1:13" ht="21.75" customHeight="1" x14ac:dyDescent="0.2">
      <c r="A53" s="8" t="s">
        <v>734</v>
      </c>
      <c r="C53" s="9">
        <v>0</v>
      </c>
      <c r="E53" s="9">
        <v>0</v>
      </c>
      <c r="G53" s="9">
        <v>0</v>
      </c>
      <c r="I53" s="9">
        <v>9246575340</v>
      </c>
      <c r="K53" s="9">
        <v>0</v>
      </c>
      <c r="M53" s="9">
        <v>9246575340</v>
      </c>
    </row>
    <row r="54" spans="1:13" ht="21.75" customHeight="1" x14ac:dyDescent="0.2">
      <c r="A54" s="8" t="s">
        <v>735</v>
      </c>
      <c r="C54" s="9">
        <v>0</v>
      </c>
      <c r="E54" s="9">
        <v>0</v>
      </c>
      <c r="G54" s="9">
        <v>0</v>
      </c>
      <c r="I54" s="9">
        <v>7397260260</v>
      </c>
      <c r="K54" s="9">
        <v>0</v>
      </c>
      <c r="M54" s="9">
        <v>7397260260</v>
      </c>
    </row>
    <row r="55" spans="1:13" ht="21.75" customHeight="1" x14ac:dyDescent="0.2">
      <c r="A55" s="8" t="s">
        <v>395</v>
      </c>
      <c r="C55" s="9">
        <v>11434426229</v>
      </c>
      <c r="E55" s="9">
        <v>0</v>
      </c>
      <c r="G55" s="9">
        <v>11434426229</v>
      </c>
      <c r="I55" s="9">
        <v>173863904453</v>
      </c>
      <c r="K55" s="9">
        <v>553616</v>
      </c>
      <c r="M55" s="9">
        <v>173863350837</v>
      </c>
    </row>
    <row r="56" spans="1:13" ht="21.75" customHeight="1" x14ac:dyDescent="0.2">
      <c r="A56" s="8" t="s">
        <v>736</v>
      </c>
      <c r="C56" s="9">
        <v>0</v>
      </c>
      <c r="E56" s="9">
        <v>0</v>
      </c>
      <c r="G56" s="9">
        <v>0</v>
      </c>
      <c r="I56" s="9">
        <v>27739726020</v>
      </c>
      <c r="K56" s="9">
        <v>0</v>
      </c>
      <c r="M56" s="9">
        <v>27739726020</v>
      </c>
    </row>
    <row r="57" spans="1:13" ht="21.75" customHeight="1" x14ac:dyDescent="0.2">
      <c r="A57" s="8" t="s">
        <v>396</v>
      </c>
      <c r="C57" s="9">
        <v>11434426229</v>
      </c>
      <c r="E57" s="9">
        <v>0</v>
      </c>
      <c r="G57" s="9">
        <v>11434426229</v>
      </c>
      <c r="I57" s="9">
        <v>118089938280</v>
      </c>
      <c r="K57" s="9">
        <v>553624</v>
      </c>
      <c r="M57" s="9">
        <v>118089384656</v>
      </c>
    </row>
    <row r="58" spans="1:13" ht="21.75" customHeight="1" x14ac:dyDescent="0.2">
      <c r="A58" s="8" t="s">
        <v>737</v>
      </c>
      <c r="C58" s="9">
        <v>0</v>
      </c>
      <c r="E58" s="9">
        <v>0</v>
      </c>
      <c r="G58" s="9">
        <v>0</v>
      </c>
      <c r="I58" s="9">
        <v>49726027312</v>
      </c>
      <c r="K58" s="9">
        <v>0</v>
      </c>
      <c r="M58" s="9">
        <v>49726027312</v>
      </c>
    </row>
    <row r="59" spans="1:13" ht="21.75" customHeight="1" x14ac:dyDescent="0.2">
      <c r="A59" s="8" t="s">
        <v>397</v>
      </c>
      <c r="C59" s="9">
        <v>4573770473</v>
      </c>
      <c r="E59" s="9">
        <v>-112685</v>
      </c>
      <c r="G59" s="9">
        <v>4573883158</v>
      </c>
      <c r="I59" s="9">
        <v>46085290668</v>
      </c>
      <c r="K59" s="9">
        <v>108761</v>
      </c>
      <c r="M59" s="9">
        <v>46085181907</v>
      </c>
    </row>
    <row r="60" spans="1:13" ht="21.75" customHeight="1" x14ac:dyDescent="0.2">
      <c r="A60" s="8" t="s">
        <v>738</v>
      </c>
      <c r="C60" s="9">
        <v>0</v>
      </c>
      <c r="E60" s="9">
        <v>0</v>
      </c>
      <c r="G60" s="9">
        <v>0</v>
      </c>
      <c r="I60" s="9">
        <v>52123287648</v>
      </c>
      <c r="K60" s="9">
        <v>0</v>
      </c>
      <c r="M60" s="9">
        <v>52123287648</v>
      </c>
    </row>
    <row r="61" spans="1:13" ht="21.75" customHeight="1" x14ac:dyDescent="0.2">
      <c r="A61" s="8" t="s">
        <v>739</v>
      </c>
      <c r="C61" s="9">
        <v>0</v>
      </c>
      <c r="E61" s="9">
        <v>0</v>
      </c>
      <c r="G61" s="9">
        <v>0</v>
      </c>
      <c r="I61" s="9">
        <v>28356164376</v>
      </c>
      <c r="K61" s="9">
        <v>0</v>
      </c>
      <c r="M61" s="9">
        <v>28356164376</v>
      </c>
    </row>
    <row r="62" spans="1:13" ht="21.75" customHeight="1" x14ac:dyDescent="0.2">
      <c r="A62" s="8" t="s">
        <v>740</v>
      </c>
      <c r="C62" s="9">
        <v>0</v>
      </c>
      <c r="E62" s="9">
        <v>0</v>
      </c>
      <c r="G62" s="9">
        <v>0</v>
      </c>
      <c r="I62" s="9">
        <v>20958904094</v>
      </c>
      <c r="K62" s="9">
        <v>0</v>
      </c>
      <c r="M62" s="9">
        <v>20958904094</v>
      </c>
    </row>
    <row r="63" spans="1:13" ht="21.75" customHeight="1" x14ac:dyDescent="0.2">
      <c r="A63" s="8" t="s">
        <v>399</v>
      </c>
      <c r="C63" s="9">
        <v>5717213099</v>
      </c>
      <c r="E63" s="9">
        <v>0</v>
      </c>
      <c r="G63" s="9">
        <v>5717213099</v>
      </c>
      <c r="I63" s="9">
        <v>74729900979</v>
      </c>
      <c r="K63" s="9">
        <v>276808</v>
      </c>
      <c r="M63" s="9">
        <v>74729624171</v>
      </c>
    </row>
    <row r="64" spans="1:13" ht="21.75" customHeight="1" x14ac:dyDescent="0.2">
      <c r="A64" s="8" t="s">
        <v>741</v>
      </c>
      <c r="C64" s="9">
        <v>0</v>
      </c>
      <c r="E64" s="9">
        <v>0</v>
      </c>
      <c r="G64" s="9">
        <v>0</v>
      </c>
      <c r="I64" s="9">
        <v>133086187856</v>
      </c>
      <c r="K64" s="9">
        <v>0</v>
      </c>
      <c r="M64" s="9">
        <v>133086187856</v>
      </c>
    </row>
    <row r="65" spans="1:13" ht="21.75" customHeight="1" x14ac:dyDescent="0.2">
      <c r="A65" s="8" t="s">
        <v>401</v>
      </c>
      <c r="C65" s="9">
        <v>11434426229</v>
      </c>
      <c r="E65" s="9">
        <v>0</v>
      </c>
      <c r="G65" s="9">
        <v>11434426229</v>
      </c>
      <c r="I65" s="9">
        <v>171480348864</v>
      </c>
      <c r="K65" s="9">
        <v>553616</v>
      </c>
      <c r="M65" s="9">
        <v>171479795248</v>
      </c>
    </row>
    <row r="66" spans="1:13" ht="21.75" customHeight="1" x14ac:dyDescent="0.2">
      <c r="A66" s="8" t="s">
        <v>742</v>
      </c>
      <c r="C66" s="9">
        <v>0</v>
      </c>
      <c r="E66" s="9">
        <v>0</v>
      </c>
      <c r="G66" s="9">
        <v>0</v>
      </c>
      <c r="I66" s="9">
        <v>88753424619</v>
      </c>
      <c r="K66" s="9">
        <v>0</v>
      </c>
      <c r="M66" s="9">
        <v>88753424619</v>
      </c>
    </row>
    <row r="67" spans="1:13" ht="21.75" customHeight="1" x14ac:dyDescent="0.2">
      <c r="A67" s="8" t="s">
        <v>743</v>
      </c>
      <c r="C67" s="9">
        <v>0</v>
      </c>
      <c r="E67" s="9">
        <v>0</v>
      </c>
      <c r="G67" s="9">
        <v>0</v>
      </c>
      <c r="I67" s="9">
        <v>66772739258</v>
      </c>
      <c r="K67" s="9">
        <v>0</v>
      </c>
      <c r="M67" s="9">
        <v>66772739258</v>
      </c>
    </row>
    <row r="68" spans="1:13" ht="21.75" customHeight="1" x14ac:dyDescent="0.2">
      <c r="A68" s="8" t="s">
        <v>744</v>
      </c>
      <c r="C68" s="9">
        <v>0</v>
      </c>
      <c r="E68" s="9">
        <v>0</v>
      </c>
      <c r="G68" s="9">
        <v>0</v>
      </c>
      <c r="I68" s="9">
        <v>29383560003</v>
      </c>
      <c r="K68" s="9">
        <v>0</v>
      </c>
      <c r="M68" s="9">
        <v>29383560003</v>
      </c>
    </row>
    <row r="69" spans="1:13" ht="21.75" customHeight="1" x14ac:dyDescent="0.2">
      <c r="A69" s="8" t="s">
        <v>745</v>
      </c>
      <c r="C69" s="9">
        <v>0</v>
      </c>
      <c r="E69" s="9">
        <v>0</v>
      </c>
      <c r="G69" s="9">
        <v>0</v>
      </c>
      <c r="I69" s="9">
        <v>42024656254</v>
      </c>
      <c r="K69" s="9">
        <v>0</v>
      </c>
      <c r="M69" s="9">
        <v>42024656254</v>
      </c>
    </row>
    <row r="70" spans="1:13" ht="21.75" customHeight="1" x14ac:dyDescent="0.2">
      <c r="A70" s="8" t="s">
        <v>402</v>
      </c>
      <c r="C70" s="9">
        <v>11434426229</v>
      </c>
      <c r="E70" s="9">
        <v>-562679</v>
      </c>
      <c r="G70" s="9">
        <v>11434988908</v>
      </c>
      <c r="I70" s="9">
        <v>135247473224</v>
      </c>
      <c r="K70" s="9">
        <v>271904</v>
      </c>
      <c r="M70" s="9">
        <v>135247201320</v>
      </c>
    </row>
    <row r="71" spans="1:13" ht="21.75" customHeight="1" x14ac:dyDescent="0.2">
      <c r="A71" s="8" t="s">
        <v>746</v>
      </c>
      <c r="C71" s="9">
        <v>0</v>
      </c>
      <c r="E71" s="9">
        <v>0</v>
      </c>
      <c r="G71" s="9">
        <v>0</v>
      </c>
      <c r="I71" s="9">
        <v>70890410940</v>
      </c>
      <c r="K71" s="9">
        <v>0</v>
      </c>
      <c r="M71" s="9">
        <v>70890410940</v>
      </c>
    </row>
    <row r="72" spans="1:13" ht="21.75" customHeight="1" x14ac:dyDescent="0.2">
      <c r="A72" s="8" t="s">
        <v>747</v>
      </c>
      <c r="C72" s="9">
        <v>0</v>
      </c>
      <c r="E72" s="9">
        <v>0</v>
      </c>
      <c r="G72" s="9">
        <v>0</v>
      </c>
      <c r="I72" s="9">
        <v>34816465585</v>
      </c>
      <c r="K72" s="9">
        <v>0</v>
      </c>
      <c r="M72" s="9">
        <v>34816465585</v>
      </c>
    </row>
    <row r="73" spans="1:13" ht="21.75" customHeight="1" x14ac:dyDescent="0.2">
      <c r="A73" s="8" t="s">
        <v>748</v>
      </c>
      <c r="C73" s="9">
        <v>0</v>
      </c>
      <c r="E73" s="9">
        <v>0</v>
      </c>
      <c r="G73" s="9">
        <v>0</v>
      </c>
      <c r="I73" s="9">
        <v>67724447997</v>
      </c>
      <c r="K73" s="9">
        <v>0</v>
      </c>
      <c r="M73" s="9">
        <v>67724447997</v>
      </c>
    </row>
    <row r="74" spans="1:13" ht="21.75" customHeight="1" x14ac:dyDescent="0.2">
      <c r="A74" s="8" t="s">
        <v>749</v>
      </c>
      <c r="C74" s="9">
        <v>0</v>
      </c>
      <c r="E74" s="9">
        <v>0</v>
      </c>
      <c r="G74" s="9">
        <v>0</v>
      </c>
      <c r="I74" s="9">
        <v>49931504785</v>
      </c>
      <c r="K74" s="9">
        <v>0</v>
      </c>
      <c r="M74" s="9">
        <v>49931504785</v>
      </c>
    </row>
    <row r="75" spans="1:13" ht="21.75" customHeight="1" x14ac:dyDescent="0.2">
      <c r="A75" s="8" t="s">
        <v>750</v>
      </c>
      <c r="C75" s="9">
        <v>0</v>
      </c>
      <c r="E75" s="9">
        <v>0</v>
      </c>
      <c r="G75" s="9">
        <v>0</v>
      </c>
      <c r="I75" s="9">
        <v>28356164376</v>
      </c>
      <c r="K75" s="9">
        <v>0</v>
      </c>
      <c r="M75" s="9">
        <v>28356164376</v>
      </c>
    </row>
    <row r="76" spans="1:13" ht="21.75" customHeight="1" x14ac:dyDescent="0.2">
      <c r="A76" s="8" t="s">
        <v>751</v>
      </c>
      <c r="C76" s="9">
        <v>0</v>
      </c>
      <c r="E76" s="9">
        <v>0</v>
      </c>
      <c r="G76" s="9">
        <v>0</v>
      </c>
      <c r="I76" s="9">
        <v>26815068486</v>
      </c>
      <c r="K76" s="9">
        <v>0</v>
      </c>
      <c r="M76" s="9">
        <v>26815068486</v>
      </c>
    </row>
    <row r="77" spans="1:13" ht="21.75" customHeight="1" x14ac:dyDescent="0.2">
      <c r="A77" s="8" t="s">
        <v>752</v>
      </c>
      <c r="C77" s="9">
        <v>0</v>
      </c>
      <c r="E77" s="9">
        <v>0</v>
      </c>
      <c r="G77" s="9">
        <v>0</v>
      </c>
      <c r="I77" s="9">
        <v>15410958900</v>
      </c>
      <c r="K77" s="9">
        <v>0</v>
      </c>
      <c r="M77" s="9">
        <v>15410958900</v>
      </c>
    </row>
    <row r="78" spans="1:13" ht="21.75" customHeight="1" x14ac:dyDescent="0.2">
      <c r="A78" s="8" t="s">
        <v>753</v>
      </c>
      <c r="C78" s="9">
        <v>0</v>
      </c>
      <c r="E78" s="9">
        <v>0</v>
      </c>
      <c r="G78" s="9">
        <v>0</v>
      </c>
      <c r="I78" s="9">
        <v>81600134618</v>
      </c>
      <c r="K78" s="9">
        <v>0</v>
      </c>
      <c r="M78" s="9">
        <v>81600134618</v>
      </c>
    </row>
    <row r="79" spans="1:13" ht="21.75" customHeight="1" x14ac:dyDescent="0.2">
      <c r="A79" s="8" t="s">
        <v>754</v>
      </c>
      <c r="C79" s="9">
        <v>0</v>
      </c>
      <c r="E79" s="9">
        <v>0</v>
      </c>
      <c r="G79" s="9">
        <v>0</v>
      </c>
      <c r="I79" s="9">
        <v>7089041095</v>
      </c>
      <c r="K79" s="9">
        <v>0</v>
      </c>
      <c r="M79" s="9">
        <v>7089041095</v>
      </c>
    </row>
    <row r="80" spans="1:13" ht="21.75" customHeight="1" x14ac:dyDescent="0.2">
      <c r="A80" s="8" t="s">
        <v>755</v>
      </c>
      <c r="C80" s="9">
        <v>0</v>
      </c>
      <c r="E80" s="9">
        <v>0</v>
      </c>
      <c r="G80" s="9">
        <v>0</v>
      </c>
      <c r="I80" s="9">
        <v>28561642799</v>
      </c>
      <c r="K80" s="9">
        <v>0</v>
      </c>
      <c r="M80" s="9">
        <v>28561642799</v>
      </c>
    </row>
    <row r="81" spans="1:13" ht="21.75" customHeight="1" x14ac:dyDescent="0.2">
      <c r="A81" s="8" t="s">
        <v>756</v>
      </c>
      <c r="C81" s="9">
        <v>0</v>
      </c>
      <c r="E81" s="9">
        <v>0</v>
      </c>
      <c r="G81" s="9">
        <v>0</v>
      </c>
      <c r="I81" s="9">
        <v>2054794518</v>
      </c>
      <c r="K81" s="9">
        <v>0</v>
      </c>
      <c r="M81" s="9">
        <v>2054794518</v>
      </c>
    </row>
    <row r="82" spans="1:13" ht="21.75" customHeight="1" x14ac:dyDescent="0.2">
      <c r="A82" s="8" t="s">
        <v>757</v>
      </c>
      <c r="C82" s="9">
        <v>0</v>
      </c>
      <c r="E82" s="9">
        <v>0</v>
      </c>
      <c r="G82" s="9">
        <v>0</v>
      </c>
      <c r="I82" s="9">
        <v>17852054787</v>
      </c>
      <c r="K82" s="9">
        <v>0</v>
      </c>
      <c r="M82" s="9">
        <v>17852054787</v>
      </c>
    </row>
    <row r="83" spans="1:13" ht="21.75" customHeight="1" x14ac:dyDescent="0.2">
      <c r="A83" s="8" t="s">
        <v>758</v>
      </c>
      <c r="C83" s="9">
        <v>0</v>
      </c>
      <c r="E83" s="9">
        <v>0</v>
      </c>
      <c r="G83" s="9">
        <v>0</v>
      </c>
      <c r="I83" s="9">
        <v>2465753424</v>
      </c>
      <c r="K83" s="9">
        <v>0</v>
      </c>
      <c r="M83" s="9">
        <v>2465753424</v>
      </c>
    </row>
    <row r="84" spans="1:13" ht="21.75" customHeight="1" x14ac:dyDescent="0.2">
      <c r="A84" s="8" t="s">
        <v>759</v>
      </c>
      <c r="C84" s="9">
        <v>0</v>
      </c>
      <c r="E84" s="9">
        <v>0</v>
      </c>
      <c r="G84" s="9">
        <v>0</v>
      </c>
      <c r="I84" s="9">
        <v>4125205476</v>
      </c>
      <c r="K84" s="9">
        <v>0</v>
      </c>
      <c r="M84" s="9">
        <v>4125205476</v>
      </c>
    </row>
    <row r="85" spans="1:13" ht="21.75" customHeight="1" x14ac:dyDescent="0.2">
      <c r="A85" s="8" t="s">
        <v>760</v>
      </c>
      <c r="C85" s="9">
        <v>0</v>
      </c>
      <c r="E85" s="9">
        <v>0</v>
      </c>
      <c r="G85" s="9">
        <v>0</v>
      </c>
      <c r="I85" s="9">
        <v>986301369</v>
      </c>
      <c r="K85" s="9">
        <v>0</v>
      </c>
      <c r="M85" s="9">
        <v>986301369</v>
      </c>
    </row>
    <row r="86" spans="1:13" ht="21.75" customHeight="1" x14ac:dyDescent="0.2">
      <c r="A86" s="8" t="s">
        <v>761</v>
      </c>
      <c r="C86" s="9">
        <v>0</v>
      </c>
      <c r="E86" s="9">
        <v>0</v>
      </c>
      <c r="G86" s="9">
        <v>0</v>
      </c>
      <c r="I86" s="9">
        <v>21452054754</v>
      </c>
      <c r="K86" s="9">
        <v>0</v>
      </c>
      <c r="M86" s="9">
        <v>21452054754</v>
      </c>
    </row>
    <row r="87" spans="1:13" ht="21.75" customHeight="1" x14ac:dyDescent="0.2">
      <c r="A87" s="8" t="s">
        <v>762</v>
      </c>
      <c r="C87" s="9">
        <v>0</v>
      </c>
      <c r="E87" s="9">
        <v>0</v>
      </c>
      <c r="G87" s="9">
        <v>0</v>
      </c>
      <c r="I87" s="9">
        <v>25643835616</v>
      </c>
      <c r="K87" s="9">
        <v>0</v>
      </c>
      <c r="M87" s="9">
        <v>25643835616</v>
      </c>
    </row>
    <row r="88" spans="1:13" ht="21.75" customHeight="1" x14ac:dyDescent="0.2">
      <c r="A88" s="8" t="s">
        <v>763</v>
      </c>
      <c r="C88" s="9">
        <v>0</v>
      </c>
      <c r="E88" s="9">
        <v>0</v>
      </c>
      <c r="G88" s="9">
        <v>0</v>
      </c>
      <c r="I88" s="9">
        <v>37726027368</v>
      </c>
      <c r="K88" s="9">
        <v>0</v>
      </c>
      <c r="M88" s="9">
        <v>37726027368</v>
      </c>
    </row>
    <row r="89" spans="1:13" ht="21.75" customHeight="1" x14ac:dyDescent="0.2">
      <c r="A89" s="8" t="s">
        <v>764</v>
      </c>
      <c r="C89" s="9">
        <v>0</v>
      </c>
      <c r="E89" s="9">
        <v>0</v>
      </c>
      <c r="G89" s="9">
        <v>0</v>
      </c>
      <c r="I89" s="9">
        <v>8704109588</v>
      </c>
      <c r="K89" s="9">
        <v>0</v>
      </c>
      <c r="M89" s="9">
        <v>8704109588</v>
      </c>
    </row>
    <row r="90" spans="1:13" ht="21.75" customHeight="1" x14ac:dyDescent="0.2">
      <c r="A90" s="8" t="s">
        <v>765</v>
      </c>
      <c r="C90" s="9">
        <v>0</v>
      </c>
      <c r="E90" s="9">
        <v>0</v>
      </c>
      <c r="G90" s="9">
        <v>0</v>
      </c>
      <c r="I90" s="9">
        <v>12267123276</v>
      </c>
      <c r="K90" s="9">
        <v>0</v>
      </c>
      <c r="M90" s="9">
        <v>12267123276</v>
      </c>
    </row>
    <row r="91" spans="1:13" ht="21.75" customHeight="1" x14ac:dyDescent="0.2">
      <c r="A91" s="8" t="s">
        <v>403</v>
      </c>
      <c r="C91" s="9">
        <v>2363114748</v>
      </c>
      <c r="E91" s="9">
        <v>-47411</v>
      </c>
      <c r="G91" s="9">
        <v>2363162159</v>
      </c>
      <c r="I91" s="9">
        <v>122895299742</v>
      </c>
      <c r="K91" s="9">
        <v>11069792</v>
      </c>
      <c r="M91" s="9">
        <v>122884229950</v>
      </c>
    </row>
    <row r="92" spans="1:13" ht="21.75" customHeight="1" x14ac:dyDescent="0.2">
      <c r="A92" s="8" t="s">
        <v>766</v>
      </c>
      <c r="C92" s="9">
        <v>0</v>
      </c>
      <c r="E92" s="9">
        <v>0</v>
      </c>
      <c r="G92" s="9">
        <v>0</v>
      </c>
      <c r="I92" s="9">
        <v>14794520547</v>
      </c>
      <c r="K92" s="9">
        <v>0</v>
      </c>
      <c r="M92" s="9">
        <v>14794520547</v>
      </c>
    </row>
    <row r="93" spans="1:13" ht="21.75" customHeight="1" x14ac:dyDescent="0.2">
      <c r="A93" s="8" t="s">
        <v>767</v>
      </c>
      <c r="C93" s="9">
        <v>0</v>
      </c>
      <c r="E93" s="9">
        <v>0</v>
      </c>
      <c r="G93" s="9">
        <v>0</v>
      </c>
      <c r="I93" s="9">
        <v>170983561584</v>
      </c>
      <c r="K93" s="9">
        <v>0</v>
      </c>
      <c r="M93" s="9">
        <v>170983561584</v>
      </c>
    </row>
    <row r="94" spans="1:13" ht="21.75" customHeight="1" x14ac:dyDescent="0.2">
      <c r="A94" s="8" t="s">
        <v>768</v>
      </c>
      <c r="C94" s="9">
        <v>0</v>
      </c>
      <c r="E94" s="9">
        <v>0</v>
      </c>
      <c r="G94" s="9">
        <v>0</v>
      </c>
      <c r="I94" s="9">
        <v>39383561299</v>
      </c>
      <c r="K94" s="9">
        <v>0</v>
      </c>
      <c r="M94" s="9">
        <v>39383561299</v>
      </c>
    </row>
    <row r="95" spans="1:13" ht="21.75" customHeight="1" x14ac:dyDescent="0.2">
      <c r="A95" s="8" t="s">
        <v>769</v>
      </c>
      <c r="C95" s="9">
        <v>0</v>
      </c>
      <c r="E95" s="9">
        <v>0</v>
      </c>
      <c r="G95" s="9">
        <v>0</v>
      </c>
      <c r="I95" s="9">
        <v>9863013698</v>
      </c>
      <c r="K95" s="9">
        <v>0</v>
      </c>
      <c r="M95" s="9">
        <v>9863013698</v>
      </c>
    </row>
    <row r="96" spans="1:13" ht="21.75" customHeight="1" x14ac:dyDescent="0.2">
      <c r="A96" s="8" t="s">
        <v>770</v>
      </c>
      <c r="C96" s="9">
        <v>0</v>
      </c>
      <c r="E96" s="9">
        <v>0</v>
      </c>
      <c r="G96" s="9">
        <v>0</v>
      </c>
      <c r="I96" s="9">
        <v>12421232861</v>
      </c>
      <c r="K96" s="9">
        <v>0</v>
      </c>
      <c r="M96" s="9">
        <v>12421232861</v>
      </c>
    </row>
    <row r="97" spans="1:13" ht="21.75" customHeight="1" x14ac:dyDescent="0.2">
      <c r="A97" s="8" t="s">
        <v>771</v>
      </c>
      <c r="C97" s="9">
        <v>0</v>
      </c>
      <c r="E97" s="9">
        <v>0</v>
      </c>
      <c r="G97" s="9">
        <v>0</v>
      </c>
      <c r="I97" s="9">
        <v>25348630131</v>
      </c>
      <c r="K97" s="9">
        <v>0</v>
      </c>
      <c r="M97" s="9">
        <v>25348630131</v>
      </c>
    </row>
    <row r="98" spans="1:13" ht="21.75" customHeight="1" x14ac:dyDescent="0.2">
      <c r="A98" s="8" t="s">
        <v>772</v>
      </c>
      <c r="C98" s="9">
        <v>0</v>
      </c>
      <c r="E98" s="9">
        <v>0</v>
      </c>
      <c r="G98" s="9">
        <v>0</v>
      </c>
      <c r="I98" s="9">
        <v>112034242316</v>
      </c>
      <c r="K98" s="9">
        <v>0</v>
      </c>
      <c r="M98" s="9">
        <v>112034242316</v>
      </c>
    </row>
    <row r="99" spans="1:13" ht="21.75" customHeight="1" x14ac:dyDescent="0.2">
      <c r="A99" s="8" t="s">
        <v>773</v>
      </c>
      <c r="C99" s="9">
        <v>0</v>
      </c>
      <c r="E99" s="9">
        <v>0</v>
      </c>
      <c r="G99" s="9">
        <v>0</v>
      </c>
      <c r="I99" s="9">
        <v>16643835613</v>
      </c>
      <c r="K99" s="9">
        <v>0</v>
      </c>
      <c r="M99" s="9">
        <v>16643835613</v>
      </c>
    </row>
    <row r="100" spans="1:13" ht="21.75" customHeight="1" x14ac:dyDescent="0.2">
      <c r="A100" s="8" t="s">
        <v>774</v>
      </c>
      <c r="C100" s="9">
        <v>0</v>
      </c>
      <c r="E100" s="9">
        <v>0</v>
      </c>
      <c r="G100" s="9">
        <v>0</v>
      </c>
      <c r="I100" s="9">
        <v>56732876247</v>
      </c>
      <c r="K100" s="9">
        <v>0</v>
      </c>
      <c r="M100" s="9">
        <v>56732876247</v>
      </c>
    </row>
    <row r="101" spans="1:13" ht="21.75" customHeight="1" x14ac:dyDescent="0.2">
      <c r="A101" s="8" t="s">
        <v>775</v>
      </c>
      <c r="C101" s="9">
        <v>0</v>
      </c>
      <c r="E101" s="9">
        <v>0</v>
      </c>
      <c r="G101" s="9">
        <v>0</v>
      </c>
      <c r="I101" s="9">
        <v>34821916627</v>
      </c>
      <c r="K101" s="9">
        <v>0</v>
      </c>
      <c r="M101" s="9">
        <v>34821916627</v>
      </c>
    </row>
    <row r="102" spans="1:13" ht="21.75" customHeight="1" x14ac:dyDescent="0.2">
      <c r="A102" s="8" t="s">
        <v>776</v>
      </c>
      <c r="C102" s="9">
        <v>0</v>
      </c>
      <c r="E102" s="9">
        <v>0</v>
      </c>
      <c r="G102" s="9">
        <v>0</v>
      </c>
      <c r="I102" s="9">
        <v>24349314826</v>
      </c>
      <c r="K102" s="9">
        <v>0</v>
      </c>
      <c r="M102" s="9">
        <v>24349314826</v>
      </c>
    </row>
    <row r="103" spans="1:13" ht="21.75" customHeight="1" x14ac:dyDescent="0.2">
      <c r="A103" s="8" t="s">
        <v>404</v>
      </c>
      <c r="C103" s="9">
        <v>11434426229</v>
      </c>
      <c r="E103" s="9">
        <v>0</v>
      </c>
      <c r="G103" s="9">
        <v>11434426229</v>
      </c>
      <c r="I103" s="9">
        <v>112576240613</v>
      </c>
      <c r="K103" s="9">
        <v>553616</v>
      </c>
      <c r="M103" s="9">
        <v>112575686997</v>
      </c>
    </row>
    <row r="104" spans="1:13" ht="21.75" customHeight="1" x14ac:dyDescent="0.2">
      <c r="A104" s="8" t="s">
        <v>777</v>
      </c>
      <c r="C104" s="9">
        <v>0</v>
      </c>
      <c r="E104" s="9">
        <v>0</v>
      </c>
      <c r="G104" s="9">
        <v>0</v>
      </c>
      <c r="I104" s="9">
        <v>75694481960</v>
      </c>
      <c r="K104" s="9">
        <v>0</v>
      </c>
      <c r="M104" s="9">
        <v>75694481960</v>
      </c>
    </row>
    <row r="105" spans="1:13" ht="21.75" customHeight="1" x14ac:dyDescent="0.2">
      <c r="A105" s="8" t="s">
        <v>778</v>
      </c>
      <c r="C105" s="9">
        <v>0</v>
      </c>
      <c r="E105" s="9">
        <v>0</v>
      </c>
      <c r="G105" s="9">
        <v>0</v>
      </c>
      <c r="I105" s="9">
        <v>18150680533</v>
      </c>
      <c r="K105" s="9">
        <v>0</v>
      </c>
      <c r="M105" s="9">
        <v>18150680533</v>
      </c>
    </row>
    <row r="106" spans="1:13" ht="21.75" customHeight="1" x14ac:dyDescent="0.2">
      <c r="A106" s="8" t="s">
        <v>779</v>
      </c>
      <c r="C106" s="9">
        <v>0</v>
      </c>
      <c r="E106" s="9">
        <v>0</v>
      </c>
      <c r="G106" s="9">
        <v>0</v>
      </c>
      <c r="I106" s="9">
        <v>13287666844</v>
      </c>
      <c r="K106" s="9">
        <v>0</v>
      </c>
      <c r="M106" s="9">
        <v>13287666844</v>
      </c>
    </row>
    <row r="107" spans="1:13" ht="21.75" customHeight="1" x14ac:dyDescent="0.2">
      <c r="A107" s="8" t="s">
        <v>780</v>
      </c>
      <c r="C107" s="9">
        <v>0</v>
      </c>
      <c r="E107" s="9">
        <v>0</v>
      </c>
      <c r="G107" s="9">
        <v>0</v>
      </c>
      <c r="I107" s="9">
        <v>67914849288</v>
      </c>
      <c r="K107" s="9">
        <v>0</v>
      </c>
      <c r="M107" s="9">
        <v>67914849288</v>
      </c>
    </row>
    <row r="108" spans="1:13" ht="21.75" customHeight="1" x14ac:dyDescent="0.2">
      <c r="A108" s="8" t="s">
        <v>781</v>
      </c>
      <c r="C108" s="9">
        <v>0</v>
      </c>
      <c r="E108" s="9">
        <v>0</v>
      </c>
      <c r="G108" s="9">
        <v>0</v>
      </c>
      <c r="I108" s="9">
        <v>15102739340</v>
      </c>
      <c r="K108" s="9">
        <v>0</v>
      </c>
      <c r="M108" s="9">
        <v>15102739340</v>
      </c>
    </row>
    <row r="109" spans="1:13" ht="21.75" customHeight="1" x14ac:dyDescent="0.2">
      <c r="A109" s="8" t="s">
        <v>782</v>
      </c>
      <c r="C109" s="9">
        <v>0</v>
      </c>
      <c r="E109" s="9">
        <v>0</v>
      </c>
      <c r="G109" s="9">
        <v>0</v>
      </c>
      <c r="I109" s="9">
        <v>74794520525</v>
      </c>
      <c r="K109" s="9">
        <v>0</v>
      </c>
      <c r="M109" s="9">
        <v>74794520525</v>
      </c>
    </row>
    <row r="110" spans="1:13" ht="21.75" customHeight="1" x14ac:dyDescent="0.2">
      <c r="A110" s="8" t="s">
        <v>783</v>
      </c>
      <c r="C110" s="9">
        <v>0</v>
      </c>
      <c r="E110" s="9">
        <v>0</v>
      </c>
      <c r="G110" s="9">
        <v>0</v>
      </c>
      <c r="I110" s="9">
        <v>17335615975</v>
      </c>
      <c r="K110" s="9">
        <v>0</v>
      </c>
      <c r="M110" s="9">
        <v>17335615975</v>
      </c>
    </row>
    <row r="111" spans="1:13" ht="21.75" customHeight="1" x14ac:dyDescent="0.2">
      <c r="A111" s="8" t="s">
        <v>784</v>
      </c>
      <c r="C111" s="9">
        <v>0</v>
      </c>
      <c r="E111" s="9">
        <v>0</v>
      </c>
      <c r="G111" s="9">
        <v>0</v>
      </c>
      <c r="I111" s="9">
        <v>16475342188</v>
      </c>
      <c r="K111" s="9">
        <v>0</v>
      </c>
      <c r="M111" s="9">
        <v>16475342188</v>
      </c>
    </row>
    <row r="112" spans="1:13" ht="21.75" customHeight="1" x14ac:dyDescent="0.2">
      <c r="A112" s="8" t="s">
        <v>785</v>
      </c>
      <c r="C112" s="9">
        <v>0</v>
      </c>
      <c r="E112" s="9">
        <v>0</v>
      </c>
      <c r="G112" s="9">
        <v>0</v>
      </c>
      <c r="I112" s="9">
        <v>9328765807</v>
      </c>
      <c r="K112" s="9">
        <v>0</v>
      </c>
      <c r="M112" s="9">
        <v>9328765807</v>
      </c>
    </row>
    <row r="113" spans="1:13" ht="21.75" customHeight="1" x14ac:dyDescent="0.2">
      <c r="A113" s="8" t="s">
        <v>786</v>
      </c>
      <c r="C113" s="9">
        <v>0</v>
      </c>
      <c r="E113" s="9">
        <v>0</v>
      </c>
      <c r="G113" s="9">
        <v>0</v>
      </c>
      <c r="I113" s="9">
        <v>9246573738</v>
      </c>
      <c r="K113" s="9">
        <v>0</v>
      </c>
      <c r="M113" s="9">
        <v>9246573738</v>
      </c>
    </row>
    <row r="114" spans="1:13" ht="21.75" customHeight="1" x14ac:dyDescent="0.2">
      <c r="A114" s="8" t="s">
        <v>787</v>
      </c>
      <c r="C114" s="9">
        <v>0</v>
      </c>
      <c r="E114" s="9">
        <v>0</v>
      </c>
      <c r="G114" s="9">
        <v>0</v>
      </c>
      <c r="I114" s="9">
        <v>15068489644</v>
      </c>
      <c r="K114" s="9">
        <v>0</v>
      </c>
      <c r="M114" s="9">
        <v>15068489644</v>
      </c>
    </row>
    <row r="115" spans="1:13" ht="21.75" customHeight="1" x14ac:dyDescent="0.2">
      <c r="A115" s="8" t="s">
        <v>788</v>
      </c>
      <c r="C115" s="9">
        <v>0</v>
      </c>
      <c r="E115" s="9">
        <v>0</v>
      </c>
      <c r="G115" s="9">
        <v>0</v>
      </c>
      <c r="I115" s="9">
        <v>13623283120</v>
      </c>
      <c r="K115" s="9">
        <v>0</v>
      </c>
      <c r="M115" s="9">
        <v>13623283120</v>
      </c>
    </row>
    <row r="116" spans="1:13" ht="21.75" customHeight="1" x14ac:dyDescent="0.2">
      <c r="A116" s="8" t="s">
        <v>789</v>
      </c>
      <c r="C116" s="9">
        <v>0</v>
      </c>
      <c r="E116" s="9">
        <v>0</v>
      </c>
      <c r="G116" s="9">
        <v>0</v>
      </c>
      <c r="I116" s="9">
        <v>25428081985</v>
      </c>
      <c r="K116" s="9">
        <v>0</v>
      </c>
      <c r="M116" s="9">
        <v>25428081985</v>
      </c>
    </row>
    <row r="117" spans="1:13" ht="21.75" customHeight="1" x14ac:dyDescent="0.2">
      <c r="A117" s="8" t="s">
        <v>790</v>
      </c>
      <c r="C117" s="9">
        <v>0</v>
      </c>
      <c r="E117" s="9">
        <v>0</v>
      </c>
      <c r="G117" s="9">
        <v>0</v>
      </c>
      <c r="I117" s="9">
        <v>87061641132</v>
      </c>
      <c r="K117" s="9">
        <v>0</v>
      </c>
      <c r="M117" s="9">
        <v>87061641132</v>
      </c>
    </row>
    <row r="118" spans="1:13" ht="21.75" customHeight="1" x14ac:dyDescent="0.2">
      <c r="A118" s="8" t="s">
        <v>791</v>
      </c>
      <c r="C118" s="9">
        <v>0</v>
      </c>
      <c r="E118" s="9">
        <v>0</v>
      </c>
      <c r="G118" s="9">
        <v>0</v>
      </c>
      <c r="I118" s="9">
        <v>7890383714</v>
      </c>
      <c r="K118" s="9">
        <v>0</v>
      </c>
      <c r="M118" s="9">
        <v>7890383714</v>
      </c>
    </row>
    <row r="119" spans="1:13" ht="21.75" customHeight="1" x14ac:dyDescent="0.2">
      <c r="A119" s="8" t="s">
        <v>792</v>
      </c>
      <c r="C119" s="9">
        <v>0</v>
      </c>
      <c r="E119" s="9">
        <v>0</v>
      </c>
      <c r="G119" s="9">
        <v>0</v>
      </c>
      <c r="I119" s="9">
        <v>12636982874</v>
      </c>
      <c r="K119" s="9">
        <v>0</v>
      </c>
      <c r="M119" s="9">
        <v>12636982874</v>
      </c>
    </row>
    <row r="120" spans="1:13" ht="21.75" customHeight="1" x14ac:dyDescent="0.2">
      <c r="A120" s="8" t="s">
        <v>405</v>
      </c>
      <c r="C120" s="9">
        <v>4573770473</v>
      </c>
      <c r="E120" s="9">
        <v>0</v>
      </c>
      <c r="G120" s="9">
        <v>4573770473</v>
      </c>
      <c r="I120" s="9">
        <v>69009949062</v>
      </c>
      <c r="K120" s="9">
        <v>221446</v>
      </c>
      <c r="M120" s="9">
        <v>69009727616</v>
      </c>
    </row>
    <row r="121" spans="1:13" ht="21.75" customHeight="1" x14ac:dyDescent="0.2">
      <c r="A121" s="8" t="s">
        <v>793</v>
      </c>
      <c r="C121" s="9">
        <v>0</v>
      </c>
      <c r="E121" s="9">
        <v>0</v>
      </c>
      <c r="G121" s="9">
        <v>0</v>
      </c>
      <c r="I121" s="9">
        <v>34089040981</v>
      </c>
      <c r="K121" s="9">
        <v>0</v>
      </c>
      <c r="M121" s="9">
        <v>34089040981</v>
      </c>
    </row>
    <row r="122" spans="1:13" ht="21.75" customHeight="1" x14ac:dyDescent="0.2">
      <c r="A122" s="8" t="s">
        <v>794</v>
      </c>
      <c r="C122" s="9">
        <v>0</v>
      </c>
      <c r="E122" s="9">
        <v>0</v>
      </c>
      <c r="G122" s="9">
        <v>0</v>
      </c>
      <c r="I122" s="9">
        <v>11835616371</v>
      </c>
      <c r="K122" s="9">
        <v>0</v>
      </c>
      <c r="M122" s="9">
        <v>11835616371</v>
      </c>
    </row>
    <row r="123" spans="1:13" ht="21.75" customHeight="1" x14ac:dyDescent="0.2">
      <c r="A123" s="8" t="s">
        <v>795</v>
      </c>
      <c r="C123" s="9">
        <v>0</v>
      </c>
      <c r="E123" s="9">
        <v>0</v>
      </c>
      <c r="G123" s="9">
        <v>0</v>
      </c>
      <c r="I123" s="9">
        <v>11095890340</v>
      </c>
      <c r="K123" s="9">
        <v>0</v>
      </c>
      <c r="M123" s="9">
        <v>11095890340</v>
      </c>
    </row>
    <row r="124" spans="1:13" ht="21.75" customHeight="1" x14ac:dyDescent="0.2">
      <c r="A124" s="8" t="s">
        <v>796</v>
      </c>
      <c r="C124" s="9">
        <v>0</v>
      </c>
      <c r="E124" s="9">
        <v>0</v>
      </c>
      <c r="G124" s="9">
        <v>0</v>
      </c>
      <c r="I124" s="9">
        <v>24931506845</v>
      </c>
      <c r="K124" s="9">
        <v>0</v>
      </c>
      <c r="M124" s="9">
        <v>24931506845</v>
      </c>
    </row>
    <row r="125" spans="1:13" ht="21.75" customHeight="1" x14ac:dyDescent="0.2">
      <c r="A125" s="8" t="s">
        <v>797</v>
      </c>
      <c r="C125" s="9">
        <v>0</v>
      </c>
      <c r="E125" s="9">
        <v>0</v>
      </c>
      <c r="G125" s="9">
        <v>0</v>
      </c>
      <c r="I125" s="9">
        <v>24931506845</v>
      </c>
      <c r="K125" s="9">
        <v>0</v>
      </c>
      <c r="M125" s="9">
        <v>24931506845</v>
      </c>
    </row>
    <row r="126" spans="1:13" ht="21.75" customHeight="1" x14ac:dyDescent="0.2">
      <c r="A126" s="8" t="s">
        <v>406</v>
      </c>
      <c r="C126" s="9">
        <v>9959016393</v>
      </c>
      <c r="E126" s="9">
        <v>-553624</v>
      </c>
      <c r="G126" s="9">
        <v>9959570017</v>
      </c>
      <c r="I126" s="9">
        <v>109885076673</v>
      </c>
      <c r="K126" s="9">
        <v>0</v>
      </c>
      <c r="M126" s="9">
        <v>109885076673</v>
      </c>
    </row>
    <row r="127" spans="1:13" ht="21.75" customHeight="1" x14ac:dyDescent="0.2">
      <c r="A127" s="8" t="s">
        <v>798</v>
      </c>
      <c r="C127" s="9">
        <v>0</v>
      </c>
      <c r="E127" s="9">
        <v>0</v>
      </c>
      <c r="G127" s="9">
        <v>0</v>
      </c>
      <c r="I127" s="9">
        <v>15663698524</v>
      </c>
      <c r="K127" s="9">
        <v>0</v>
      </c>
      <c r="M127" s="9">
        <v>15663698524</v>
      </c>
    </row>
    <row r="128" spans="1:13" ht="21.75" customHeight="1" x14ac:dyDescent="0.2">
      <c r="A128" s="8" t="s">
        <v>799</v>
      </c>
      <c r="C128" s="9">
        <v>0</v>
      </c>
      <c r="E128" s="9">
        <v>0</v>
      </c>
      <c r="G128" s="9">
        <v>0</v>
      </c>
      <c r="I128" s="9">
        <v>18904109588</v>
      </c>
      <c r="K128" s="9">
        <v>0</v>
      </c>
      <c r="M128" s="9">
        <v>18904109588</v>
      </c>
    </row>
    <row r="129" spans="1:13" ht="21.75" customHeight="1" x14ac:dyDescent="0.2">
      <c r="A129" s="8" t="s">
        <v>407</v>
      </c>
      <c r="C129" s="9">
        <v>11434426229</v>
      </c>
      <c r="E129" s="9">
        <v>-281720</v>
      </c>
      <c r="G129" s="9">
        <v>11434707949</v>
      </c>
      <c r="I129" s="9">
        <v>110213224921</v>
      </c>
      <c r="K129" s="9">
        <v>271904</v>
      </c>
      <c r="M129" s="9">
        <v>110212953017</v>
      </c>
    </row>
    <row r="130" spans="1:13" ht="21.75" customHeight="1" x14ac:dyDescent="0.2">
      <c r="A130" s="8" t="s">
        <v>800</v>
      </c>
      <c r="C130" s="9">
        <v>0</v>
      </c>
      <c r="E130" s="9">
        <v>0</v>
      </c>
      <c r="G130" s="9">
        <v>0</v>
      </c>
      <c r="I130" s="9">
        <v>11438354109</v>
      </c>
      <c r="K130" s="9">
        <v>0</v>
      </c>
      <c r="M130" s="9">
        <v>11438354109</v>
      </c>
    </row>
    <row r="131" spans="1:13" ht="21.75" customHeight="1" x14ac:dyDescent="0.2">
      <c r="A131" s="8" t="s">
        <v>801</v>
      </c>
      <c r="C131" s="9">
        <v>0</v>
      </c>
      <c r="E131" s="9">
        <v>0</v>
      </c>
      <c r="G131" s="9">
        <v>0</v>
      </c>
      <c r="I131" s="9">
        <v>26186347466</v>
      </c>
      <c r="K131" s="9">
        <v>0</v>
      </c>
      <c r="M131" s="9">
        <v>26186347466</v>
      </c>
    </row>
    <row r="132" spans="1:13" ht="21.75" customHeight="1" x14ac:dyDescent="0.2">
      <c r="A132" s="8" t="s">
        <v>802</v>
      </c>
      <c r="C132" s="9">
        <v>0</v>
      </c>
      <c r="E132" s="9">
        <v>0</v>
      </c>
      <c r="G132" s="9">
        <v>0</v>
      </c>
      <c r="I132" s="9">
        <v>6688355800</v>
      </c>
      <c r="K132" s="9">
        <v>0</v>
      </c>
      <c r="M132" s="9">
        <v>6688355800</v>
      </c>
    </row>
    <row r="133" spans="1:13" ht="21.75" customHeight="1" x14ac:dyDescent="0.2">
      <c r="A133" s="8" t="s">
        <v>803</v>
      </c>
      <c r="C133" s="9">
        <v>0</v>
      </c>
      <c r="E133" s="9">
        <v>0</v>
      </c>
      <c r="G133" s="9">
        <v>0</v>
      </c>
      <c r="I133" s="9">
        <v>10356164375</v>
      </c>
      <c r="K133" s="9">
        <v>0</v>
      </c>
      <c r="M133" s="9">
        <v>10356164375</v>
      </c>
    </row>
    <row r="134" spans="1:13" ht="21.75" customHeight="1" x14ac:dyDescent="0.2">
      <c r="A134" s="8" t="s">
        <v>804</v>
      </c>
      <c r="C134" s="9">
        <v>0</v>
      </c>
      <c r="E134" s="9">
        <v>0</v>
      </c>
      <c r="G134" s="9">
        <v>0</v>
      </c>
      <c r="I134" s="9">
        <v>10984931320</v>
      </c>
      <c r="K134" s="9">
        <v>0</v>
      </c>
      <c r="M134" s="9">
        <v>10984931320</v>
      </c>
    </row>
    <row r="135" spans="1:13" ht="21.75" customHeight="1" x14ac:dyDescent="0.2">
      <c r="A135" s="8" t="s">
        <v>805</v>
      </c>
      <c r="C135" s="9">
        <v>0</v>
      </c>
      <c r="E135" s="9">
        <v>0</v>
      </c>
      <c r="G135" s="9">
        <v>0</v>
      </c>
      <c r="I135" s="9">
        <v>22591780533</v>
      </c>
      <c r="K135" s="9">
        <v>0</v>
      </c>
      <c r="M135" s="9">
        <v>22591780533</v>
      </c>
    </row>
    <row r="136" spans="1:13" ht="21.75" customHeight="1" x14ac:dyDescent="0.2">
      <c r="A136" s="8" t="s">
        <v>806</v>
      </c>
      <c r="C136" s="9">
        <v>0</v>
      </c>
      <c r="E136" s="9">
        <v>0</v>
      </c>
      <c r="G136" s="9">
        <v>0</v>
      </c>
      <c r="I136" s="9">
        <v>118493150672</v>
      </c>
      <c r="K136" s="9">
        <v>0</v>
      </c>
      <c r="M136" s="9">
        <v>118493150672</v>
      </c>
    </row>
    <row r="137" spans="1:13" ht="21.75" customHeight="1" x14ac:dyDescent="0.2">
      <c r="A137" s="8" t="s">
        <v>807</v>
      </c>
      <c r="C137" s="9">
        <v>0</v>
      </c>
      <c r="E137" s="9">
        <v>0</v>
      </c>
      <c r="G137" s="9">
        <v>0</v>
      </c>
      <c r="I137" s="9">
        <v>18684929574</v>
      </c>
      <c r="K137" s="9">
        <v>0</v>
      </c>
      <c r="M137" s="9">
        <v>18684929574</v>
      </c>
    </row>
    <row r="138" spans="1:13" ht="21.75" customHeight="1" x14ac:dyDescent="0.2">
      <c r="A138" s="8" t="s">
        <v>808</v>
      </c>
      <c r="C138" s="9">
        <v>0</v>
      </c>
      <c r="E138" s="9">
        <v>0</v>
      </c>
      <c r="G138" s="9">
        <v>0</v>
      </c>
      <c r="I138" s="9">
        <v>16630135056</v>
      </c>
      <c r="K138" s="9">
        <v>0</v>
      </c>
      <c r="M138" s="9">
        <v>16630135056</v>
      </c>
    </row>
    <row r="139" spans="1:13" ht="21.75" customHeight="1" x14ac:dyDescent="0.2">
      <c r="A139" s="8" t="s">
        <v>809</v>
      </c>
      <c r="C139" s="9">
        <v>0</v>
      </c>
      <c r="E139" s="9">
        <v>0</v>
      </c>
      <c r="G139" s="9">
        <v>0</v>
      </c>
      <c r="I139" s="9">
        <v>27386301315</v>
      </c>
      <c r="K139" s="9">
        <v>0</v>
      </c>
      <c r="M139" s="9">
        <v>27386301315</v>
      </c>
    </row>
    <row r="140" spans="1:13" ht="21.75" customHeight="1" x14ac:dyDescent="0.2">
      <c r="A140" s="8" t="s">
        <v>810</v>
      </c>
      <c r="C140" s="9">
        <v>0</v>
      </c>
      <c r="E140" s="9">
        <v>0</v>
      </c>
      <c r="G140" s="9">
        <v>0</v>
      </c>
      <c r="I140" s="9">
        <v>17712328745</v>
      </c>
      <c r="K140" s="9">
        <v>0</v>
      </c>
      <c r="M140" s="9">
        <v>17712328745</v>
      </c>
    </row>
    <row r="141" spans="1:13" ht="21.75" customHeight="1" x14ac:dyDescent="0.2">
      <c r="A141" s="8" t="s">
        <v>811</v>
      </c>
      <c r="C141" s="9">
        <v>0</v>
      </c>
      <c r="E141" s="9">
        <v>0</v>
      </c>
      <c r="G141" s="9">
        <v>0</v>
      </c>
      <c r="I141" s="9">
        <v>8198629993</v>
      </c>
      <c r="K141" s="9">
        <v>0</v>
      </c>
      <c r="M141" s="9">
        <v>8198629993</v>
      </c>
    </row>
    <row r="142" spans="1:13" ht="21.75" customHeight="1" x14ac:dyDescent="0.2">
      <c r="A142" s="8" t="s">
        <v>812</v>
      </c>
      <c r="C142" s="9">
        <v>0</v>
      </c>
      <c r="E142" s="9">
        <v>0</v>
      </c>
      <c r="G142" s="9">
        <v>0</v>
      </c>
      <c r="I142" s="9">
        <v>4438356160</v>
      </c>
      <c r="K142" s="9">
        <v>0</v>
      </c>
      <c r="M142" s="9">
        <v>4438356160</v>
      </c>
    </row>
    <row r="143" spans="1:13" ht="21.75" customHeight="1" x14ac:dyDescent="0.2">
      <c r="A143" s="8" t="s">
        <v>813</v>
      </c>
      <c r="C143" s="9">
        <v>0</v>
      </c>
      <c r="E143" s="9">
        <v>0</v>
      </c>
      <c r="G143" s="9">
        <v>0</v>
      </c>
      <c r="I143" s="9">
        <v>14663011470</v>
      </c>
      <c r="K143" s="9">
        <v>0</v>
      </c>
      <c r="M143" s="9">
        <v>14663011470</v>
      </c>
    </row>
    <row r="144" spans="1:13" ht="21.75" customHeight="1" x14ac:dyDescent="0.2">
      <c r="A144" s="8" t="s">
        <v>814</v>
      </c>
      <c r="C144" s="9">
        <v>0</v>
      </c>
      <c r="E144" s="9">
        <v>0</v>
      </c>
      <c r="G144" s="9">
        <v>0</v>
      </c>
      <c r="I144" s="9">
        <v>12219177227</v>
      </c>
      <c r="K144" s="9">
        <v>0</v>
      </c>
      <c r="M144" s="9">
        <v>12219177227</v>
      </c>
    </row>
    <row r="145" spans="1:13" ht="21.75" customHeight="1" x14ac:dyDescent="0.2">
      <c r="A145" s="8" t="s">
        <v>815</v>
      </c>
      <c r="C145" s="9">
        <v>0</v>
      </c>
      <c r="E145" s="9">
        <v>0</v>
      </c>
      <c r="G145" s="9">
        <v>0</v>
      </c>
      <c r="I145" s="9">
        <v>26164381356</v>
      </c>
      <c r="K145" s="9">
        <v>0</v>
      </c>
      <c r="M145" s="9">
        <v>26164381356</v>
      </c>
    </row>
    <row r="146" spans="1:13" ht="21.75" customHeight="1" x14ac:dyDescent="0.2">
      <c r="A146" s="8" t="s">
        <v>816</v>
      </c>
      <c r="C146" s="9">
        <v>0</v>
      </c>
      <c r="E146" s="9">
        <v>0</v>
      </c>
      <c r="G146" s="9">
        <v>0</v>
      </c>
      <c r="I146" s="9">
        <v>17753424080</v>
      </c>
      <c r="K146" s="9">
        <v>0</v>
      </c>
      <c r="M146" s="9">
        <v>17753424080</v>
      </c>
    </row>
    <row r="147" spans="1:13" ht="21.75" customHeight="1" x14ac:dyDescent="0.2">
      <c r="A147" s="8" t="s">
        <v>817</v>
      </c>
      <c r="C147" s="9">
        <v>0</v>
      </c>
      <c r="E147" s="9">
        <v>0</v>
      </c>
      <c r="G147" s="9">
        <v>0</v>
      </c>
      <c r="I147" s="9">
        <v>294215981136</v>
      </c>
      <c r="K147" s="9">
        <v>0</v>
      </c>
      <c r="M147" s="9">
        <v>294215981136</v>
      </c>
    </row>
    <row r="148" spans="1:13" ht="21.75" customHeight="1" x14ac:dyDescent="0.2">
      <c r="A148" s="8" t="s">
        <v>818</v>
      </c>
      <c r="C148" s="9">
        <v>0</v>
      </c>
      <c r="E148" s="9">
        <v>0</v>
      </c>
      <c r="G148" s="9">
        <v>0</v>
      </c>
      <c r="I148" s="9">
        <v>53999999977</v>
      </c>
      <c r="K148" s="9">
        <v>0</v>
      </c>
      <c r="M148" s="9">
        <v>53999999977</v>
      </c>
    </row>
    <row r="149" spans="1:13" ht="21.75" customHeight="1" x14ac:dyDescent="0.2">
      <c r="A149" s="8" t="s">
        <v>819</v>
      </c>
      <c r="C149" s="9">
        <v>0</v>
      </c>
      <c r="E149" s="9">
        <v>0</v>
      </c>
      <c r="G149" s="9">
        <v>0</v>
      </c>
      <c r="I149" s="9">
        <v>8936299896</v>
      </c>
      <c r="K149" s="9">
        <v>0</v>
      </c>
      <c r="M149" s="9">
        <v>8936299896</v>
      </c>
    </row>
    <row r="150" spans="1:13" ht="21.75" customHeight="1" x14ac:dyDescent="0.2">
      <c r="A150" s="8" t="s">
        <v>820</v>
      </c>
      <c r="C150" s="9">
        <v>0</v>
      </c>
      <c r="E150" s="9">
        <v>0</v>
      </c>
      <c r="G150" s="9">
        <v>0</v>
      </c>
      <c r="I150" s="9">
        <v>88041095152</v>
      </c>
      <c r="K150" s="9">
        <v>0</v>
      </c>
      <c r="M150" s="9">
        <v>88041095152</v>
      </c>
    </row>
    <row r="151" spans="1:13" ht="21.75" customHeight="1" x14ac:dyDescent="0.2">
      <c r="A151" s="8" t="s">
        <v>821</v>
      </c>
      <c r="C151" s="9">
        <v>0</v>
      </c>
      <c r="E151" s="9">
        <v>0</v>
      </c>
      <c r="G151" s="9">
        <v>0</v>
      </c>
      <c r="I151" s="9">
        <v>10184931187</v>
      </c>
      <c r="K151" s="9">
        <v>0</v>
      </c>
      <c r="M151" s="9">
        <v>10184931187</v>
      </c>
    </row>
    <row r="152" spans="1:13" ht="21.75" customHeight="1" x14ac:dyDescent="0.2">
      <c r="A152" s="8" t="s">
        <v>822</v>
      </c>
      <c r="C152" s="9">
        <v>0</v>
      </c>
      <c r="E152" s="9">
        <v>0</v>
      </c>
      <c r="G152" s="9">
        <v>0</v>
      </c>
      <c r="I152" s="9">
        <v>7734246309</v>
      </c>
      <c r="K152" s="9">
        <v>0</v>
      </c>
      <c r="M152" s="9">
        <v>7734246309</v>
      </c>
    </row>
    <row r="153" spans="1:13" ht="21.75" customHeight="1" x14ac:dyDescent="0.2">
      <c r="A153" s="8" t="s">
        <v>823</v>
      </c>
      <c r="C153" s="9">
        <v>0</v>
      </c>
      <c r="E153" s="9">
        <v>0</v>
      </c>
      <c r="G153" s="9">
        <v>0</v>
      </c>
      <c r="I153" s="9">
        <v>10787670984</v>
      </c>
      <c r="K153" s="9">
        <v>0</v>
      </c>
      <c r="M153" s="9">
        <v>10787670984</v>
      </c>
    </row>
    <row r="154" spans="1:13" ht="21.75" customHeight="1" x14ac:dyDescent="0.2">
      <c r="A154" s="8" t="s">
        <v>824</v>
      </c>
      <c r="C154" s="9">
        <v>0</v>
      </c>
      <c r="E154" s="9">
        <v>0</v>
      </c>
      <c r="G154" s="9">
        <v>0</v>
      </c>
      <c r="I154" s="9">
        <v>10917808142</v>
      </c>
      <c r="K154" s="9">
        <v>0</v>
      </c>
      <c r="M154" s="9">
        <v>10917808142</v>
      </c>
    </row>
    <row r="155" spans="1:13" ht="21.75" customHeight="1" x14ac:dyDescent="0.2">
      <c r="A155" s="8" t="s">
        <v>408</v>
      </c>
      <c r="C155" s="9">
        <v>4345081954</v>
      </c>
      <c r="E155" s="9">
        <v>0</v>
      </c>
      <c r="G155" s="9">
        <v>4345081954</v>
      </c>
      <c r="I155" s="9">
        <v>37456368593</v>
      </c>
      <c r="K155" s="9">
        <v>210377</v>
      </c>
      <c r="M155" s="9">
        <v>37456158216</v>
      </c>
    </row>
    <row r="156" spans="1:13" ht="21.75" customHeight="1" x14ac:dyDescent="0.2">
      <c r="A156" s="8" t="s">
        <v>825</v>
      </c>
      <c r="C156" s="9">
        <v>0</v>
      </c>
      <c r="E156" s="9">
        <v>0</v>
      </c>
      <c r="G156" s="9">
        <v>0</v>
      </c>
      <c r="I156" s="9">
        <v>3421232799</v>
      </c>
      <c r="K156" s="9">
        <v>0</v>
      </c>
      <c r="M156" s="9">
        <v>3421232799</v>
      </c>
    </row>
    <row r="157" spans="1:13" ht="21.75" customHeight="1" x14ac:dyDescent="0.2">
      <c r="A157" s="8" t="s">
        <v>826</v>
      </c>
      <c r="C157" s="9">
        <v>0</v>
      </c>
      <c r="E157" s="9">
        <v>0</v>
      </c>
      <c r="G157" s="9">
        <v>0</v>
      </c>
      <c r="I157" s="9">
        <v>4623287653</v>
      </c>
      <c r="K157" s="9">
        <v>0</v>
      </c>
      <c r="M157" s="9">
        <v>4623287653</v>
      </c>
    </row>
    <row r="158" spans="1:13" ht="21.75" customHeight="1" x14ac:dyDescent="0.2">
      <c r="A158" s="8" t="s">
        <v>827</v>
      </c>
      <c r="C158" s="9">
        <v>0</v>
      </c>
      <c r="E158" s="9">
        <v>0</v>
      </c>
      <c r="G158" s="9">
        <v>0</v>
      </c>
      <c r="I158" s="9">
        <v>11678081492</v>
      </c>
      <c r="K158" s="9">
        <v>0</v>
      </c>
      <c r="M158" s="9">
        <v>11678081492</v>
      </c>
    </row>
    <row r="159" spans="1:13" ht="21.75" customHeight="1" x14ac:dyDescent="0.2">
      <c r="A159" s="8" t="s">
        <v>828</v>
      </c>
      <c r="C159" s="9">
        <v>0</v>
      </c>
      <c r="E159" s="9">
        <v>0</v>
      </c>
      <c r="G159" s="9">
        <v>0</v>
      </c>
      <c r="I159" s="9">
        <v>7191780622</v>
      </c>
      <c r="K159" s="9">
        <v>0</v>
      </c>
      <c r="M159" s="9">
        <v>7191780622</v>
      </c>
    </row>
    <row r="160" spans="1:13" ht="21.75" customHeight="1" x14ac:dyDescent="0.2">
      <c r="A160" s="8" t="s">
        <v>829</v>
      </c>
      <c r="C160" s="9">
        <v>0</v>
      </c>
      <c r="E160" s="9">
        <v>0</v>
      </c>
      <c r="G160" s="9">
        <v>0</v>
      </c>
      <c r="I160" s="9">
        <v>13619177735</v>
      </c>
      <c r="K160" s="9">
        <v>0</v>
      </c>
      <c r="M160" s="9">
        <v>13619177735</v>
      </c>
    </row>
    <row r="161" spans="1:13" ht="21.75" customHeight="1" x14ac:dyDescent="0.2">
      <c r="A161" s="8" t="s">
        <v>830</v>
      </c>
      <c r="C161" s="9">
        <v>0</v>
      </c>
      <c r="E161" s="9">
        <v>0</v>
      </c>
      <c r="G161" s="9">
        <v>0</v>
      </c>
      <c r="I161" s="9">
        <v>9554794518</v>
      </c>
      <c r="K161" s="9">
        <v>0</v>
      </c>
      <c r="M161" s="9">
        <v>9554794518</v>
      </c>
    </row>
    <row r="162" spans="1:13" ht="21.75" customHeight="1" x14ac:dyDescent="0.2">
      <c r="A162" s="8" t="s">
        <v>831</v>
      </c>
      <c r="C162" s="9">
        <v>0</v>
      </c>
      <c r="E162" s="9">
        <v>0</v>
      </c>
      <c r="G162" s="9">
        <v>0</v>
      </c>
      <c r="I162" s="9">
        <v>18493150356</v>
      </c>
      <c r="K162" s="9">
        <v>0</v>
      </c>
      <c r="M162" s="9">
        <v>18493150356</v>
      </c>
    </row>
    <row r="163" spans="1:13" ht="21.75" customHeight="1" x14ac:dyDescent="0.2">
      <c r="A163" s="8" t="s">
        <v>832</v>
      </c>
      <c r="C163" s="9">
        <v>0</v>
      </c>
      <c r="E163" s="9">
        <v>0</v>
      </c>
      <c r="G163" s="9">
        <v>0</v>
      </c>
      <c r="I163" s="9">
        <v>39575341978</v>
      </c>
      <c r="K163" s="9">
        <v>0</v>
      </c>
      <c r="M163" s="9">
        <v>39575341978</v>
      </c>
    </row>
    <row r="164" spans="1:13" ht="21.75" customHeight="1" x14ac:dyDescent="0.2">
      <c r="A164" s="8" t="s">
        <v>833</v>
      </c>
      <c r="C164" s="9">
        <v>0</v>
      </c>
      <c r="E164" s="9">
        <v>0</v>
      </c>
      <c r="G164" s="9">
        <v>0</v>
      </c>
      <c r="I164" s="9">
        <v>79890410916</v>
      </c>
      <c r="K164" s="9">
        <v>0</v>
      </c>
      <c r="M164" s="9">
        <v>79890410916</v>
      </c>
    </row>
    <row r="165" spans="1:13" ht="21.75" customHeight="1" x14ac:dyDescent="0.2">
      <c r="A165" s="8" t="s">
        <v>834</v>
      </c>
      <c r="C165" s="9">
        <v>0</v>
      </c>
      <c r="E165" s="9">
        <v>0</v>
      </c>
      <c r="G165" s="9">
        <v>0</v>
      </c>
      <c r="I165" s="9">
        <v>20657534243</v>
      </c>
      <c r="K165" s="9">
        <v>0</v>
      </c>
      <c r="M165" s="9">
        <v>20657534243</v>
      </c>
    </row>
    <row r="166" spans="1:13" ht="21.75" customHeight="1" x14ac:dyDescent="0.2">
      <c r="A166" s="8" t="s">
        <v>835</v>
      </c>
      <c r="C166" s="9">
        <v>0</v>
      </c>
      <c r="E166" s="9">
        <v>0</v>
      </c>
      <c r="G166" s="9">
        <v>0</v>
      </c>
      <c r="I166" s="9">
        <v>11472602286</v>
      </c>
      <c r="K166" s="9">
        <v>0</v>
      </c>
      <c r="M166" s="9">
        <v>11472602286</v>
      </c>
    </row>
    <row r="167" spans="1:13" ht="21.75" customHeight="1" x14ac:dyDescent="0.2">
      <c r="A167" s="8" t="s">
        <v>836</v>
      </c>
      <c r="C167" s="9">
        <v>0</v>
      </c>
      <c r="E167" s="9">
        <v>0</v>
      </c>
      <c r="G167" s="9">
        <v>0</v>
      </c>
      <c r="I167" s="9">
        <v>22328766218</v>
      </c>
      <c r="K167" s="9">
        <v>0</v>
      </c>
      <c r="M167" s="9">
        <v>22328766218</v>
      </c>
    </row>
    <row r="168" spans="1:13" ht="21.75" customHeight="1" x14ac:dyDescent="0.2">
      <c r="A168" s="8" t="s">
        <v>410</v>
      </c>
      <c r="C168" s="9">
        <v>11434426229</v>
      </c>
      <c r="E168" s="9">
        <v>1123868</v>
      </c>
      <c r="G168" s="9">
        <v>11433302361</v>
      </c>
      <c r="I168" s="9">
        <v>95178979972</v>
      </c>
      <c r="K168" s="9">
        <v>1677484</v>
      </c>
      <c r="M168" s="9">
        <v>95177302488</v>
      </c>
    </row>
    <row r="169" spans="1:13" ht="21.75" customHeight="1" x14ac:dyDescent="0.2">
      <c r="A169" s="8" t="s">
        <v>837</v>
      </c>
      <c r="C169" s="9">
        <v>0</v>
      </c>
      <c r="E169" s="9">
        <v>0</v>
      </c>
      <c r="G169" s="9">
        <v>0</v>
      </c>
      <c r="I169" s="9">
        <v>21513697722</v>
      </c>
      <c r="K169" s="9">
        <v>0</v>
      </c>
      <c r="M169" s="9">
        <v>21513697722</v>
      </c>
    </row>
    <row r="170" spans="1:13" ht="21.75" customHeight="1" x14ac:dyDescent="0.2">
      <c r="A170" s="8" t="s">
        <v>838</v>
      </c>
      <c r="C170" s="9">
        <v>0</v>
      </c>
      <c r="E170" s="9">
        <v>0</v>
      </c>
      <c r="G170" s="9">
        <v>0</v>
      </c>
      <c r="I170" s="9">
        <v>9246574424</v>
      </c>
      <c r="K170" s="9">
        <v>0</v>
      </c>
      <c r="M170" s="9">
        <v>9246574424</v>
      </c>
    </row>
    <row r="171" spans="1:13" ht="21.75" customHeight="1" x14ac:dyDescent="0.2">
      <c r="A171" s="8" t="s">
        <v>839</v>
      </c>
      <c r="C171" s="9">
        <v>0</v>
      </c>
      <c r="E171" s="9">
        <v>0</v>
      </c>
      <c r="G171" s="9">
        <v>0</v>
      </c>
      <c r="I171" s="9">
        <v>25188356077</v>
      </c>
      <c r="K171" s="9">
        <v>0</v>
      </c>
      <c r="M171" s="9">
        <v>25188356077</v>
      </c>
    </row>
    <row r="172" spans="1:13" ht="21.75" customHeight="1" x14ac:dyDescent="0.2">
      <c r="A172" s="8" t="s">
        <v>411</v>
      </c>
      <c r="C172" s="9">
        <v>20963114748</v>
      </c>
      <c r="E172" s="9">
        <v>-455355</v>
      </c>
      <c r="G172" s="9">
        <v>20963570103</v>
      </c>
      <c r="I172" s="9">
        <v>211829272306</v>
      </c>
      <c r="K172" s="9">
        <v>94443593</v>
      </c>
      <c r="M172" s="9">
        <v>211734828713</v>
      </c>
    </row>
    <row r="173" spans="1:13" ht="21.75" customHeight="1" x14ac:dyDescent="0.2">
      <c r="A173" s="8" t="s">
        <v>840</v>
      </c>
      <c r="C173" s="9">
        <v>0</v>
      </c>
      <c r="E173" s="9">
        <v>0</v>
      </c>
      <c r="G173" s="9">
        <v>0</v>
      </c>
      <c r="I173" s="9">
        <v>116527397254</v>
      </c>
      <c r="K173" s="9">
        <v>0</v>
      </c>
      <c r="M173" s="9">
        <v>116527397254</v>
      </c>
    </row>
    <row r="174" spans="1:13" ht="21.75" customHeight="1" x14ac:dyDescent="0.2">
      <c r="A174" s="8" t="s">
        <v>841</v>
      </c>
      <c r="C174" s="9">
        <v>0</v>
      </c>
      <c r="E174" s="9">
        <v>0</v>
      </c>
      <c r="G174" s="9">
        <v>0</v>
      </c>
      <c r="I174" s="9">
        <v>76575342431</v>
      </c>
      <c r="K174" s="9">
        <v>0</v>
      </c>
      <c r="M174" s="9">
        <v>76575342431</v>
      </c>
    </row>
    <row r="175" spans="1:13" ht="21.75" customHeight="1" x14ac:dyDescent="0.2">
      <c r="A175" s="8" t="s">
        <v>842</v>
      </c>
      <c r="C175" s="9">
        <v>0</v>
      </c>
      <c r="E175" s="9">
        <v>0</v>
      </c>
      <c r="G175" s="9">
        <v>0</v>
      </c>
      <c r="I175" s="9">
        <v>10787671027</v>
      </c>
      <c r="K175" s="9">
        <v>0</v>
      </c>
      <c r="M175" s="9">
        <v>10787671027</v>
      </c>
    </row>
    <row r="176" spans="1:13" ht="21.75" customHeight="1" x14ac:dyDescent="0.2">
      <c r="A176" s="8" t="s">
        <v>843</v>
      </c>
      <c r="C176" s="9">
        <v>0</v>
      </c>
      <c r="E176" s="9">
        <v>0</v>
      </c>
      <c r="G176" s="9">
        <v>0</v>
      </c>
      <c r="I176" s="9">
        <v>26260273558</v>
      </c>
      <c r="K176" s="9">
        <v>0</v>
      </c>
      <c r="M176" s="9">
        <v>26260273558</v>
      </c>
    </row>
    <row r="177" spans="1:13" ht="21.75" customHeight="1" x14ac:dyDescent="0.2">
      <c r="A177" s="8" t="s">
        <v>844</v>
      </c>
      <c r="C177" s="9">
        <v>0</v>
      </c>
      <c r="E177" s="9">
        <v>0</v>
      </c>
      <c r="G177" s="9">
        <v>0</v>
      </c>
      <c r="I177" s="9">
        <v>5370834620</v>
      </c>
      <c r="K177" s="9">
        <v>0</v>
      </c>
      <c r="M177" s="9">
        <v>5370834620</v>
      </c>
    </row>
    <row r="178" spans="1:13" ht="21.75" customHeight="1" x14ac:dyDescent="0.2">
      <c r="A178" s="8" t="s">
        <v>845</v>
      </c>
      <c r="C178" s="9">
        <v>0</v>
      </c>
      <c r="E178" s="9">
        <v>0</v>
      </c>
      <c r="G178" s="9">
        <v>0</v>
      </c>
      <c r="I178" s="9">
        <v>7445890381</v>
      </c>
      <c r="K178" s="9">
        <v>0</v>
      </c>
      <c r="M178" s="9">
        <v>7445890381</v>
      </c>
    </row>
    <row r="179" spans="1:13" ht="21.75" customHeight="1" x14ac:dyDescent="0.2">
      <c r="A179" s="8" t="s">
        <v>846</v>
      </c>
      <c r="C179" s="9">
        <v>0</v>
      </c>
      <c r="E179" s="9">
        <v>0</v>
      </c>
      <c r="G179" s="9">
        <v>0</v>
      </c>
      <c r="I179" s="9">
        <v>9357534074</v>
      </c>
      <c r="K179" s="9">
        <v>0</v>
      </c>
      <c r="M179" s="9">
        <v>9357534074</v>
      </c>
    </row>
    <row r="180" spans="1:13" ht="21.75" customHeight="1" x14ac:dyDescent="0.2">
      <c r="A180" s="8" t="s">
        <v>847</v>
      </c>
      <c r="C180" s="9">
        <v>0</v>
      </c>
      <c r="E180" s="9">
        <v>0</v>
      </c>
      <c r="G180" s="9">
        <v>0</v>
      </c>
      <c r="I180" s="9">
        <v>9826027227</v>
      </c>
      <c r="K180" s="9">
        <v>0</v>
      </c>
      <c r="M180" s="9">
        <v>9826027227</v>
      </c>
    </row>
    <row r="181" spans="1:13" ht="21.75" customHeight="1" x14ac:dyDescent="0.2">
      <c r="A181" s="8" t="s">
        <v>848</v>
      </c>
      <c r="C181" s="9">
        <v>0</v>
      </c>
      <c r="E181" s="9">
        <v>0</v>
      </c>
      <c r="G181" s="9">
        <v>0</v>
      </c>
      <c r="I181" s="9">
        <v>12821915396</v>
      </c>
      <c r="K181" s="9">
        <v>0</v>
      </c>
      <c r="M181" s="9">
        <v>12821915396</v>
      </c>
    </row>
    <row r="182" spans="1:13" ht="21.75" customHeight="1" x14ac:dyDescent="0.2">
      <c r="A182" s="8" t="s">
        <v>849</v>
      </c>
      <c r="C182" s="9">
        <v>0</v>
      </c>
      <c r="E182" s="9">
        <v>0</v>
      </c>
      <c r="G182" s="9">
        <v>0</v>
      </c>
      <c r="I182" s="9">
        <v>22071232846</v>
      </c>
      <c r="K182" s="9">
        <v>0</v>
      </c>
      <c r="M182" s="9">
        <v>22071232846</v>
      </c>
    </row>
    <row r="183" spans="1:13" ht="21.75" customHeight="1" x14ac:dyDescent="0.2">
      <c r="A183" s="8" t="s">
        <v>850</v>
      </c>
      <c r="C183" s="9">
        <v>0</v>
      </c>
      <c r="E183" s="9">
        <v>0</v>
      </c>
      <c r="G183" s="9">
        <v>0</v>
      </c>
      <c r="I183" s="9">
        <v>5335890333</v>
      </c>
      <c r="K183" s="9">
        <v>0</v>
      </c>
      <c r="M183" s="9">
        <v>5335890333</v>
      </c>
    </row>
    <row r="184" spans="1:13" ht="21.75" customHeight="1" x14ac:dyDescent="0.2">
      <c r="A184" s="8" t="s">
        <v>851</v>
      </c>
      <c r="C184" s="9">
        <v>0</v>
      </c>
      <c r="E184" s="9">
        <v>0</v>
      </c>
      <c r="G184" s="9">
        <v>0</v>
      </c>
      <c r="I184" s="9">
        <v>44379680948</v>
      </c>
      <c r="K184" s="9">
        <v>0</v>
      </c>
      <c r="M184" s="9">
        <v>44379680948</v>
      </c>
    </row>
    <row r="185" spans="1:13" ht="21.75" customHeight="1" x14ac:dyDescent="0.2">
      <c r="A185" s="8" t="s">
        <v>852</v>
      </c>
      <c r="C185" s="9">
        <v>0</v>
      </c>
      <c r="E185" s="9">
        <v>0</v>
      </c>
      <c r="G185" s="9">
        <v>0</v>
      </c>
      <c r="I185" s="9">
        <v>5664383436</v>
      </c>
      <c r="K185" s="9">
        <v>0</v>
      </c>
      <c r="M185" s="9">
        <v>5664383436</v>
      </c>
    </row>
    <row r="186" spans="1:13" ht="21.75" customHeight="1" x14ac:dyDescent="0.2">
      <c r="A186" s="8" t="s">
        <v>853</v>
      </c>
      <c r="C186" s="9">
        <v>0</v>
      </c>
      <c r="E186" s="9">
        <v>0</v>
      </c>
      <c r="G186" s="9">
        <v>0</v>
      </c>
      <c r="I186" s="9">
        <v>64652054794</v>
      </c>
      <c r="K186" s="9">
        <v>0</v>
      </c>
      <c r="M186" s="9">
        <v>64652054794</v>
      </c>
    </row>
    <row r="187" spans="1:13" ht="21.75" customHeight="1" x14ac:dyDescent="0.2">
      <c r="A187" s="8" t="s">
        <v>854</v>
      </c>
      <c r="C187" s="9">
        <v>0</v>
      </c>
      <c r="E187" s="9">
        <v>0</v>
      </c>
      <c r="G187" s="9">
        <v>0</v>
      </c>
      <c r="I187" s="9">
        <v>15863010674</v>
      </c>
      <c r="K187" s="9">
        <v>0</v>
      </c>
      <c r="M187" s="9">
        <v>15863010674</v>
      </c>
    </row>
    <row r="188" spans="1:13" ht="21.75" customHeight="1" x14ac:dyDescent="0.2">
      <c r="A188" s="8" t="s">
        <v>413</v>
      </c>
      <c r="C188" s="9">
        <v>2286885221</v>
      </c>
      <c r="E188" s="9">
        <v>-5438</v>
      </c>
      <c r="G188" s="9">
        <v>2286890659</v>
      </c>
      <c r="I188" s="9">
        <v>17802919192</v>
      </c>
      <c r="K188" s="9">
        <v>105285</v>
      </c>
      <c r="M188" s="9">
        <v>17802813907</v>
      </c>
    </row>
    <row r="189" spans="1:13" ht="21.75" customHeight="1" x14ac:dyDescent="0.2">
      <c r="A189" s="8" t="s">
        <v>855</v>
      </c>
      <c r="C189" s="9">
        <v>0</v>
      </c>
      <c r="E189" s="9">
        <v>0</v>
      </c>
      <c r="G189" s="9">
        <v>0</v>
      </c>
      <c r="I189" s="9">
        <v>17815068356</v>
      </c>
      <c r="K189" s="9">
        <v>0</v>
      </c>
      <c r="M189" s="9">
        <v>17815068356</v>
      </c>
    </row>
    <row r="190" spans="1:13" ht="21.75" customHeight="1" x14ac:dyDescent="0.2">
      <c r="A190" s="8" t="s">
        <v>856</v>
      </c>
      <c r="C190" s="9">
        <v>0</v>
      </c>
      <c r="E190" s="9">
        <v>0</v>
      </c>
      <c r="G190" s="9">
        <v>0</v>
      </c>
      <c r="I190" s="9">
        <v>14883558189</v>
      </c>
      <c r="K190" s="9">
        <v>0</v>
      </c>
      <c r="M190" s="9">
        <v>14883558189</v>
      </c>
    </row>
    <row r="191" spans="1:13" ht="21.75" customHeight="1" x14ac:dyDescent="0.2">
      <c r="A191" s="8" t="s">
        <v>415</v>
      </c>
      <c r="C191" s="9">
        <v>9147540977</v>
      </c>
      <c r="E191" s="9">
        <v>0</v>
      </c>
      <c r="G191" s="9">
        <v>9147540977</v>
      </c>
      <c r="I191" s="9">
        <v>70718526711</v>
      </c>
      <c r="K191" s="9">
        <v>667666</v>
      </c>
      <c r="M191" s="9">
        <v>70717859045</v>
      </c>
    </row>
    <row r="192" spans="1:13" ht="21.75" customHeight="1" x14ac:dyDescent="0.2">
      <c r="A192" s="8" t="s">
        <v>857</v>
      </c>
      <c r="C192" s="9">
        <v>0</v>
      </c>
      <c r="E192" s="9">
        <v>0</v>
      </c>
      <c r="G192" s="9">
        <v>0</v>
      </c>
      <c r="I192" s="9">
        <v>10684931490</v>
      </c>
      <c r="K192" s="9">
        <v>0</v>
      </c>
      <c r="M192" s="9">
        <v>10684931490</v>
      </c>
    </row>
    <row r="193" spans="1:13" ht="21.75" customHeight="1" x14ac:dyDescent="0.2">
      <c r="A193" s="8" t="s">
        <v>858</v>
      </c>
      <c r="C193" s="9">
        <v>0</v>
      </c>
      <c r="E193" s="9">
        <v>0</v>
      </c>
      <c r="G193" s="9">
        <v>0</v>
      </c>
      <c r="I193" s="9">
        <v>207123287600</v>
      </c>
      <c r="K193" s="9">
        <v>0</v>
      </c>
      <c r="M193" s="9">
        <v>207123287600</v>
      </c>
    </row>
    <row r="194" spans="1:13" ht="21.75" customHeight="1" x14ac:dyDescent="0.2">
      <c r="A194" s="8" t="s">
        <v>859</v>
      </c>
      <c r="C194" s="9">
        <v>0</v>
      </c>
      <c r="E194" s="9">
        <v>0</v>
      </c>
      <c r="G194" s="9">
        <v>0</v>
      </c>
      <c r="I194" s="9">
        <v>17682634557</v>
      </c>
      <c r="K194" s="9">
        <v>0</v>
      </c>
      <c r="M194" s="9">
        <v>17682634557</v>
      </c>
    </row>
    <row r="195" spans="1:13" ht="21.75" customHeight="1" x14ac:dyDescent="0.2">
      <c r="A195" s="8" t="s">
        <v>860</v>
      </c>
      <c r="C195" s="9">
        <v>0</v>
      </c>
      <c r="E195" s="9">
        <v>0</v>
      </c>
      <c r="G195" s="9">
        <v>0</v>
      </c>
      <c r="I195" s="9">
        <v>11794518558</v>
      </c>
      <c r="K195" s="9">
        <v>0</v>
      </c>
      <c r="M195" s="9">
        <v>11794518558</v>
      </c>
    </row>
    <row r="196" spans="1:13" ht="21.75" customHeight="1" x14ac:dyDescent="0.2">
      <c r="A196" s="8" t="s">
        <v>861</v>
      </c>
      <c r="C196" s="9">
        <v>0</v>
      </c>
      <c r="E196" s="9">
        <v>0</v>
      </c>
      <c r="G196" s="9">
        <v>0</v>
      </c>
      <c r="I196" s="9">
        <v>56410957906</v>
      </c>
      <c r="K196" s="9">
        <v>0</v>
      </c>
      <c r="M196" s="9">
        <v>56410957906</v>
      </c>
    </row>
    <row r="197" spans="1:13" ht="21.75" customHeight="1" x14ac:dyDescent="0.2">
      <c r="A197" s="8" t="s">
        <v>862</v>
      </c>
      <c r="C197" s="9">
        <v>0</v>
      </c>
      <c r="E197" s="9">
        <v>0</v>
      </c>
      <c r="G197" s="9">
        <v>0</v>
      </c>
      <c r="I197" s="9">
        <v>40494394721</v>
      </c>
      <c r="K197" s="9">
        <v>0</v>
      </c>
      <c r="M197" s="9">
        <v>40494394721</v>
      </c>
    </row>
    <row r="198" spans="1:13" ht="21.75" customHeight="1" x14ac:dyDescent="0.2">
      <c r="A198" s="8" t="s">
        <v>863</v>
      </c>
      <c r="C198" s="9">
        <v>0</v>
      </c>
      <c r="E198" s="9">
        <v>0</v>
      </c>
      <c r="G198" s="9">
        <v>0</v>
      </c>
      <c r="I198" s="9">
        <v>22010958744</v>
      </c>
      <c r="K198" s="9">
        <v>0</v>
      </c>
      <c r="M198" s="9">
        <v>22010958744</v>
      </c>
    </row>
    <row r="199" spans="1:13" ht="21.75" customHeight="1" x14ac:dyDescent="0.2">
      <c r="A199" s="8" t="s">
        <v>864</v>
      </c>
      <c r="C199" s="9">
        <v>0</v>
      </c>
      <c r="E199" s="9">
        <v>0</v>
      </c>
      <c r="G199" s="9">
        <v>0</v>
      </c>
      <c r="I199" s="9">
        <v>15867800155</v>
      </c>
      <c r="K199" s="9">
        <v>0</v>
      </c>
      <c r="M199" s="9">
        <v>15867800155</v>
      </c>
    </row>
    <row r="200" spans="1:13" ht="21.75" customHeight="1" x14ac:dyDescent="0.2">
      <c r="A200" s="8" t="s">
        <v>865</v>
      </c>
      <c r="C200" s="9">
        <v>0</v>
      </c>
      <c r="E200" s="9">
        <v>0</v>
      </c>
      <c r="G200" s="9">
        <v>0</v>
      </c>
      <c r="I200" s="9">
        <v>47726027111</v>
      </c>
      <c r="K200" s="9">
        <v>0</v>
      </c>
      <c r="M200" s="9">
        <v>47726027111</v>
      </c>
    </row>
    <row r="201" spans="1:13" ht="21.75" customHeight="1" x14ac:dyDescent="0.2">
      <c r="A201" s="8" t="s">
        <v>866</v>
      </c>
      <c r="C201" s="9">
        <v>0</v>
      </c>
      <c r="E201" s="9">
        <v>0</v>
      </c>
      <c r="G201" s="9">
        <v>0</v>
      </c>
      <c r="I201" s="9">
        <v>38244374454</v>
      </c>
      <c r="K201" s="9">
        <v>0</v>
      </c>
      <c r="M201" s="9">
        <v>38244374454</v>
      </c>
    </row>
    <row r="202" spans="1:13" ht="21.75" customHeight="1" x14ac:dyDescent="0.2">
      <c r="A202" s="8" t="s">
        <v>867</v>
      </c>
      <c r="C202" s="9">
        <v>0</v>
      </c>
      <c r="E202" s="9">
        <v>0</v>
      </c>
      <c r="G202" s="9">
        <v>0</v>
      </c>
      <c r="I202" s="9">
        <v>20821917542</v>
      </c>
      <c r="K202" s="9">
        <v>0</v>
      </c>
      <c r="M202" s="9">
        <v>20821917542</v>
      </c>
    </row>
    <row r="203" spans="1:13" ht="21.75" customHeight="1" x14ac:dyDescent="0.2">
      <c r="A203" s="8" t="s">
        <v>868</v>
      </c>
      <c r="C203" s="9">
        <v>0</v>
      </c>
      <c r="E203" s="9">
        <v>0</v>
      </c>
      <c r="G203" s="9">
        <v>0</v>
      </c>
      <c r="I203" s="9">
        <v>58253267229</v>
      </c>
      <c r="K203" s="9">
        <v>0</v>
      </c>
      <c r="M203" s="9">
        <v>58253267229</v>
      </c>
    </row>
    <row r="204" spans="1:13" ht="21.75" customHeight="1" x14ac:dyDescent="0.2">
      <c r="A204" s="8" t="s">
        <v>869</v>
      </c>
      <c r="C204" s="9">
        <v>0</v>
      </c>
      <c r="E204" s="9">
        <v>0</v>
      </c>
      <c r="G204" s="9">
        <v>0</v>
      </c>
      <c r="I204" s="9">
        <v>78362325978</v>
      </c>
      <c r="K204" s="9">
        <v>0</v>
      </c>
      <c r="M204" s="9">
        <v>78362325978</v>
      </c>
    </row>
    <row r="205" spans="1:13" ht="21.75" customHeight="1" x14ac:dyDescent="0.2">
      <c r="A205" s="8" t="s">
        <v>870</v>
      </c>
      <c r="C205" s="9">
        <v>0</v>
      </c>
      <c r="E205" s="9">
        <v>0</v>
      </c>
      <c r="G205" s="9">
        <v>0</v>
      </c>
      <c r="I205" s="9">
        <v>12506849035</v>
      </c>
      <c r="K205" s="9">
        <v>0</v>
      </c>
      <c r="M205" s="9">
        <v>12506849035</v>
      </c>
    </row>
    <row r="206" spans="1:13" ht="21.75" customHeight="1" x14ac:dyDescent="0.2">
      <c r="A206" s="8" t="s">
        <v>871</v>
      </c>
      <c r="C206" s="9">
        <v>0</v>
      </c>
      <c r="E206" s="9">
        <v>0</v>
      </c>
      <c r="G206" s="9">
        <v>0</v>
      </c>
      <c r="I206" s="9">
        <v>8267944990</v>
      </c>
      <c r="K206" s="9">
        <v>0</v>
      </c>
      <c r="M206" s="9">
        <v>8267944990</v>
      </c>
    </row>
    <row r="207" spans="1:13" ht="21.75" customHeight="1" x14ac:dyDescent="0.2">
      <c r="A207" s="8" t="s">
        <v>872</v>
      </c>
      <c r="C207" s="9">
        <v>0</v>
      </c>
      <c r="E207" s="9">
        <v>0</v>
      </c>
      <c r="G207" s="9">
        <v>0</v>
      </c>
      <c r="I207" s="9">
        <v>15787670619</v>
      </c>
      <c r="K207" s="9">
        <v>0</v>
      </c>
      <c r="M207" s="9">
        <v>15787670619</v>
      </c>
    </row>
    <row r="208" spans="1:13" ht="21.75" customHeight="1" x14ac:dyDescent="0.2">
      <c r="A208" s="8" t="s">
        <v>873</v>
      </c>
      <c r="C208" s="9">
        <v>0</v>
      </c>
      <c r="E208" s="9">
        <v>0</v>
      </c>
      <c r="G208" s="9">
        <v>0</v>
      </c>
      <c r="I208" s="9">
        <v>17020547933</v>
      </c>
      <c r="K208" s="9">
        <v>0</v>
      </c>
      <c r="M208" s="9">
        <v>17020547933</v>
      </c>
    </row>
    <row r="209" spans="1:13" ht="21.75" customHeight="1" x14ac:dyDescent="0.2">
      <c r="A209" s="8" t="s">
        <v>874</v>
      </c>
      <c r="C209" s="9">
        <v>0</v>
      </c>
      <c r="E209" s="9">
        <v>0</v>
      </c>
      <c r="G209" s="9">
        <v>0</v>
      </c>
      <c r="I209" s="9">
        <v>5462327388</v>
      </c>
      <c r="K209" s="9">
        <v>0</v>
      </c>
      <c r="M209" s="9">
        <v>5462327388</v>
      </c>
    </row>
    <row r="210" spans="1:13" ht="21.75" customHeight="1" x14ac:dyDescent="0.2">
      <c r="A210" s="8" t="s">
        <v>875</v>
      </c>
      <c r="C210" s="9">
        <v>0</v>
      </c>
      <c r="E210" s="9">
        <v>0</v>
      </c>
      <c r="G210" s="9">
        <v>0</v>
      </c>
      <c r="I210" s="9">
        <v>4465752994</v>
      </c>
      <c r="K210" s="9">
        <v>0</v>
      </c>
      <c r="M210" s="9">
        <v>4465752994</v>
      </c>
    </row>
    <row r="211" spans="1:13" ht="21.75" customHeight="1" x14ac:dyDescent="0.2">
      <c r="A211" s="8" t="s">
        <v>876</v>
      </c>
      <c r="C211" s="9">
        <v>0</v>
      </c>
      <c r="E211" s="9">
        <v>0</v>
      </c>
      <c r="G211" s="9">
        <v>0</v>
      </c>
      <c r="I211" s="9">
        <v>9217807702</v>
      </c>
      <c r="K211" s="9">
        <v>0</v>
      </c>
      <c r="M211" s="9">
        <v>9217807702</v>
      </c>
    </row>
    <row r="212" spans="1:13" ht="21.75" customHeight="1" x14ac:dyDescent="0.2">
      <c r="A212" s="8" t="s">
        <v>877</v>
      </c>
      <c r="C212" s="9">
        <v>0</v>
      </c>
      <c r="E212" s="9">
        <v>0</v>
      </c>
      <c r="G212" s="9">
        <v>0</v>
      </c>
      <c r="I212" s="9">
        <v>5999999999</v>
      </c>
      <c r="K212" s="9">
        <v>0</v>
      </c>
      <c r="M212" s="9">
        <v>5999999999</v>
      </c>
    </row>
    <row r="213" spans="1:13" ht="21.75" customHeight="1" x14ac:dyDescent="0.2">
      <c r="A213" s="8" t="s">
        <v>878</v>
      </c>
      <c r="C213" s="9">
        <v>0</v>
      </c>
      <c r="E213" s="9">
        <v>0</v>
      </c>
      <c r="G213" s="9">
        <v>0</v>
      </c>
      <c r="I213" s="9">
        <v>21999999981</v>
      </c>
      <c r="K213" s="9">
        <v>0</v>
      </c>
      <c r="M213" s="9">
        <v>21999999981</v>
      </c>
    </row>
    <row r="214" spans="1:13" ht="21.75" customHeight="1" x14ac:dyDescent="0.2">
      <c r="A214" s="8" t="s">
        <v>879</v>
      </c>
      <c r="C214" s="9">
        <v>0</v>
      </c>
      <c r="E214" s="9">
        <v>0</v>
      </c>
      <c r="G214" s="9">
        <v>0</v>
      </c>
      <c r="I214" s="9">
        <v>15831164332</v>
      </c>
      <c r="K214" s="9">
        <v>0</v>
      </c>
      <c r="M214" s="9">
        <v>15831164332</v>
      </c>
    </row>
    <row r="215" spans="1:13" ht="21.75" customHeight="1" x14ac:dyDescent="0.2">
      <c r="A215" s="8" t="s">
        <v>880</v>
      </c>
      <c r="C215" s="9">
        <v>0</v>
      </c>
      <c r="E215" s="9">
        <v>0</v>
      </c>
      <c r="G215" s="9">
        <v>0</v>
      </c>
      <c r="I215" s="9">
        <v>48397259906</v>
      </c>
      <c r="K215" s="9">
        <v>0</v>
      </c>
      <c r="M215" s="9">
        <v>48397259906</v>
      </c>
    </row>
    <row r="216" spans="1:13" ht="21.75" customHeight="1" x14ac:dyDescent="0.2">
      <c r="A216" s="8" t="s">
        <v>881</v>
      </c>
      <c r="C216" s="9">
        <v>0</v>
      </c>
      <c r="E216" s="9">
        <v>0</v>
      </c>
      <c r="G216" s="9">
        <v>0</v>
      </c>
      <c r="I216" s="9">
        <v>18823283910</v>
      </c>
      <c r="K216" s="9">
        <v>0</v>
      </c>
      <c r="M216" s="9">
        <v>18823283910</v>
      </c>
    </row>
    <row r="217" spans="1:13" ht="21.75" customHeight="1" x14ac:dyDescent="0.2">
      <c r="A217" s="8" t="s">
        <v>417</v>
      </c>
      <c r="C217" s="9">
        <v>5717213099</v>
      </c>
      <c r="E217" s="9">
        <v>0</v>
      </c>
      <c r="G217" s="9">
        <v>5717213099</v>
      </c>
      <c r="I217" s="9">
        <v>41116885209</v>
      </c>
      <c r="K217" s="9">
        <v>276812</v>
      </c>
      <c r="M217" s="9">
        <v>41116608397</v>
      </c>
    </row>
    <row r="218" spans="1:13" ht="21.75" customHeight="1" x14ac:dyDescent="0.2">
      <c r="A218" s="8" t="s">
        <v>882</v>
      </c>
      <c r="C218" s="9">
        <v>0</v>
      </c>
      <c r="E218" s="9">
        <v>0</v>
      </c>
      <c r="G218" s="9">
        <v>0</v>
      </c>
      <c r="I218" s="9">
        <v>5975477997</v>
      </c>
      <c r="K218" s="9">
        <v>0</v>
      </c>
      <c r="M218" s="9">
        <v>5975477997</v>
      </c>
    </row>
    <row r="219" spans="1:13" ht="21.75" customHeight="1" x14ac:dyDescent="0.2">
      <c r="A219" s="8" t="s">
        <v>883</v>
      </c>
      <c r="C219" s="9">
        <v>0</v>
      </c>
      <c r="E219" s="9">
        <v>0</v>
      </c>
      <c r="G219" s="9">
        <v>0</v>
      </c>
      <c r="I219" s="9">
        <v>6452602660</v>
      </c>
      <c r="K219" s="9">
        <v>0</v>
      </c>
      <c r="M219" s="9">
        <v>6452602660</v>
      </c>
    </row>
    <row r="220" spans="1:13" ht="21.75" customHeight="1" x14ac:dyDescent="0.2">
      <c r="A220" s="8" t="s">
        <v>884</v>
      </c>
      <c r="C220" s="9">
        <v>0</v>
      </c>
      <c r="E220" s="9">
        <v>0</v>
      </c>
      <c r="G220" s="9">
        <v>0</v>
      </c>
      <c r="I220" s="9">
        <v>15931506438</v>
      </c>
      <c r="K220" s="9">
        <v>0</v>
      </c>
      <c r="M220" s="9">
        <v>15931506438</v>
      </c>
    </row>
    <row r="221" spans="1:13" ht="21.75" customHeight="1" x14ac:dyDescent="0.2">
      <c r="A221" s="8" t="s">
        <v>885</v>
      </c>
      <c r="C221" s="9">
        <v>0</v>
      </c>
      <c r="E221" s="9">
        <v>0</v>
      </c>
      <c r="G221" s="9">
        <v>0</v>
      </c>
      <c r="I221" s="9">
        <v>28054793646</v>
      </c>
      <c r="K221" s="9">
        <v>0</v>
      </c>
      <c r="M221" s="9">
        <v>28054793646</v>
      </c>
    </row>
    <row r="222" spans="1:13" ht="21.75" customHeight="1" x14ac:dyDescent="0.2">
      <c r="A222" s="8" t="s">
        <v>886</v>
      </c>
      <c r="C222" s="9">
        <v>0</v>
      </c>
      <c r="E222" s="9">
        <v>0</v>
      </c>
      <c r="G222" s="9">
        <v>0</v>
      </c>
      <c r="I222" s="9">
        <v>12589804838</v>
      </c>
      <c r="K222" s="9">
        <v>0</v>
      </c>
      <c r="M222" s="9">
        <v>12589804838</v>
      </c>
    </row>
    <row r="223" spans="1:13" ht="21.75" customHeight="1" x14ac:dyDescent="0.2">
      <c r="A223" s="8" t="s">
        <v>887</v>
      </c>
      <c r="C223" s="9">
        <v>0</v>
      </c>
      <c r="E223" s="9">
        <v>0</v>
      </c>
      <c r="G223" s="9">
        <v>0</v>
      </c>
      <c r="I223" s="9">
        <v>28579451980</v>
      </c>
      <c r="K223" s="9">
        <v>0</v>
      </c>
      <c r="M223" s="9">
        <v>28579451980</v>
      </c>
    </row>
    <row r="224" spans="1:13" ht="21.75" customHeight="1" x14ac:dyDescent="0.2">
      <c r="A224" s="8" t="s">
        <v>888</v>
      </c>
      <c r="C224" s="9">
        <v>0</v>
      </c>
      <c r="E224" s="9">
        <v>0</v>
      </c>
      <c r="G224" s="9">
        <v>0</v>
      </c>
      <c r="I224" s="9">
        <v>9426027361</v>
      </c>
      <c r="K224" s="9">
        <v>0</v>
      </c>
      <c r="M224" s="9">
        <v>9426027361</v>
      </c>
    </row>
    <row r="225" spans="1:13" ht="21.75" customHeight="1" x14ac:dyDescent="0.2">
      <c r="A225" s="8" t="s">
        <v>889</v>
      </c>
      <c r="C225" s="9">
        <v>0</v>
      </c>
      <c r="E225" s="9">
        <v>0</v>
      </c>
      <c r="G225" s="9">
        <v>0</v>
      </c>
      <c r="I225" s="9">
        <v>11253422110</v>
      </c>
      <c r="K225" s="9">
        <v>0</v>
      </c>
      <c r="M225" s="9">
        <v>11253422110</v>
      </c>
    </row>
    <row r="226" spans="1:13" ht="21.75" customHeight="1" x14ac:dyDescent="0.2">
      <c r="A226" s="8" t="s">
        <v>418</v>
      </c>
      <c r="C226" s="9">
        <v>22868852458</v>
      </c>
      <c r="E226" s="9">
        <v>0</v>
      </c>
      <c r="G226" s="9">
        <v>22868852458</v>
      </c>
      <c r="I226" s="9">
        <v>216351721712</v>
      </c>
      <c r="K226" s="9">
        <v>561934</v>
      </c>
      <c r="M226" s="9">
        <v>216351159778</v>
      </c>
    </row>
    <row r="227" spans="1:13" ht="21.75" customHeight="1" x14ac:dyDescent="0.2">
      <c r="A227" s="8" t="s">
        <v>890</v>
      </c>
      <c r="C227" s="9">
        <v>0</v>
      </c>
      <c r="E227" s="9">
        <v>0</v>
      </c>
      <c r="G227" s="9">
        <v>0</v>
      </c>
      <c r="I227" s="9">
        <v>12205479449</v>
      </c>
      <c r="K227" s="9">
        <v>0</v>
      </c>
      <c r="M227" s="9">
        <v>12205479449</v>
      </c>
    </row>
    <row r="228" spans="1:13" ht="21.75" customHeight="1" x14ac:dyDescent="0.2">
      <c r="A228" s="8" t="s">
        <v>891</v>
      </c>
      <c r="C228" s="9">
        <v>0</v>
      </c>
      <c r="E228" s="9">
        <v>0</v>
      </c>
      <c r="G228" s="9">
        <v>0</v>
      </c>
      <c r="I228" s="9">
        <v>46535032520</v>
      </c>
      <c r="K228" s="9">
        <v>0</v>
      </c>
      <c r="M228" s="9">
        <v>46535032520</v>
      </c>
    </row>
    <row r="229" spans="1:13" ht="21.75" customHeight="1" x14ac:dyDescent="0.2">
      <c r="A229" s="8" t="s">
        <v>892</v>
      </c>
      <c r="C229" s="9">
        <v>0</v>
      </c>
      <c r="E229" s="9">
        <v>0</v>
      </c>
      <c r="G229" s="9">
        <v>0</v>
      </c>
      <c r="I229" s="9">
        <v>22191780810</v>
      </c>
      <c r="K229" s="9">
        <v>0</v>
      </c>
      <c r="M229" s="9">
        <v>22191780810</v>
      </c>
    </row>
    <row r="230" spans="1:13" ht="21.75" customHeight="1" x14ac:dyDescent="0.2">
      <c r="A230" s="8" t="s">
        <v>893</v>
      </c>
      <c r="C230" s="9">
        <v>0</v>
      </c>
      <c r="E230" s="9">
        <v>0</v>
      </c>
      <c r="G230" s="9">
        <v>0</v>
      </c>
      <c r="I230" s="9">
        <v>16569863008</v>
      </c>
      <c r="K230" s="9">
        <v>0</v>
      </c>
      <c r="M230" s="9">
        <v>16569863008</v>
      </c>
    </row>
    <row r="231" spans="1:13" ht="21.75" customHeight="1" x14ac:dyDescent="0.2">
      <c r="A231" s="8" t="s">
        <v>894</v>
      </c>
      <c r="C231" s="9">
        <v>0</v>
      </c>
      <c r="E231" s="9">
        <v>0</v>
      </c>
      <c r="G231" s="9">
        <v>0</v>
      </c>
      <c r="I231" s="9">
        <v>12205479449</v>
      </c>
      <c r="K231" s="9">
        <v>0</v>
      </c>
      <c r="M231" s="9">
        <v>12205479449</v>
      </c>
    </row>
    <row r="232" spans="1:13" ht="21.75" customHeight="1" x14ac:dyDescent="0.2">
      <c r="A232" s="8" t="s">
        <v>895</v>
      </c>
      <c r="C232" s="9">
        <v>0</v>
      </c>
      <c r="E232" s="9">
        <v>0</v>
      </c>
      <c r="G232" s="9">
        <v>0</v>
      </c>
      <c r="I232" s="9">
        <v>7027397253</v>
      </c>
      <c r="K232" s="9">
        <v>0</v>
      </c>
      <c r="M232" s="9">
        <v>7027397253</v>
      </c>
    </row>
    <row r="233" spans="1:13" ht="21.75" customHeight="1" x14ac:dyDescent="0.2">
      <c r="A233" s="8" t="s">
        <v>896</v>
      </c>
      <c r="C233" s="9">
        <v>0</v>
      </c>
      <c r="E233" s="9">
        <v>0</v>
      </c>
      <c r="G233" s="9">
        <v>0</v>
      </c>
      <c r="I233" s="9">
        <v>2219178082</v>
      </c>
      <c r="K233" s="9">
        <v>0</v>
      </c>
      <c r="M233" s="9">
        <v>2219178082</v>
      </c>
    </row>
    <row r="234" spans="1:13" ht="21.75" customHeight="1" x14ac:dyDescent="0.2">
      <c r="A234" s="8" t="s">
        <v>897</v>
      </c>
      <c r="C234" s="9">
        <v>0</v>
      </c>
      <c r="E234" s="9">
        <v>0</v>
      </c>
      <c r="G234" s="9">
        <v>0</v>
      </c>
      <c r="I234" s="9">
        <v>2219178081</v>
      </c>
      <c r="K234" s="9">
        <v>0</v>
      </c>
      <c r="M234" s="9">
        <v>2219178081</v>
      </c>
    </row>
    <row r="235" spans="1:13" ht="21.75" customHeight="1" x14ac:dyDescent="0.2">
      <c r="A235" s="8" t="s">
        <v>898</v>
      </c>
      <c r="C235" s="9">
        <v>0</v>
      </c>
      <c r="E235" s="9">
        <v>0</v>
      </c>
      <c r="G235" s="9">
        <v>0</v>
      </c>
      <c r="I235" s="9">
        <v>26899315043</v>
      </c>
      <c r="K235" s="9">
        <v>0</v>
      </c>
      <c r="M235" s="9">
        <v>26899315043</v>
      </c>
    </row>
    <row r="236" spans="1:13" ht="21.75" customHeight="1" x14ac:dyDescent="0.2">
      <c r="A236" s="8" t="s">
        <v>899</v>
      </c>
      <c r="C236" s="9">
        <v>0</v>
      </c>
      <c r="E236" s="9">
        <v>0</v>
      </c>
      <c r="G236" s="9">
        <v>0</v>
      </c>
      <c r="I236" s="9">
        <v>12471780798</v>
      </c>
      <c r="K236" s="9">
        <v>0</v>
      </c>
      <c r="M236" s="9">
        <v>12471780798</v>
      </c>
    </row>
    <row r="237" spans="1:13" ht="21.75" customHeight="1" x14ac:dyDescent="0.2">
      <c r="A237" s="8" t="s">
        <v>420</v>
      </c>
      <c r="C237" s="9">
        <v>6860655725</v>
      </c>
      <c r="E237" s="9">
        <v>5438</v>
      </c>
      <c r="G237" s="9">
        <v>6860650287</v>
      </c>
      <c r="I237" s="9">
        <v>70886254129</v>
      </c>
      <c r="K237" s="9">
        <v>168580</v>
      </c>
      <c r="M237" s="9">
        <v>70886085549</v>
      </c>
    </row>
    <row r="238" spans="1:13" ht="21.75" customHeight="1" x14ac:dyDescent="0.2">
      <c r="A238" s="8" t="s">
        <v>900</v>
      </c>
      <c r="C238" s="9">
        <v>0</v>
      </c>
      <c r="E238" s="9">
        <v>0</v>
      </c>
      <c r="G238" s="9">
        <v>0</v>
      </c>
      <c r="I238" s="9">
        <v>106183635705</v>
      </c>
      <c r="K238" s="9">
        <v>0</v>
      </c>
      <c r="M238" s="9">
        <v>106183635705</v>
      </c>
    </row>
    <row r="239" spans="1:13" ht="21.75" customHeight="1" x14ac:dyDescent="0.2">
      <c r="A239" s="8" t="s">
        <v>901</v>
      </c>
      <c r="C239" s="9">
        <v>0</v>
      </c>
      <c r="E239" s="9">
        <v>0</v>
      </c>
      <c r="G239" s="9">
        <v>0</v>
      </c>
      <c r="I239" s="9">
        <v>1070312822762</v>
      </c>
      <c r="K239" s="9">
        <v>0</v>
      </c>
      <c r="M239" s="9">
        <v>1070312822762</v>
      </c>
    </row>
    <row r="240" spans="1:13" ht="21.75" customHeight="1" x14ac:dyDescent="0.2">
      <c r="A240" s="8" t="s">
        <v>421</v>
      </c>
      <c r="C240" s="9">
        <v>11434426229</v>
      </c>
      <c r="E240" s="9">
        <v>0</v>
      </c>
      <c r="G240" s="9">
        <v>11434426229</v>
      </c>
      <c r="I240" s="9">
        <v>113693465059</v>
      </c>
      <c r="K240" s="9">
        <v>280967</v>
      </c>
      <c r="M240" s="9">
        <v>113693184092</v>
      </c>
    </row>
    <row r="241" spans="1:13" ht="21.75" customHeight="1" x14ac:dyDescent="0.2">
      <c r="A241" s="8" t="s">
        <v>902</v>
      </c>
      <c r="C241" s="9">
        <v>0</v>
      </c>
      <c r="E241" s="9">
        <v>0</v>
      </c>
      <c r="G241" s="9">
        <v>0</v>
      </c>
      <c r="I241" s="9">
        <v>20712328756</v>
      </c>
      <c r="K241" s="9">
        <v>0</v>
      </c>
      <c r="M241" s="9">
        <v>20712328756</v>
      </c>
    </row>
    <row r="242" spans="1:13" ht="21.75" customHeight="1" x14ac:dyDescent="0.2">
      <c r="A242" s="8" t="s">
        <v>903</v>
      </c>
      <c r="C242" s="9">
        <v>0</v>
      </c>
      <c r="E242" s="9">
        <v>0</v>
      </c>
      <c r="G242" s="9">
        <v>0</v>
      </c>
      <c r="I242" s="9">
        <v>92809341957</v>
      </c>
      <c r="K242" s="9">
        <v>0</v>
      </c>
      <c r="M242" s="9">
        <v>92809341957</v>
      </c>
    </row>
    <row r="243" spans="1:13" ht="21.75" customHeight="1" x14ac:dyDescent="0.2">
      <c r="A243" s="8" t="s">
        <v>422</v>
      </c>
      <c r="C243" s="9">
        <v>11434426229</v>
      </c>
      <c r="E243" s="9">
        <v>0</v>
      </c>
      <c r="G243" s="9">
        <v>11434426229</v>
      </c>
      <c r="I243" s="9">
        <v>91193465060</v>
      </c>
      <c r="K243" s="9">
        <v>826264</v>
      </c>
      <c r="M243" s="9">
        <v>91192638796</v>
      </c>
    </row>
    <row r="244" spans="1:13" ht="21.75" customHeight="1" x14ac:dyDescent="0.2">
      <c r="A244" s="8" t="s">
        <v>904</v>
      </c>
      <c r="C244" s="9">
        <v>0</v>
      </c>
      <c r="E244" s="9">
        <v>0</v>
      </c>
      <c r="G244" s="9">
        <v>0</v>
      </c>
      <c r="I244" s="9">
        <v>5178082189</v>
      </c>
      <c r="K244" s="9">
        <v>0</v>
      </c>
      <c r="M244" s="9">
        <v>5178082189</v>
      </c>
    </row>
    <row r="245" spans="1:13" ht="21.75" customHeight="1" x14ac:dyDescent="0.2">
      <c r="A245" s="8" t="s">
        <v>905</v>
      </c>
      <c r="C245" s="9">
        <v>0</v>
      </c>
      <c r="E245" s="9">
        <v>0</v>
      </c>
      <c r="G245" s="9">
        <v>0</v>
      </c>
      <c r="I245" s="9">
        <v>40247361299</v>
      </c>
      <c r="K245" s="9">
        <v>0</v>
      </c>
      <c r="M245" s="9">
        <v>40247361299</v>
      </c>
    </row>
    <row r="246" spans="1:13" ht="21.75" customHeight="1" x14ac:dyDescent="0.2">
      <c r="A246" s="8" t="s">
        <v>906</v>
      </c>
      <c r="C246" s="9">
        <v>0</v>
      </c>
      <c r="E246" s="9">
        <v>0</v>
      </c>
      <c r="G246" s="9">
        <v>0</v>
      </c>
      <c r="I246" s="9">
        <v>35821131791</v>
      </c>
      <c r="K246" s="9">
        <v>0</v>
      </c>
      <c r="M246" s="9">
        <v>35821131791</v>
      </c>
    </row>
    <row r="247" spans="1:13" ht="21.75" customHeight="1" x14ac:dyDescent="0.2">
      <c r="A247" s="8" t="s">
        <v>907</v>
      </c>
      <c r="C247" s="9">
        <v>0</v>
      </c>
      <c r="E247" s="9">
        <v>0</v>
      </c>
      <c r="G247" s="9">
        <v>0</v>
      </c>
      <c r="I247" s="9">
        <v>41020435642</v>
      </c>
      <c r="K247" s="9">
        <v>0</v>
      </c>
      <c r="M247" s="9">
        <v>41020435642</v>
      </c>
    </row>
    <row r="248" spans="1:13" ht="21.75" customHeight="1" x14ac:dyDescent="0.2">
      <c r="A248" s="8" t="s">
        <v>908</v>
      </c>
      <c r="C248" s="9">
        <v>0</v>
      </c>
      <c r="E248" s="9">
        <v>0</v>
      </c>
      <c r="G248" s="9">
        <v>0</v>
      </c>
      <c r="I248" s="9">
        <v>5178082189</v>
      </c>
      <c r="K248" s="9">
        <v>0</v>
      </c>
      <c r="M248" s="9">
        <v>5178082189</v>
      </c>
    </row>
    <row r="249" spans="1:13" ht="21.75" customHeight="1" x14ac:dyDescent="0.2">
      <c r="A249" s="8" t="s">
        <v>909</v>
      </c>
      <c r="C249" s="9">
        <v>0</v>
      </c>
      <c r="E249" s="9">
        <v>0</v>
      </c>
      <c r="G249" s="9">
        <v>0</v>
      </c>
      <c r="I249" s="9">
        <v>42871771780</v>
      </c>
      <c r="K249" s="9">
        <v>0</v>
      </c>
      <c r="M249" s="9">
        <v>42871771780</v>
      </c>
    </row>
    <row r="250" spans="1:13" ht="21.75" customHeight="1" x14ac:dyDescent="0.2">
      <c r="A250" s="8" t="s">
        <v>423</v>
      </c>
      <c r="C250" s="9">
        <v>6860655725</v>
      </c>
      <c r="E250" s="9">
        <v>0</v>
      </c>
      <c r="G250" s="9">
        <v>6860655725</v>
      </c>
      <c r="I250" s="9">
        <v>59722771099</v>
      </c>
      <c r="K250" s="9">
        <v>441236</v>
      </c>
      <c r="M250" s="9">
        <v>59722329863</v>
      </c>
    </row>
    <row r="251" spans="1:13" ht="21.75" customHeight="1" x14ac:dyDescent="0.2">
      <c r="A251" s="8" t="s">
        <v>910</v>
      </c>
      <c r="C251" s="9">
        <v>0</v>
      </c>
      <c r="E251" s="9">
        <v>0</v>
      </c>
      <c r="G251" s="9">
        <v>0</v>
      </c>
      <c r="I251" s="9">
        <v>1849315065</v>
      </c>
      <c r="K251" s="9">
        <v>0</v>
      </c>
      <c r="M251" s="9">
        <v>1849315065</v>
      </c>
    </row>
    <row r="252" spans="1:13" ht="21.75" customHeight="1" x14ac:dyDescent="0.2">
      <c r="A252" s="8" t="s">
        <v>911</v>
      </c>
      <c r="C252" s="9">
        <v>0</v>
      </c>
      <c r="E252" s="9">
        <v>0</v>
      </c>
      <c r="G252" s="9">
        <v>0</v>
      </c>
      <c r="I252" s="9">
        <v>33395194199</v>
      </c>
      <c r="K252" s="9">
        <v>0</v>
      </c>
      <c r="M252" s="9">
        <v>33395194199</v>
      </c>
    </row>
    <row r="253" spans="1:13" ht="21.75" customHeight="1" x14ac:dyDescent="0.2">
      <c r="A253" s="8" t="s">
        <v>424</v>
      </c>
      <c r="C253" s="9">
        <v>4573770473</v>
      </c>
      <c r="E253" s="9">
        <v>0</v>
      </c>
      <c r="G253" s="9">
        <v>4573770473</v>
      </c>
      <c r="I253" s="9">
        <v>29082550975</v>
      </c>
      <c r="K253" s="9">
        <v>221446</v>
      </c>
      <c r="M253" s="9">
        <v>29082329529</v>
      </c>
    </row>
    <row r="254" spans="1:13" ht="21.75" customHeight="1" x14ac:dyDescent="0.2">
      <c r="A254" s="8" t="s">
        <v>425</v>
      </c>
      <c r="C254" s="9">
        <v>2286885221</v>
      </c>
      <c r="E254" s="9">
        <v>0</v>
      </c>
      <c r="G254" s="9">
        <v>2286885221</v>
      </c>
      <c r="I254" s="9">
        <v>50861823397</v>
      </c>
      <c r="K254" s="9">
        <v>274312</v>
      </c>
      <c r="M254" s="9">
        <v>50861549085</v>
      </c>
    </row>
    <row r="255" spans="1:13" ht="21.75" customHeight="1" x14ac:dyDescent="0.2">
      <c r="A255" s="8" t="s">
        <v>426</v>
      </c>
      <c r="C255" s="9">
        <v>4573770473</v>
      </c>
      <c r="E255" s="9">
        <v>0</v>
      </c>
      <c r="G255" s="9">
        <v>4573770473</v>
      </c>
      <c r="I255" s="9">
        <v>29082550975</v>
      </c>
      <c r="K255" s="9">
        <v>221446</v>
      </c>
      <c r="M255" s="9">
        <v>29082329529</v>
      </c>
    </row>
    <row r="256" spans="1:13" ht="21.75" customHeight="1" x14ac:dyDescent="0.2">
      <c r="A256" s="8" t="s">
        <v>427</v>
      </c>
      <c r="C256" s="9">
        <v>17014426229</v>
      </c>
      <c r="E256" s="9">
        <v>-610872</v>
      </c>
      <c r="G256" s="9">
        <v>17015037101</v>
      </c>
      <c r="I256" s="9">
        <v>107636733869</v>
      </c>
      <c r="K256" s="9">
        <v>99473723</v>
      </c>
      <c r="M256" s="9">
        <v>107537260146</v>
      </c>
    </row>
    <row r="257" spans="1:13" ht="21.75" customHeight="1" x14ac:dyDescent="0.2">
      <c r="A257" s="8" t="s">
        <v>912</v>
      </c>
      <c r="C257" s="9">
        <v>0</v>
      </c>
      <c r="E257" s="9">
        <v>0</v>
      </c>
      <c r="G257" s="9">
        <v>0</v>
      </c>
      <c r="I257" s="9">
        <v>29587626273</v>
      </c>
      <c r="K257" s="9">
        <v>0</v>
      </c>
      <c r="M257" s="9">
        <v>29587626273</v>
      </c>
    </row>
    <row r="258" spans="1:13" ht="21.75" customHeight="1" x14ac:dyDescent="0.2">
      <c r="A258" s="8" t="s">
        <v>913</v>
      </c>
      <c r="C258" s="9">
        <v>0</v>
      </c>
      <c r="E258" s="9">
        <v>0</v>
      </c>
      <c r="G258" s="9">
        <v>0</v>
      </c>
      <c r="I258" s="9">
        <v>48726925640</v>
      </c>
      <c r="K258" s="9">
        <v>0</v>
      </c>
      <c r="M258" s="9">
        <v>48726925640</v>
      </c>
    </row>
    <row r="259" spans="1:13" ht="21.75" customHeight="1" x14ac:dyDescent="0.2">
      <c r="A259" s="8" t="s">
        <v>914</v>
      </c>
      <c r="C259" s="9">
        <v>0</v>
      </c>
      <c r="E259" s="9">
        <v>-91380</v>
      </c>
      <c r="G259" s="9">
        <v>91380</v>
      </c>
      <c r="I259" s="9">
        <v>52784302689</v>
      </c>
      <c r="K259" s="9">
        <v>0</v>
      </c>
      <c r="M259" s="9">
        <v>52784302689</v>
      </c>
    </row>
    <row r="260" spans="1:13" ht="21.75" customHeight="1" x14ac:dyDescent="0.2">
      <c r="A260" s="8" t="s">
        <v>429</v>
      </c>
      <c r="C260" s="9">
        <v>11434426229</v>
      </c>
      <c r="E260" s="9">
        <v>-281712</v>
      </c>
      <c r="G260" s="9">
        <v>11434707941</v>
      </c>
      <c r="I260" s="9">
        <v>71226925639</v>
      </c>
      <c r="K260" s="9">
        <v>271904</v>
      </c>
      <c r="M260" s="9">
        <v>71226653735</v>
      </c>
    </row>
    <row r="261" spans="1:13" ht="21.75" customHeight="1" x14ac:dyDescent="0.2">
      <c r="A261" s="8" t="s">
        <v>430</v>
      </c>
      <c r="C261" s="9">
        <v>4573770473</v>
      </c>
      <c r="E261" s="9">
        <v>0</v>
      </c>
      <c r="G261" s="9">
        <v>4573770473</v>
      </c>
      <c r="I261" s="9">
        <v>60392364597</v>
      </c>
      <c r="K261" s="9">
        <v>1311618</v>
      </c>
      <c r="M261" s="9">
        <v>60391052979</v>
      </c>
    </row>
    <row r="262" spans="1:13" ht="21.75" customHeight="1" x14ac:dyDescent="0.2">
      <c r="A262" s="8" t="s">
        <v>431</v>
      </c>
      <c r="C262" s="9">
        <v>3887704916</v>
      </c>
      <c r="E262" s="9">
        <v>0</v>
      </c>
      <c r="G262" s="9">
        <v>3887704916</v>
      </c>
      <c r="I262" s="9">
        <v>57528217499</v>
      </c>
      <c r="K262" s="9">
        <v>1098491</v>
      </c>
      <c r="M262" s="9">
        <v>57527119008</v>
      </c>
    </row>
    <row r="263" spans="1:13" ht="21.75" customHeight="1" x14ac:dyDescent="0.2">
      <c r="A263" s="8" t="s">
        <v>915</v>
      </c>
      <c r="C263" s="9">
        <v>0</v>
      </c>
      <c r="E263" s="9">
        <v>0</v>
      </c>
      <c r="G263" s="9">
        <v>0</v>
      </c>
      <c r="I263" s="9">
        <v>167048326935</v>
      </c>
      <c r="K263" s="9">
        <v>0</v>
      </c>
      <c r="M263" s="9">
        <v>167048326935</v>
      </c>
    </row>
    <row r="264" spans="1:13" ht="21.75" customHeight="1" x14ac:dyDescent="0.2">
      <c r="A264" s="8" t="s">
        <v>916</v>
      </c>
      <c r="C264" s="9">
        <v>0</v>
      </c>
      <c r="E264" s="9">
        <v>0</v>
      </c>
      <c r="G264" s="9">
        <v>0</v>
      </c>
      <c r="I264" s="9">
        <v>18476981786</v>
      </c>
      <c r="K264" s="9">
        <v>0</v>
      </c>
      <c r="M264" s="9">
        <v>18476981786</v>
      </c>
    </row>
    <row r="265" spans="1:13" ht="21.75" customHeight="1" x14ac:dyDescent="0.2">
      <c r="A265" s="8" t="s">
        <v>917</v>
      </c>
      <c r="C265" s="9">
        <v>0</v>
      </c>
      <c r="E265" s="9">
        <v>0</v>
      </c>
      <c r="G265" s="9">
        <v>0</v>
      </c>
      <c r="I265" s="9">
        <v>46972602732</v>
      </c>
      <c r="K265" s="9">
        <v>0</v>
      </c>
      <c r="M265" s="9">
        <v>46972602732</v>
      </c>
    </row>
    <row r="266" spans="1:13" ht="21.75" customHeight="1" x14ac:dyDescent="0.2">
      <c r="A266" s="8" t="s">
        <v>918</v>
      </c>
      <c r="C266" s="9">
        <v>0</v>
      </c>
      <c r="E266" s="9">
        <v>0</v>
      </c>
      <c r="G266" s="9">
        <v>0</v>
      </c>
      <c r="I266" s="9">
        <v>158623130370</v>
      </c>
      <c r="K266" s="9">
        <v>652569</v>
      </c>
      <c r="M266" s="9">
        <v>158622477801</v>
      </c>
    </row>
    <row r="267" spans="1:13" ht="21.75" customHeight="1" x14ac:dyDescent="0.2">
      <c r="A267" s="8" t="s">
        <v>919</v>
      </c>
      <c r="C267" s="9">
        <v>0</v>
      </c>
      <c r="E267" s="9">
        <v>0</v>
      </c>
      <c r="G267" s="9">
        <v>0</v>
      </c>
      <c r="I267" s="9">
        <v>39963414140</v>
      </c>
      <c r="K267" s="9">
        <v>0</v>
      </c>
      <c r="M267" s="9">
        <v>39963414140</v>
      </c>
    </row>
    <row r="268" spans="1:13" ht="21.75" customHeight="1" x14ac:dyDescent="0.2">
      <c r="A268" s="8" t="s">
        <v>920</v>
      </c>
      <c r="C268" s="9">
        <v>0</v>
      </c>
      <c r="E268" s="9">
        <v>0</v>
      </c>
      <c r="G268" s="9">
        <v>0</v>
      </c>
      <c r="I268" s="9">
        <v>103760622016</v>
      </c>
      <c r="K268" s="9">
        <v>0</v>
      </c>
      <c r="M268" s="9">
        <v>103760622016</v>
      </c>
    </row>
    <row r="269" spans="1:13" ht="21.75" customHeight="1" x14ac:dyDescent="0.2">
      <c r="A269" s="8" t="s">
        <v>921</v>
      </c>
      <c r="C269" s="9">
        <v>0</v>
      </c>
      <c r="E269" s="9">
        <v>0</v>
      </c>
      <c r="G269" s="9">
        <v>0</v>
      </c>
      <c r="I269" s="9">
        <v>50896182321</v>
      </c>
      <c r="K269" s="9">
        <v>0</v>
      </c>
      <c r="M269" s="9">
        <v>50896182321</v>
      </c>
    </row>
    <row r="270" spans="1:13" ht="21.75" customHeight="1" x14ac:dyDescent="0.2">
      <c r="A270" s="8" t="s">
        <v>432</v>
      </c>
      <c r="C270" s="9">
        <v>202590163919</v>
      </c>
      <c r="E270" s="9">
        <v>-800573671</v>
      </c>
      <c r="G270" s="9">
        <v>203390737590</v>
      </c>
      <c r="I270" s="9">
        <v>1376895313924</v>
      </c>
      <c r="K270" s="9">
        <v>0</v>
      </c>
      <c r="M270" s="9">
        <v>1376895313924</v>
      </c>
    </row>
    <row r="271" spans="1:13" ht="21.75" customHeight="1" x14ac:dyDescent="0.2">
      <c r="A271" s="8" t="s">
        <v>433</v>
      </c>
      <c r="C271" s="9">
        <v>23803278681</v>
      </c>
      <c r="E271" s="9">
        <v>-42836831</v>
      </c>
      <c r="G271" s="9">
        <v>23846115512</v>
      </c>
      <c r="I271" s="9">
        <v>376167228029</v>
      </c>
      <c r="K271" s="9">
        <v>35361005</v>
      </c>
      <c r="M271" s="9">
        <v>376131867024</v>
      </c>
    </row>
    <row r="272" spans="1:13" ht="21.75" customHeight="1" x14ac:dyDescent="0.2">
      <c r="A272" s="8" t="s">
        <v>922</v>
      </c>
      <c r="C272" s="9">
        <v>0</v>
      </c>
      <c r="E272" s="9">
        <v>0</v>
      </c>
      <c r="G272" s="9">
        <v>0</v>
      </c>
      <c r="I272" s="9">
        <v>491777827642</v>
      </c>
      <c r="K272" s="9">
        <v>0</v>
      </c>
      <c r="M272" s="9">
        <v>491777827642</v>
      </c>
    </row>
    <row r="273" spans="1:13" ht="21.75" customHeight="1" x14ac:dyDescent="0.2">
      <c r="A273" s="8" t="s">
        <v>923</v>
      </c>
      <c r="C273" s="9">
        <v>0</v>
      </c>
      <c r="E273" s="9">
        <v>0</v>
      </c>
      <c r="G273" s="9">
        <v>0</v>
      </c>
      <c r="I273" s="9">
        <v>11835616420</v>
      </c>
      <c r="K273" s="9">
        <v>0</v>
      </c>
      <c r="M273" s="9">
        <v>11835616420</v>
      </c>
    </row>
    <row r="274" spans="1:13" ht="21.75" customHeight="1" x14ac:dyDescent="0.2">
      <c r="A274" s="8" t="s">
        <v>924</v>
      </c>
      <c r="C274" s="9">
        <v>0</v>
      </c>
      <c r="E274" s="9">
        <v>0</v>
      </c>
      <c r="G274" s="9">
        <v>0</v>
      </c>
      <c r="I274" s="9">
        <v>38409162352</v>
      </c>
      <c r="K274" s="9">
        <v>0</v>
      </c>
      <c r="M274" s="9">
        <v>38409162352</v>
      </c>
    </row>
    <row r="275" spans="1:13" ht="21.75" customHeight="1" x14ac:dyDescent="0.2">
      <c r="A275" s="8" t="s">
        <v>925</v>
      </c>
      <c r="C275" s="9">
        <v>0</v>
      </c>
      <c r="E275" s="9">
        <v>0</v>
      </c>
      <c r="G275" s="9">
        <v>0</v>
      </c>
      <c r="I275" s="9">
        <v>56162587000</v>
      </c>
      <c r="K275" s="9">
        <v>0</v>
      </c>
      <c r="M275" s="9">
        <v>56162587000</v>
      </c>
    </row>
    <row r="276" spans="1:13" ht="21.75" customHeight="1" x14ac:dyDescent="0.2">
      <c r="A276" s="8" t="s">
        <v>926</v>
      </c>
      <c r="C276" s="9">
        <v>0</v>
      </c>
      <c r="E276" s="9">
        <v>0</v>
      </c>
      <c r="G276" s="9">
        <v>0</v>
      </c>
      <c r="I276" s="9">
        <v>20308106879</v>
      </c>
      <c r="K276" s="9">
        <v>0</v>
      </c>
      <c r="M276" s="9">
        <v>20308106879</v>
      </c>
    </row>
    <row r="277" spans="1:13" ht="21.75" customHeight="1" x14ac:dyDescent="0.2">
      <c r="A277" s="8" t="s">
        <v>927</v>
      </c>
      <c r="C277" s="9">
        <v>0</v>
      </c>
      <c r="E277" s="9">
        <v>0</v>
      </c>
      <c r="G277" s="9">
        <v>0</v>
      </c>
      <c r="I277" s="9">
        <v>31740512000</v>
      </c>
      <c r="K277" s="9">
        <v>0</v>
      </c>
      <c r="M277" s="9">
        <v>31740512000</v>
      </c>
    </row>
    <row r="278" spans="1:13" ht="21.75" customHeight="1" x14ac:dyDescent="0.2">
      <c r="A278" s="8" t="s">
        <v>928</v>
      </c>
      <c r="C278" s="9">
        <v>0</v>
      </c>
      <c r="E278" s="9">
        <v>0</v>
      </c>
      <c r="G278" s="9">
        <v>0</v>
      </c>
      <c r="I278" s="9">
        <v>14404446427</v>
      </c>
      <c r="K278" s="9">
        <v>0</v>
      </c>
      <c r="M278" s="9">
        <v>14404446427</v>
      </c>
    </row>
    <row r="279" spans="1:13" ht="21.75" customHeight="1" x14ac:dyDescent="0.2">
      <c r="A279" s="8" t="s">
        <v>929</v>
      </c>
      <c r="C279" s="9">
        <v>0</v>
      </c>
      <c r="E279" s="9">
        <v>0</v>
      </c>
      <c r="G279" s="9">
        <v>0</v>
      </c>
      <c r="I279" s="9">
        <v>17803895776</v>
      </c>
      <c r="K279" s="9">
        <v>0</v>
      </c>
      <c r="M279" s="9">
        <v>17803895776</v>
      </c>
    </row>
    <row r="280" spans="1:13" ht="21.75" customHeight="1" x14ac:dyDescent="0.2">
      <c r="A280" s="8" t="s">
        <v>930</v>
      </c>
      <c r="C280" s="9">
        <v>0</v>
      </c>
      <c r="E280" s="9">
        <v>0</v>
      </c>
      <c r="G280" s="9">
        <v>0</v>
      </c>
      <c r="I280" s="9">
        <v>35748634599</v>
      </c>
      <c r="K280" s="9">
        <v>0</v>
      </c>
      <c r="M280" s="9">
        <v>35748634599</v>
      </c>
    </row>
    <row r="281" spans="1:13" ht="21.75" customHeight="1" x14ac:dyDescent="0.2">
      <c r="A281" s="8" t="s">
        <v>931</v>
      </c>
      <c r="C281" s="9">
        <v>0</v>
      </c>
      <c r="E281" s="9">
        <v>0</v>
      </c>
      <c r="G281" s="9">
        <v>0</v>
      </c>
      <c r="I281" s="9">
        <v>28414372303</v>
      </c>
      <c r="K281" s="9">
        <v>0</v>
      </c>
      <c r="M281" s="9">
        <v>28414372303</v>
      </c>
    </row>
    <row r="282" spans="1:13" ht="21.75" customHeight="1" x14ac:dyDescent="0.2">
      <c r="A282" s="8" t="s">
        <v>932</v>
      </c>
      <c r="C282" s="9">
        <v>0</v>
      </c>
      <c r="E282" s="9">
        <v>0</v>
      </c>
      <c r="G282" s="9">
        <v>0</v>
      </c>
      <c r="I282" s="9">
        <v>12180215579</v>
      </c>
      <c r="K282" s="9">
        <v>0</v>
      </c>
      <c r="M282" s="9">
        <v>12180215579</v>
      </c>
    </row>
    <row r="283" spans="1:13" ht="21.75" customHeight="1" x14ac:dyDescent="0.2">
      <c r="A283" s="8" t="s">
        <v>933</v>
      </c>
      <c r="C283" s="9">
        <v>0</v>
      </c>
      <c r="E283" s="9">
        <v>0</v>
      </c>
      <c r="G283" s="9">
        <v>0</v>
      </c>
      <c r="I283" s="9">
        <v>35499371193</v>
      </c>
      <c r="K283" s="9">
        <v>0</v>
      </c>
      <c r="M283" s="9">
        <v>35499371193</v>
      </c>
    </row>
    <row r="284" spans="1:13" ht="21.75" customHeight="1" x14ac:dyDescent="0.2">
      <c r="A284" s="8" t="s">
        <v>934</v>
      </c>
      <c r="C284" s="9">
        <v>0</v>
      </c>
      <c r="E284" s="9">
        <v>0</v>
      </c>
      <c r="G284" s="9">
        <v>0</v>
      </c>
      <c r="I284" s="9">
        <v>52686278900</v>
      </c>
      <c r="K284" s="9">
        <v>0</v>
      </c>
      <c r="M284" s="9">
        <v>52686278900</v>
      </c>
    </row>
    <row r="285" spans="1:13" ht="21.75" customHeight="1" x14ac:dyDescent="0.2">
      <c r="A285" s="8" t="s">
        <v>935</v>
      </c>
      <c r="C285" s="9">
        <v>0</v>
      </c>
      <c r="E285" s="9">
        <v>0</v>
      </c>
      <c r="G285" s="9">
        <v>0</v>
      </c>
      <c r="I285" s="9">
        <v>30260049402</v>
      </c>
      <c r="K285" s="9">
        <v>0</v>
      </c>
      <c r="M285" s="9">
        <v>30260049402</v>
      </c>
    </row>
    <row r="286" spans="1:13" ht="21.75" customHeight="1" x14ac:dyDescent="0.2">
      <c r="A286" s="8" t="s">
        <v>936</v>
      </c>
      <c r="C286" s="9">
        <v>0</v>
      </c>
      <c r="E286" s="9">
        <v>0</v>
      </c>
      <c r="G286" s="9">
        <v>0</v>
      </c>
      <c r="I286" s="9">
        <v>25827756566</v>
      </c>
      <c r="K286" s="9">
        <v>0</v>
      </c>
      <c r="M286" s="9">
        <v>25827756566</v>
      </c>
    </row>
    <row r="287" spans="1:13" ht="21.75" customHeight="1" x14ac:dyDescent="0.2">
      <c r="A287" s="8" t="s">
        <v>937</v>
      </c>
      <c r="C287" s="9">
        <v>0</v>
      </c>
      <c r="E287" s="9">
        <v>0</v>
      </c>
      <c r="G287" s="9">
        <v>0</v>
      </c>
      <c r="I287" s="9">
        <v>134472964648</v>
      </c>
      <c r="K287" s="9">
        <v>0</v>
      </c>
      <c r="M287" s="9">
        <v>134472964648</v>
      </c>
    </row>
    <row r="288" spans="1:13" ht="21.75" customHeight="1" x14ac:dyDescent="0.2">
      <c r="A288" s="8" t="s">
        <v>938</v>
      </c>
      <c r="C288" s="9">
        <v>0</v>
      </c>
      <c r="E288" s="9">
        <v>0</v>
      </c>
      <c r="G288" s="9">
        <v>0</v>
      </c>
      <c r="I288" s="9">
        <v>66272176012</v>
      </c>
      <c r="K288" s="9">
        <v>885280</v>
      </c>
      <c r="M288" s="9">
        <v>66271290732</v>
      </c>
    </row>
    <row r="289" spans="1:13" ht="21.75" customHeight="1" x14ac:dyDescent="0.2">
      <c r="A289" s="8" t="s">
        <v>939</v>
      </c>
      <c r="C289" s="9">
        <v>0</v>
      </c>
      <c r="E289" s="9">
        <v>0</v>
      </c>
      <c r="G289" s="9">
        <v>0</v>
      </c>
      <c r="I289" s="9">
        <v>110097709391</v>
      </c>
      <c r="K289" s="9">
        <v>0</v>
      </c>
      <c r="M289" s="9">
        <v>110097709391</v>
      </c>
    </row>
    <row r="290" spans="1:13" ht="21.75" customHeight="1" x14ac:dyDescent="0.2">
      <c r="A290" s="8" t="s">
        <v>940</v>
      </c>
      <c r="C290" s="9">
        <v>0</v>
      </c>
      <c r="E290" s="9">
        <v>0</v>
      </c>
      <c r="G290" s="9">
        <v>0</v>
      </c>
      <c r="I290" s="9">
        <v>136495620922</v>
      </c>
      <c r="K290" s="9">
        <v>0</v>
      </c>
      <c r="M290" s="9">
        <v>136495620922</v>
      </c>
    </row>
    <row r="291" spans="1:13" ht="21.75" customHeight="1" x14ac:dyDescent="0.2">
      <c r="A291" s="8" t="s">
        <v>941</v>
      </c>
      <c r="C291" s="9">
        <v>0</v>
      </c>
      <c r="E291" s="9">
        <v>0</v>
      </c>
      <c r="G291" s="9">
        <v>0</v>
      </c>
      <c r="I291" s="9">
        <v>55256927848</v>
      </c>
      <c r="K291" s="9">
        <v>761330</v>
      </c>
      <c r="M291" s="9">
        <v>55256166518</v>
      </c>
    </row>
    <row r="292" spans="1:13" ht="21.75" customHeight="1" x14ac:dyDescent="0.2">
      <c r="A292" s="8" t="s">
        <v>942</v>
      </c>
      <c r="C292" s="9">
        <v>0</v>
      </c>
      <c r="E292" s="9">
        <v>0</v>
      </c>
      <c r="G292" s="9">
        <v>0</v>
      </c>
      <c r="I292" s="9">
        <v>31209566558</v>
      </c>
      <c r="K292" s="9">
        <v>0</v>
      </c>
      <c r="M292" s="9">
        <v>31209566558</v>
      </c>
    </row>
    <row r="293" spans="1:13" ht="21.75" customHeight="1" x14ac:dyDescent="0.2">
      <c r="A293" s="8" t="s">
        <v>943</v>
      </c>
      <c r="C293" s="9">
        <v>0</v>
      </c>
      <c r="E293" s="9">
        <v>0</v>
      </c>
      <c r="G293" s="9">
        <v>0</v>
      </c>
      <c r="I293" s="9">
        <v>491878508854</v>
      </c>
      <c r="K293" s="9">
        <v>38914857</v>
      </c>
      <c r="M293" s="9">
        <v>491839593997</v>
      </c>
    </row>
    <row r="294" spans="1:13" ht="21.75" customHeight="1" x14ac:dyDescent="0.2">
      <c r="A294" s="8" t="s">
        <v>944</v>
      </c>
      <c r="C294" s="9">
        <v>0</v>
      </c>
      <c r="E294" s="9">
        <v>0</v>
      </c>
      <c r="G294" s="9">
        <v>0</v>
      </c>
      <c r="I294" s="9">
        <v>234723407422</v>
      </c>
      <c r="K294" s="9">
        <v>21530853</v>
      </c>
      <c r="M294" s="9">
        <v>234701876569</v>
      </c>
    </row>
    <row r="295" spans="1:13" ht="21.75" customHeight="1" x14ac:dyDescent="0.2">
      <c r="A295" s="8" t="s">
        <v>434</v>
      </c>
      <c r="C295" s="9">
        <v>16008196702</v>
      </c>
      <c r="E295" s="9">
        <v>1966770</v>
      </c>
      <c r="G295" s="9">
        <v>16006229932</v>
      </c>
      <c r="I295" s="9">
        <v>80558791729</v>
      </c>
      <c r="K295" s="9">
        <v>10215558</v>
      </c>
      <c r="M295" s="9">
        <v>80548576171</v>
      </c>
    </row>
    <row r="296" spans="1:13" ht="21.75" customHeight="1" x14ac:dyDescent="0.2">
      <c r="A296" s="8" t="s">
        <v>436</v>
      </c>
      <c r="C296" s="9">
        <v>6860655725</v>
      </c>
      <c r="E296" s="9">
        <v>0</v>
      </c>
      <c r="G296" s="9">
        <v>6860655725</v>
      </c>
      <c r="I296" s="9">
        <v>50164944958</v>
      </c>
      <c r="K296" s="9">
        <v>386103</v>
      </c>
      <c r="M296" s="9">
        <v>50164558855</v>
      </c>
    </row>
    <row r="297" spans="1:13" ht="21.75" customHeight="1" x14ac:dyDescent="0.2">
      <c r="A297" s="8" t="s">
        <v>945</v>
      </c>
      <c r="C297" s="9">
        <v>0</v>
      </c>
      <c r="E297" s="9">
        <v>0</v>
      </c>
      <c r="G297" s="9">
        <v>0</v>
      </c>
      <c r="I297" s="9">
        <v>104028520094</v>
      </c>
      <c r="K297" s="9">
        <v>0</v>
      </c>
      <c r="M297" s="9">
        <v>104028520094</v>
      </c>
    </row>
    <row r="298" spans="1:13" ht="21.75" customHeight="1" x14ac:dyDescent="0.2">
      <c r="A298" s="8" t="s">
        <v>437</v>
      </c>
      <c r="C298" s="9">
        <v>11434426229</v>
      </c>
      <c r="E298" s="9">
        <v>1404835</v>
      </c>
      <c r="G298" s="9">
        <v>11433021394</v>
      </c>
      <c r="I298" s="9">
        <v>57541994158</v>
      </c>
      <c r="K298" s="9">
        <v>7296827</v>
      </c>
      <c r="M298" s="9">
        <v>57534697331</v>
      </c>
    </row>
    <row r="299" spans="1:13" ht="21.75" customHeight="1" x14ac:dyDescent="0.2">
      <c r="A299" s="8" t="s">
        <v>946</v>
      </c>
      <c r="C299" s="9">
        <v>0</v>
      </c>
      <c r="E299" s="9">
        <v>0</v>
      </c>
      <c r="G299" s="9">
        <v>0</v>
      </c>
      <c r="I299" s="9">
        <v>14647613680</v>
      </c>
      <c r="K299" s="9">
        <v>0</v>
      </c>
      <c r="M299" s="9">
        <v>14647613680</v>
      </c>
    </row>
    <row r="300" spans="1:13" ht="21.75" customHeight="1" x14ac:dyDescent="0.2">
      <c r="A300" s="8" t="s">
        <v>947</v>
      </c>
      <c r="C300" s="9">
        <v>0</v>
      </c>
      <c r="E300" s="9">
        <v>0</v>
      </c>
      <c r="G300" s="9">
        <v>0</v>
      </c>
      <c r="I300" s="9">
        <v>159196721288</v>
      </c>
      <c r="K300" s="9">
        <v>0</v>
      </c>
      <c r="M300" s="9">
        <v>159196721288</v>
      </c>
    </row>
    <row r="301" spans="1:13" ht="21.75" customHeight="1" x14ac:dyDescent="0.2">
      <c r="A301" s="8" t="s">
        <v>438</v>
      </c>
      <c r="C301" s="9">
        <v>182950819664</v>
      </c>
      <c r="E301" s="9">
        <v>8178362</v>
      </c>
      <c r="G301" s="9">
        <v>182942641302</v>
      </c>
      <c r="I301" s="9">
        <v>885245901600</v>
      </c>
      <c r="K301" s="9">
        <v>141413696</v>
      </c>
      <c r="M301" s="9">
        <v>885104487904</v>
      </c>
    </row>
    <row r="302" spans="1:13" ht="21.75" customHeight="1" x14ac:dyDescent="0.2">
      <c r="A302" s="8" t="s">
        <v>440</v>
      </c>
      <c r="C302" s="9">
        <v>31950819665</v>
      </c>
      <c r="E302" s="9">
        <v>-134616782</v>
      </c>
      <c r="G302" s="9">
        <v>32085436447</v>
      </c>
      <c r="I302" s="9">
        <v>359820218517</v>
      </c>
      <c r="K302" s="9">
        <v>0</v>
      </c>
      <c r="M302" s="9">
        <v>359820218517</v>
      </c>
    </row>
    <row r="303" spans="1:13" ht="21.75" customHeight="1" x14ac:dyDescent="0.2">
      <c r="A303" s="8" t="s">
        <v>948</v>
      </c>
      <c r="C303" s="9">
        <v>0</v>
      </c>
      <c r="E303" s="9">
        <v>0</v>
      </c>
      <c r="G303" s="9">
        <v>0</v>
      </c>
      <c r="I303" s="9">
        <v>44616393408</v>
      </c>
      <c r="K303" s="9">
        <v>0</v>
      </c>
      <c r="M303" s="9">
        <v>44616393408</v>
      </c>
    </row>
    <row r="304" spans="1:13" ht="21.75" customHeight="1" x14ac:dyDescent="0.2">
      <c r="A304" s="8" t="s">
        <v>949</v>
      </c>
      <c r="C304" s="9">
        <v>0</v>
      </c>
      <c r="E304" s="9">
        <v>0</v>
      </c>
      <c r="G304" s="9">
        <v>0</v>
      </c>
      <c r="I304" s="9">
        <v>41569672081</v>
      </c>
      <c r="K304" s="9">
        <v>4771910</v>
      </c>
      <c r="M304" s="9">
        <v>41564900171</v>
      </c>
    </row>
    <row r="305" spans="1:13" ht="21.75" customHeight="1" x14ac:dyDescent="0.2">
      <c r="A305" s="8" t="s">
        <v>950</v>
      </c>
      <c r="C305" s="9">
        <v>0</v>
      </c>
      <c r="E305" s="9">
        <v>0</v>
      </c>
      <c r="G305" s="9">
        <v>0</v>
      </c>
      <c r="I305" s="9">
        <v>49352458997</v>
      </c>
      <c r="K305" s="9">
        <v>0</v>
      </c>
      <c r="M305" s="9">
        <v>49352458997</v>
      </c>
    </row>
    <row r="306" spans="1:13" ht="21.75" customHeight="1" x14ac:dyDescent="0.2">
      <c r="A306" s="8" t="s">
        <v>441</v>
      </c>
      <c r="C306" s="9">
        <v>11434426229</v>
      </c>
      <c r="E306" s="9">
        <v>1404836</v>
      </c>
      <c r="G306" s="9">
        <v>11433021393</v>
      </c>
      <c r="I306" s="9">
        <v>109918032782</v>
      </c>
      <c r="K306" s="9">
        <v>12824791</v>
      </c>
      <c r="M306" s="9">
        <v>109905207991</v>
      </c>
    </row>
    <row r="307" spans="1:13" ht="21.75" customHeight="1" x14ac:dyDescent="0.2">
      <c r="A307" s="8" t="s">
        <v>442</v>
      </c>
      <c r="C307" s="9">
        <v>6860655725</v>
      </c>
      <c r="E307" s="9">
        <v>0</v>
      </c>
      <c r="G307" s="9">
        <v>6860655725</v>
      </c>
      <c r="I307" s="9">
        <v>30983606500</v>
      </c>
      <c r="K307" s="9">
        <v>174018</v>
      </c>
      <c r="M307" s="9">
        <v>30983432482</v>
      </c>
    </row>
    <row r="308" spans="1:13" ht="21.75" customHeight="1" x14ac:dyDescent="0.2">
      <c r="A308" s="8" t="s">
        <v>443</v>
      </c>
      <c r="C308" s="9">
        <v>11434426229</v>
      </c>
      <c r="E308" s="9">
        <v>1404836</v>
      </c>
      <c r="G308" s="9">
        <v>11433021393</v>
      </c>
      <c r="I308" s="9">
        <v>118032786880</v>
      </c>
      <c r="K308" s="9">
        <v>14472299</v>
      </c>
      <c r="M308" s="9">
        <v>118018314581</v>
      </c>
    </row>
    <row r="309" spans="1:13" ht="21.75" customHeight="1" x14ac:dyDescent="0.2">
      <c r="A309" s="8" t="s">
        <v>444</v>
      </c>
      <c r="C309" s="9">
        <v>13263934412</v>
      </c>
      <c r="E309" s="9">
        <v>0</v>
      </c>
      <c r="G309" s="9">
        <v>13263934412</v>
      </c>
      <c r="I309" s="9">
        <v>59473770428</v>
      </c>
      <c r="K309" s="9">
        <v>325922</v>
      </c>
      <c r="M309" s="9">
        <v>59473444506</v>
      </c>
    </row>
    <row r="310" spans="1:13" ht="21.75" customHeight="1" x14ac:dyDescent="0.2">
      <c r="A310" s="8" t="s">
        <v>447</v>
      </c>
      <c r="C310" s="9">
        <v>24999999990</v>
      </c>
      <c r="E310" s="9">
        <v>-14332515</v>
      </c>
      <c r="G310" s="9">
        <v>25014332505</v>
      </c>
      <c r="I310" s="9">
        <v>150833333289</v>
      </c>
      <c r="K310" s="9">
        <v>100327600</v>
      </c>
      <c r="M310" s="9">
        <v>150733005689</v>
      </c>
    </row>
    <row r="311" spans="1:13" ht="21.75" customHeight="1" x14ac:dyDescent="0.2">
      <c r="A311" s="8" t="s">
        <v>448</v>
      </c>
      <c r="C311" s="9">
        <v>19169</v>
      </c>
      <c r="E311" s="9">
        <v>0</v>
      </c>
      <c r="G311" s="9">
        <v>19169</v>
      </c>
      <c r="I311" s="9">
        <v>25334</v>
      </c>
      <c r="K311" s="9">
        <v>0</v>
      </c>
      <c r="M311" s="9">
        <v>25334</v>
      </c>
    </row>
    <row r="312" spans="1:13" ht="21.75" customHeight="1" x14ac:dyDescent="0.2">
      <c r="A312" s="8" t="s">
        <v>951</v>
      </c>
      <c r="C312" s="9">
        <v>0</v>
      </c>
      <c r="E312" s="9">
        <v>0</v>
      </c>
      <c r="G312" s="9">
        <v>0</v>
      </c>
      <c r="I312" s="9">
        <v>19322404350</v>
      </c>
      <c r="K312" s="9">
        <v>0</v>
      </c>
      <c r="M312" s="9">
        <v>19322404350</v>
      </c>
    </row>
    <row r="313" spans="1:13" ht="21.75" customHeight="1" x14ac:dyDescent="0.2">
      <c r="A313" s="8" t="s">
        <v>952</v>
      </c>
      <c r="C313" s="9">
        <v>0</v>
      </c>
      <c r="E313" s="9">
        <v>0</v>
      </c>
      <c r="G313" s="9">
        <v>0</v>
      </c>
      <c r="I313" s="9">
        <v>34118852439</v>
      </c>
      <c r="K313" s="9">
        <v>0</v>
      </c>
      <c r="M313" s="9">
        <v>34118852439</v>
      </c>
    </row>
    <row r="314" spans="1:13" ht="21.75" customHeight="1" x14ac:dyDescent="0.2">
      <c r="A314" s="8" t="s">
        <v>449</v>
      </c>
      <c r="C314" s="9">
        <v>120495081960</v>
      </c>
      <c r="E314" s="9">
        <v>-571441728</v>
      </c>
      <c r="G314" s="9">
        <v>121066523688</v>
      </c>
      <c r="I314" s="9">
        <v>654872513622</v>
      </c>
      <c r="K314" s="9">
        <v>0</v>
      </c>
      <c r="M314" s="9">
        <v>654872513622</v>
      </c>
    </row>
    <row r="315" spans="1:13" ht="21.75" customHeight="1" x14ac:dyDescent="0.2">
      <c r="A315" s="8" t="s">
        <v>953</v>
      </c>
      <c r="C315" s="9">
        <v>0</v>
      </c>
      <c r="E315" s="9">
        <v>0</v>
      </c>
      <c r="G315" s="9">
        <v>0</v>
      </c>
      <c r="I315" s="9">
        <v>37532786866</v>
      </c>
      <c r="K315" s="9">
        <v>0</v>
      </c>
      <c r="M315" s="9">
        <v>37532786866</v>
      </c>
    </row>
    <row r="316" spans="1:13" ht="21.75" customHeight="1" x14ac:dyDescent="0.2">
      <c r="A316" s="8" t="s">
        <v>450</v>
      </c>
      <c r="C316" s="9">
        <v>33583333323</v>
      </c>
      <c r="E316" s="9">
        <v>-1</v>
      </c>
      <c r="G316" s="9">
        <v>33583333324</v>
      </c>
      <c r="I316" s="9">
        <v>137583333291</v>
      </c>
      <c r="K316" s="9">
        <v>102294368</v>
      </c>
      <c r="M316" s="9">
        <v>137481038923</v>
      </c>
    </row>
    <row r="317" spans="1:13" ht="21.75" customHeight="1" x14ac:dyDescent="0.2">
      <c r="A317" s="8" t="s">
        <v>954</v>
      </c>
      <c r="C317" s="9">
        <v>0</v>
      </c>
      <c r="E317" s="9">
        <v>0</v>
      </c>
      <c r="G317" s="9">
        <v>0</v>
      </c>
      <c r="I317" s="9">
        <v>38198360634</v>
      </c>
      <c r="K317" s="9">
        <v>0</v>
      </c>
      <c r="M317" s="9">
        <v>38198360634</v>
      </c>
    </row>
    <row r="318" spans="1:13" ht="21.75" customHeight="1" x14ac:dyDescent="0.2">
      <c r="A318" s="8" t="s">
        <v>452</v>
      </c>
      <c r="C318" s="9">
        <v>4573770473</v>
      </c>
      <c r="E318" s="9">
        <v>561934</v>
      </c>
      <c r="G318" s="9">
        <v>4573208539</v>
      </c>
      <c r="I318" s="9">
        <v>142524590078</v>
      </c>
      <c r="K318" s="9">
        <v>16105760</v>
      </c>
      <c r="M318" s="9">
        <v>142508484318</v>
      </c>
    </row>
    <row r="319" spans="1:13" ht="21.75" customHeight="1" x14ac:dyDescent="0.2">
      <c r="A319" s="8" t="s">
        <v>453</v>
      </c>
      <c r="C319" s="9">
        <v>2286885221</v>
      </c>
      <c r="E319" s="9">
        <v>280967</v>
      </c>
      <c r="G319" s="9">
        <v>2286604254</v>
      </c>
      <c r="I319" s="9">
        <v>12836065486</v>
      </c>
      <c r="K319" s="9">
        <v>3888222</v>
      </c>
      <c r="M319" s="9">
        <v>12832177264</v>
      </c>
    </row>
    <row r="320" spans="1:13" ht="21.75" customHeight="1" x14ac:dyDescent="0.2">
      <c r="A320" s="8" t="s">
        <v>454</v>
      </c>
      <c r="C320" s="9">
        <v>25155737679</v>
      </c>
      <c r="E320" s="9">
        <v>0</v>
      </c>
      <c r="G320" s="9">
        <v>25155737679</v>
      </c>
      <c r="I320" s="9">
        <v>98188524489</v>
      </c>
      <c r="K320" s="9">
        <v>618128</v>
      </c>
      <c r="M320" s="9">
        <v>98187906361</v>
      </c>
    </row>
    <row r="321" spans="1:13" ht="21.75" customHeight="1" x14ac:dyDescent="0.2">
      <c r="A321" s="8" t="s">
        <v>455</v>
      </c>
      <c r="C321" s="9">
        <v>11434426229</v>
      </c>
      <c r="E321" s="9">
        <v>0</v>
      </c>
      <c r="G321" s="9">
        <v>11434426229</v>
      </c>
      <c r="I321" s="9">
        <v>44631147539</v>
      </c>
      <c r="K321" s="9">
        <v>280967</v>
      </c>
      <c r="M321" s="9">
        <v>44630866572</v>
      </c>
    </row>
    <row r="322" spans="1:13" ht="21.75" customHeight="1" x14ac:dyDescent="0.2">
      <c r="A322" s="8" t="s">
        <v>955</v>
      </c>
      <c r="C322" s="9">
        <v>0</v>
      </c>
      <c r="E322" s="9">
        <v>0</v>
      </c>
      <c r="G322" s="9">
        <v>0</v>
      </c>
      <c r="I322" s="9">
        <v>206021857902</v>
      </c>
      <c r="K322" s="9">
        <v>0</v>
      </c>
      <c r="M322" s="9">
        <v>206021857902</v>
      </c>
    </row>
    <row r="323" spans="1:13" ht="21.75" customHeight="1" x14ac:dyDescent="0.2">
      <c r="A323" s="8" t="s">
        <v>956</v>
      </c>
      <c r="C323" s="9">
        <v>0</v>
      </c>
      <c r="E323" s="9">
        <v>0</v>
      </c>
      <c r="G323" s="9">
        <v>0</v>
      </c>
      <c r="I323" s="9">
        <v>26999999982</v>
      </c>
      <c r="K323" s="9">
        <v>0</v>
      </c>
      <c r="M323" s="9">
        <v>26999999982</v>
      </c>
    </row>
    <row r="324" spans="1:13" ht="21.75" customHeight="1" x14ac:dyDescent="0.2">
      <c r="A324" s="8" t="s">
        <v>456</v>
      </c>
      <c r="C324" s="9">
        <v>4573770473</v>
      </c>
      <c r="E324" s="9">
        <v>561934</v>
      </c>
      <c r="G324" s="9">
        <v>4573208539</v>
      </c>
      <c r="I324" s="9">
        <v>90073770424</v>
      </c>
      <c r="K324" s="9">
        <v>10273427</v>
      </c>
      <c r="M324" s="9">
        <v>90063496997</v>
      </c>
    </row>
    <row r="325" spans="1:13" ht="21.75" customHeight="1" x14ac:dyDescent="0.2">
      <c r="A325" s="8" t="s">
        <v>457</v>
      </c>
      <c r="C325" s="9">
        <v>14783606553</v>
      </c>
      <c r="E325" s="9">
        <v>-287130</v>
      </c>
      <c r="G325" s="9">
        <v>14783893683</v>
      </c>
      <c r="I325" s="9">
        <v>68695081950</v>
      </c>
      <c r="K325" s="9">
        <v>184895</v>
      </c>
      <c r="M325" s="9">
        <v>68694897055</v>
      </c>
    </row>
    <row r="326" spans="1:13" ht="21.75" customHeight="1" x14ac:dyDescent="0.2">
      <c r="A326" s="8" t="s">
        <v>458</v>
      </c>
      <c r="C326" s="9">
        <v>81621393435</v>
      </c>
      <c r="E326" s="9">
        <v>-653694057</v>
      </c>
      <c r="G326" s="9">
        <v>82275087492</v>
      </c>
      <c r="I326" s="9">
        <v>782667213073</v>
      </c>
      <c r="K326" s="9">
        <v>338878806</v>
      </c>
      <c r="M326" s="9">
        <v>782328334267</v>
      </c>
    </row>
    <row r="327" spans="1:13" ht="21.75" customHeight="1" x14ac:dyDescent="0.2">
      <c r="A327" s="8" t="s">
        <v>459</v>
      </c>
      <c r="C327" s="9">
        <v>92213114746</v>
      </c>
      <c r="E327" s="9">
        <v>437580867</v>
      </c>
      <c r="G327" s="9">
        <v>91775533879</v>
      </c>
      <c r="I327" s="9">
        <v>346967213086</v>
      </c>
      <c r="K327" s="9">
        <v>739336309</v>
      </c>
      <c r="M327" s="9">
        <v>346227876777</v>
      </c>
    </row>
    <row r="328" spans="1:13" ht="21.75" customHeight="1" x14ac:dyDescent="0.2">
      <c r="A328" s="8" t="s">
        <v>461</v>
      </c>
      <c r="C328" s="9">
        <v>9147540977</v>
      </c>
      <c r="E328" s="9">
        <v>0</v>
      </c>
      <c r="G328" s="9">
        <v>9147540977</v>
      </c>
      <c r="I328" s="9">
        <v>33639344238</v>
      </c>
      <c r="K328" s="9">
        <v>224774</v>
      </c>
      <c r="M328" s="9">
        <v>33639119464</v>
      </c>
    </row>
    <row r="329" spans="1:13" ht="21.75" customHeight="1" x14ac:dyDescent="0.2">
      <c r="A329" s="8" t="s">
        <v>462</v>
      </c>
      <c r="C329" s="9">
        <v>24344262288</v>
      </c>
      <c r="E329" s="9">
        <v>-152693260</v>
      </c>
      <c r="G329" s="9">
        <v>24496955548</v>
      </c>
      <c r="I329" s="9">
        <v>99180327840</v>
      </c>
      <c r="K329" s="9">
        <v>0</v>
      </c>
      <c r="M329" s="9">
        <v>99180327840</v>
      </c>
    </row>
    <row r="330" spans="1:13" ht="21.75" customHeight="1" x14ac:dyDescent="0.2">
      <c r="A330" s="8" t="s">
        <v>463</v>
      </c>
      <c r="C330" s="9">
        <v>11434426229</v>
      </c>
      <c r="E330" s="9">
        <v>0</v>
      </c>
      <c r="G330" s="9">
        <v>11434426229</v>
      </c>
      <c r="I330" s="9">
        <v>41680327867</v>
      </c>
      <c r="K330" s="9">
        <v>280967</v>
      </c>
      <c r="M330" s="9">
        <v>41680046900</v>
      </c>
    </row>
    <row r="331" spans="1:13" ht="21.75" customHeight="1" x14ac:dyDescent="0.2">
      <c r="A331" s="8" t="s">
        <v>464</v>
      </c>
      <c r="C331" s="9">
        <v>11434426229</v>
      </c>
      <c r="E331" s="9">
        <v>0</v>
      </c>
      <c r="G331" s="9">
        <v>11434426229</v>
      </c>
      <c r="I331" s="9">
        <v>41680327867</v>
      </c>
      <c r="K331" s="9">
        <v>280967</v>
      </c>
      <c r="M331" s="9">
        <v>41680046900</v>
      </c>
    </row>
    <row r="332" spans="1:13" ht="21.75" customHeight="1" x14ac:dyDescent="0.2">
      <c r="A332" s="8" t="s">
        <v>465</v>
      </c>
      <c r="C332" s="9">
        <v>27049180312</v>
      </c>
      <c r="E332" s="9">
        <v>56722856</v>
      </c>
      <c r="G332" s="9">
        <v>26992457456</v>
      </c>
      <c r="I332" s="9">
        <v>127868852384</v>
      </c>
      <c r="K332" s="9">
        <v>360799132</v>
      </c>
      <c r="M332" s="9">
        <v>127508053252</v>
      </c>
    </row>
    <row r="333" spans="1:13" ht="21.75" customHeight="1" x14ac:dyDescent="0.2">
      <c r="A333" s="8" t="s">
        <v>466</v>
      </c>
      <c r="C333" s="9">
        <v>3430327847</v>
      </c>
      <c r="E333" s="9">
        <v>0</v>
      </c>
      <c r="G333" s="9">
        <v>3430327847</v>
      </c>
      <c r="I333" s="9">
        <v>28401639308</v>
      </c>
      <c r="K333" s="9">
        <v>464955</v>
      </c>
      <c r="M333" s="9">
        <v>28401174353</v>
      </c>
    </row>
    <row r="334" spans="1:13" ht="21.75" customHeight="1" x14ac:dyDescent="0.2">
      <c r="A334" s="8" t="s">
        <v>957</v>
      </c>
      <c r="C334" s="9">
        <v>0</v>
      </c>
      <c r="E334" s="9">
        <v>0</v>
      </c>
      <c r="G334" s="9">
        <v>0</v>
      </c>
      <c r="I334" s="9">
        <v>25672131100</v>
      </c>
      <c r="K334" s="9">
        <v>0</v>
      </c>
      <c r="M334" s="9">
        <v>25672131100</v>
      </c>
    </row>
    <row r="335" spans="1:13" ht="21.75" customHeight="1" x14ac:dyDescent="0.2">
      <c r="A335" s="8" t="s">
        <v>958</v>
      </c>
      <c r="C335" s="9">
        <v>0</v>
      </c>
      <c r="E335" s="9">
        <v>0</v>
      </c>
      <c r="G335" s="9">
        <v>0</v>
      </c>
      <c r="I335" s="9">
        <v>52377049178</v>
      </c>
      <c r="K335" s="9">
        <v>0</v>
      </c>
      <c r="M335" s="9">
        <v>52377049178</v>
      </c>
    </row>
    <row r="336" spans="1:13" ht="21.75" customHeight="1" x14ac:dyDescent="0.2">
      <c r="A336" s="8" t="s">
        <v>467</v>
      </c>
      <c r="C336" s="9">
        <v>4426229508</v>
      </c>
      <c r="E336" s="9">
        <v>543808</v>
      </c>
      <c r="G336" s="9">
        <v>4425685700</v>
      </c>
      <c r="I336" s="9">
        <v>32827868851</v>
      </c>
      <c r="K336" s="9">
        <v>3806652</v>
      </c>
      <c r="M336" s="9">
        <v>32824062199</v>
      </c>
    </row>
    <row r="337" spans="1:13" ht="21.75" customHeight="1" x14ac:dyDescent="0.2">
      <c r="A337" s="8" t="s">
        <v>468</v>
      </c>
      <c r="C337" s="9">
        <v>3430327847</v>
      </c>
      <c r="E337" s="9">
        <v>421451</v>
      </c>
      <c r="G337" s="9">
        <v>3429906396</v>
      </c>
      <c r="I337" s="9">
        <v>56618852400</v>
      </c>
      <c r="K337" s="9">
        <v>6344419</v>
      </c>
      <c r="M337" s="9">
        <v>56612507981</v>
      </c>
    </row>
    <row r="338" spans="1:13" ht="21.75" customHeight="1" x14ac:dyDescent="0.2">
      <c r="A338" s="8" t="s">
        <v>469</v>
      </c>
      <c r="C338" s="9">
        <v>126625683043</v>
      </c>
      <c r="E338" s="9">
        <v>172579327</v>
      </c>
      <c r="G338" s="9">
        <v>126453103716</v>
      </c>
      <c r="I338" s="9">
        <v>432650273170</v>
      </c>
      <c r="K338" s="9">
        <v>697741394</v>
      </c>
      <c r="M338" s="9">
        <v>431952531776</v>
      </c>
    </row>
    <row r="339" spans="1:13" ht="21.75" customHeight="1" x14ac:dyDescent="0.2">
      <c r="A339" s="8" t="s">
        <v>471</v>
      </c>
      <c r="C339" s="9">
        <v>76057103819</v>
      </c>
      <c r="E339" s="9">
        <v>-425509409</v>
      </c>
      <c r="G339" s="9">
        <v>76482613228</v>
      </c>
      <c r="I339" s="9">
        <v>284493169360</v>
      </c>
      <c r="K339" s="9">
        <v>177155338</v>
      </c>
      <c r="M339" s="9">
        <v>284316014022</v>
      </c>
    </row>
    <row r="340" spans="1:13" ht="21.75" customHeight="1" x14ac:dyDescent="0.2">
      <c r="A340" s="8" t="s">
        <v>473</v>
      </c>
      <c r="C340" s="9">
        <v>9405737700</v>
      </c>
      <c r="E340" s="9">
        <v>-477644</v>
      </c>
      <c r="G340" s="9">
        <v>9406215344</v>
      </c>
      <c r="I340" s="9">
        <v>55180327840</v>
      </c>
      <c r="K340" s="9">
        <v>0</v>
      </c>
      <c r="M340" s="9">
        <v>55180327840</v>
      </c>
    </row>
    <row r="341" spans="1:13" ht="21.75" customHeight="1" x14ac:dyDescent="0.2">
      <c r="A341" s="8" t="s">
        <v>959</v>
      </c>
      <c r="C341" s="9">
        <v>0</v>
      </c>
      <c r="E341" s="9">
        <v>0</v>
      </c>
      <c r="G341" s="9">
        <v>0</v>
      </c>
      <c r="I341" s="9">
        <v>53704918030</v>
      </c>
      <c r="K341" s="9">
        <v>0</v>
      </c>
      <c r="M341" s="9">
        <v>53704918030</v>
      </c>
    </row>
    <row r="342" spans="1:13" ht="21.75" customHeight="1" x14ac:dyDescent="0.2">
      <c r="A342" s="8" t="s">
        <v>474</v>
      </c>
      <c r="C342" s="9">
        <v>16008196702</v>
      </c>
      <c r="E342" s="9">
        <v>12689</v>
      </c>
      <c r="G342" s="9">
        <v>16008184013</v>
      </c>
      <c r="I342" s="9">
        <v>52672131084</v>
      </c>
      <c r="K342" s="9">
        <v>393354</v>
      </c>
      <c r="M342" s="9">
        <v>52671737730</v>
      </c>
    </row>
    <row r="343" spans="1:13" ht="21.75" customHeight="1" x14ac:dyDescent="0.2">
      <c r="A343" s="8" t="s">
        <v>960</v>
      </c>
      <c r="C343" s="9">
        <v>0</v>
      </c>
      <c r="E343" s="9">
        <v>0</v>
      </c>
      <c r="G343" s="9">
        <v>0</v>
      </c>
      <c r="I343" s="9">
        <v>18811475409</v>
      </c>
      <c r="K343" s="9">
        <v>2084595</v>
      </c>
      <c r="M343" s="9">
        <v>18809390814</v>
      </c>
    </row>
    <row r="344" spans="1:13" ht="21.75" customHeight="1" x14ac:dyDescent="0.2">
      <c r="A344" s="8" t="s">
        <v>961</v>
      </c>
      <c r="C344" s="9">
        <v>0</v>
      </c>
      <c r="E344" s="9">
        <v>0</v>
      </c>
      <c r="G344" s="9">
        <v>0</v>
      </c>
      <c r="I344" s="9">
        <v>20139344238</v>
      </c>
      <c r="K344" s="9">
        <v>0</v>
      </c>
      <c r="M344" s="9">
        <v>20139344238</v>
      </c>
    </row>
    <row r="345" spans="1:13" ht="21.75" customHeight="1" x14ac:dyDescent="0.2">
      <c r="A345" s="8" t="s">
        <v>962</v>
      </c>
      <c r="C345" s="9">
        <v>0</v>
      </c>
      <c r="E345" s="9">
        <v>-3234</v>
      </c>
      <c r="G345" s="9">
        <v>3234</v>
      </c>
      <c r="I345" s="9">
        <v>17704918032</v>
      </c>
      <c r="K345" s="9">
        <v>0</v>
      </c>
      <c r="M345" s="9">
        <v>17704918032</v>
      </c>
    </row>
    <row r="346" spans="1:13" ht="21.75" customHeight="1" x14ac:dyDescent="0.2">
      <c r="A346" s="8" t="s">
        <v>475</v>
      </c>
      <c r="C346" s="9">
        <v>4868852450</v>
      </c>
      <c r="E346" s="9">
        <v>-168581</v>
      </c>
      <c r="G346" s="9">
        <v>4869021031</v>
      </c>
      <c r="I346" s="9">
        <v>36811475373</v>
      </c>
      <c r="K346" s="9">
        <v>529305</v>
      </c>
      <c r="M346" s="9">
        <v>36810946068</v>
      </c>
    </row>
    <row r="347" spans="1:13" ht="21.75" customHeight="1" x14ac:dyDescent="0.2">
      <c r="A347" s="8" t="s">
        <v>476</v>
      </c>
      <c r="C347" s="9">
        <v>6491803274</v>
      </c>
      <c r="E347" s="9">
        <v>-217523</v>
      </c>
      <c r="G347" s="9">
        <v>6492020797</v>
      </c>
      <c r="I347" s="9">
        <v>25377049162</v>
      </c>
      <c r="K347" s="9">
        <v>0</v>
      </c>
      <c r="M347" s="9">
        <v>25377049162</v>
      </c>
    </row>
    <row r="348" spans="1:13" ht="21.75" customHeight="1" x14ac:dyDescent="0.2">
      <c r="A348" s="8" t="s">
        <v>477</v>
      </c>
      <c r="C348" s="9">
        <v>40463114743</v>
      </c>
      <c r="E348" s="9">
        <v>-842904</v>
      </c>
      <c r="G348" s="9">
        <v>40463957647</v>
      </c>
      <c r="I348" s="9">
        <v>242668032757</v>
      </c>
      <c r="K348" s="9">
        <v>8306782</v>
      </c>
      <c r="M348" s="9">
        <v>242659725975</v>
      </c>
    </row>
    <row r="349" spans="1:13" ht="21.75" customHeight="1" x14ac:dyDescent="0.2">
      <c r="A349" s="8" t="s">
        <v>478</v>
      </c>
      <c r="C349" s="9">
        <v>3430327847</v>
      </c>
      <c r="E349" s="9">
        <v>0</v>
      </c>
      <c r="G349" s="9">
        <v>3430327847</v>
      </c>
      <c r="I349" s="9">
        <v>20286885210</v>
      </c>
      <c r="K349" s="9">
        <v>474018</v>
      </c>
      <c r="M349" s="9">
        <v>20286411192</v>
      </c>
    </row>
    <row r="350" spans="1:13" ht="21.75" customHeight="1" x14ac:dyDescent="0.2">
      <c r="A350" s="8" t="s">
        <v>479</v>
      </c>
      <c r="C350" s="9">
        <v>6860655725</v>
      </c>
      <c r="E350" s="9">
        <v>0</v>
      </c>
      <c r="G350" s="9">
        <v>6860655725</v>
      </c>
      <c r="I350" s="9">
        <v>25819672110</v>
      </c>
      <c r="K350" s="9">
        <v>395167</v>
      </c>
      <c r="M350" s="9">
        <v>25819276943</v>
      </c>
    </row>
    <row r="351" spans="1:13" ht="21.75" customHeight="1" x14ac:dyDescent="0.2">
      <c r="A351" s="8" t="s">
        <v>480</v>
      </c>
      <c r="C351" s="9">
        <v>32459016392</v>
      </c>
      <c r="E351" s="9">
        <v>-1760124</v>
      </c>
      <c r="G351" s="9">
        <v>32460776516</v>
      </c>
      <c r="I351" s="9">
        <v>162295081960</v>
      </c>
      <c r="K351" s="9">
        <v>1533239</v>
      </c>
      <c r="M351" s="9">
        <v>162293548721</v>
      </c>
    </row>
    <row r="352" spans="1:13" ht="21.75" customHeight="1" x14ac:dyDescent="0.2">
      <c r="A352" s="8" t="s">
        <v>481</v>
      </c>
      <c r="C352" s="9">
        <v>6860655725</v>
      </c>
      <c r="E352" s="9">
        <v>-561935</v>
      </c>
      <c r="G352" s="9">
        <v>6861217660</v>
      </c>
      <c r="I352" s="9">
        <v>62704917994</v>
      </c>
      <c r="K352" s="9">
        <v>101508</v>
      </c>
      <c r="M352" s="9">
        <v>62704816486</v>
      </c>
    </row>
    <row r="353" spans="1:13" ht="21.75" customHeight="1" x14ac:dyDescent="0.2">
      <c r="A353" s="8" t="s">
        <v>482</v>
      </c>
      <c r="C353" s="9">
        <v>13128415277</v>
      </c>
      <c r="E353" s="9">
        <v>-22727295</v>
      </c>
      <c r="G353" s="9">
        <v>13151142572</v>
      </c>
      <c r="I353" s="9">
        <v>36844262229</v>
      </c>
      <c r="K353" s="9">
        <v>48874830</v>
      </c>
      <c r="M353" s="9">
        <v>36795387399</v>
      </c>
    </row>
    <row r="354" spans="1:13" ht="21.75" customHeight="1" x14ac:dyDescent="0.2">
      <c r="A354" s="8" t="s">
        <v>483</v>
      </c>
      <c r="C354" s="9">
        <v>9147540977</v>
      </c>
      <c r="E354" s="9">
        <v>0</v>
      </c>
      <c r="G354" s="9">
        <v>9147540977</v>
      </c>
      <c r="I354" s="9">
        <v>25081967195</v>
      </c>
      <c r="K354" s="9">
        <v>268278</v>
      </c>
      <c r="M354" s="9">
        <v>25081698917</v>
      </c>
    </row>
    <row r="355" spans="1:13" ht="21.75" customHeight="1" x14ac:dyDescent="0.2">
      <c r="A355" s="8" t="s">
        <v>484</v>
      </c>
      <c r="C355" s="9">
        <v>27103825109</v>
      </c>
      <c r="E355" s="9">
        <v>-63573847</v>
      </c>
      <c r="G355" s="9">
        <v>27167398956</v>
      </c>
      <c r="I355" s="9">
        <v>73442622876</v>
      </c>
      <c r="K355" s="9">
        <v>149015941</v>
      </c>
      <c r="M355" s="9">
        <v>73293606935</v>
      </c>
    </row>
    <row r="356" spans="1:13" ht="21.75" customHeight="1" x14ac:dyDescent="0.2">
      <c r="A356" s="8" t="s">
        <v>485</v>
      </c>
      <c r="C356" s="9">
        <v>52598360641</v>
      </c>
      <c r="E356" s="9">
        <v>0</v>
      </c>
      <c r="G356" s="9">
        <v>52598360641</v>
      </c>
      <c r="I356" s="9">
        <v>142524590124</v>
      </c>
      <c r="K356" s="9">
        <v>41692</v>
      </c>
      <c r="M356" s="9">
        <v>142524548432</v>
      </c>
    </row>
    <row r="357" spans="1:13" ht="21.75" customHeight="1" x14ac:dyDescent="0.2">
      <c r="A357" s="8" t="s">
        <v>487</v>
      </c>
      <c r="C357" s="9">
        <v>11360655724</v>
      </c>
      <c r="E357" s="9">
        <v>1395772</v>
      </c>
      <c r="G357" s="9">
        <v>11359259952</v>
      </c>
      <c r="I357" s="9">
        <v>38213114708</v>
      </c>
      <c r="K357" s="9">
        <v>4377649</v>
      </c>
      <c r="M357" s="9">
        <v>38208737059</v>
      </c>
    </row>
    <row r="358" spans="1:13" ht="21.75" customHeight="1" x14ac:dyDescent="0.2">
      <c r="A358" s="8" t="s">
        <v>488</v>
      </c>
      <c r="C358" s="9">
        <v>6860655725</v>
      </c>
      <c r="E358" s="9">
        <v>0</v>
      </c>
      <c r="G358" s="9">
        <v>6860655725</v>
      </c>
      <c r="I358" s="9">
        <v>18368852425</v>
      </c>
      <c r="K358" s="9">
        <v>212085</v>
      </c>
      <c r="M358" s="9">
        <v>18368640340</v>
      </c>
    </row>
    <row r="359" spans="1:13" ht="21.75" customHeight="1" x14ac:dyDescent="0.2">
      <c r="A359" s="8" t="s">
        <v>963</v>
      </c>
      <c r="C359" s="9">
        <v>0</v>
      </c>
      <c r="E359" s="9">
        <v>-90635</v>
      </c>
      <c r="G359" s="9">
        <v>90635</v>
      </c>
      <c r="I359" s="9">
        <v>14016393442</v>
      </c>
      <c r="K359" s="9">
        <v>0</v>
      </c>
      <c r="M359" s="9">
        <v>14016393442</v>
      </c>
    </row>
    <row r="360" spans="1:13" ht="21.75" customHeight="1" x14ac:dyDescent="0.2">
      <c r="A360" s="8" t="s">
        <v>489</v>
      </c>
      <c r="C360" s="9">
        <v>16229508196</v>
      </c>
      <c r="E360" s="9">
        <v>1993961</v>
      </c>
      <c r="G360" s="9">
        <v>16227514235</v>
      </c>
      <c r="I360" s="9">
        <v>53114754096</v>
      </c>
      <c r="K360" s="9">
        <v>6072516</v>
      </c>
      <c r="M360" s="9">
        <v>53108681580</v>
      </c>
    </row>
    <row r="361" spans="1:13" ht="21.75" customHeight="1" x14ac:dyDescent="0.2">
      <c r="A361" s="8" t="s">
        <v>964</v>
      </c>
      <c r="C361" s="9">
        <v>0</v>
      </c>
      <c r="E361" s="9">
        <v>-52568</v>
      </c>
      <c r="G361" s="9">
        <v>52568</v>
      </c>
      <c r="I361" s="9">
        <v>10918032779</v>
      </c>
      <c r="K361" s="9">
        <v>0</v>
      </c>
      <c r="M361" s="9">
        <v>10918032779</v>
      </c>
    </row>
    <row r="362" spans="1:13" ht="21.75" customHeight="1" x14ac:dyDescent="0.2">
      <c r="A362" s="8" t="s">
        <v>490</v>
      </c>
      <c r="C362" s="9">
        <v>3430327847</v>
      </c>
      <c r="E362" s="9">
        <v>0</v>
      </c>
      <c r="G362" s="9">
        <v>3430327847</v>
      </c>
      <c r="I362" s="9">
        <v>24344262250</v>
      </c>
      <c r="K362" s="9">
        <v>1015106</v>
      </c>
      <c r="M362" s="9">
        <v>24343247144</v>
      </c>
    </row>
    <row r="363" spans="1:13" ht="21.75" customHeight="1" x14ac:dyDescent="0.2">
      <c r="A363" s="8" t="s">
        <v>491</v>
      </c>
      <c r="C363" s="9">
        <v>13721282</v>
      </c>
      <c r="E363" s="9">
        <v>0</v>
      </c>
      <c r="G363" s="9">
        <v>13721282</v>
      </c>
      <c r="I363" s="9">
        <v>35409760</v>
      </c>
      <c r="K363" s="9">
        <v>457</v>
      </c>
      <c r="M363" s="9">
        <v>35409303</v>
      </c>
    </row>
    <row r="364" spans="1:13" ht="21.75" customHeight="1" x14ac:dyDescent="0.2">
      <c r="A364" s="8" t="s">
        <v>965</v>
      </c>
      <c r="C364" s="9">
        <v>0</v>
      </c>
      <c r="E364" s="9">
        <v>0</v>
      </c>
      <c r="G364" s="9">
        <v>0</v>
      </c>
      <c r="I364" s="9">
        <v>15491803260</v>
      </c>
      <c r="K364" s="9">
        <v>900908</v>
      </c>
      <c r="M364" s="9">
        <v>15490902352</v>
      </c>
    </row>
    <row r="365" spans="1:13" ht="21.75" customHeight="1" x14ac:dyDescent="0.2">
      <c r="A365" s="8" t="s">
        <v>492</v>
      </c>
      <c r="C365" s="9">
        <v>19438524580</v>
      </c>
      <c r="E365" s="9">
        <v>0</v>
      </c>
      <c r="G365" s="9">
        <v>19438524580</v>
      </c>
      <c r="I365" s="9">
        <v>48282786860</v>
      </c>
      <c r="K365" s="9">
        <v>693354</v>
      </c>
      <c r="M365" s="9">
        <v>48282093506</v>
      </c>
    </row>
    <row r="366" spans="1:13" ht="21.75" customHeight="1" x14ac:dyDescent="0.2">
      <c r="A366" s="8" t="s">
        <v>493</v>
      </c>
      <c r="C366" s="9">
        <v>6860655725</v>
      </c>
      <c r="E366" s="9">
        <v>842901</v>
      </c>
      <c r="G366" s="9">
        <v>6859812824</v>
      </c>
      <c r="I366" s="9">
        <v>16819672100</v>
      </c>
      <c r="K366" s="9">
        <v>1930516</v>
      </c>
      <c r="M366" s="9">
        <v>16817741584</v>
      </c>
    </row>
    <row r="367" spans="1:13" ht="21.75" customHeight="1" x14ac:dyDescent="0.2">
      <c r="A367" s="8" t="s">
        <v>494</v>
      </c>
      <c r="C367" s="9">
        <v>9251557355</v>
      </c>
      <c r="E367" s="9">
        <v>-280968</v>
      </c>
      <c r="G367" s="9">
        <v>9251838323</v>
      </c>
      <c r="I367" s="9">
        <v>32854426175</v>
      </c>
      <c r="K367" s="9">
        <v>311891</v>
      </c>
      <c r="M367" s="9">
        <v>32854114284</v>
      </c>
    </row>
    <row r="368" spans="1:13" ht="21.75" customHeight="1" x14ac:dyDescent="0.2">
      <c r="A368" s="8" t="s">
        <v>495</v>
      </c>
      <c r="C368" s="9">
        <v>8004098351</v>
      </c>
      <c r="E368" s="9">
        <v>983385</v>
      </c>
      <c r="G368" s="9">
        <v>8003114966</v>
      </c>
      <c r="I368" s="9">
        <v>19106557354</v>
      </c>
      <c r="K368" s="9">
        <v>2188825</v>
      </c>
      <c r="M368" s="9">
        <v>19104368529</v>
      </c>
    </row>
    <row r="369" spans="1:13" ht="21.75" customHeight="1" x14ac:dyDescent="0.2">
      <c r="A369" s="8" t="s">
        <v>496</v>
      </c>
      <c r="C369" s="9">
        <v>8004098351</v>
      </c>
      <c r="E369" s="9">
        <v>983385</v>
      </c>
      <c r="G369" s="9">
        <v>8003114966</v>
      </c>
      <c r="I369" s="9">
        <v>19106557354</v>
      </c>
      <c r="K369" s="9">
        <v>2119185</v>
      </c>
      <c r="M369" s="9">
        <v>19104438169</v>
      </c>
    </row>
    <row r="370" spans="1:13" ht="21.75" customHeight="1" x14ac:dyDescent="0.2">
      <c r="A370" s="8" t="s">
        <v>966</v>
      </c>
      <c r="C370" s="9">
        <v>0</v>
      </c>
      <c r="E370" s="9">
        <v>0</v>
      </c>
      <c r="G370" s="9">
        <v>0</v>
      </c>
      <c r="I370" s="9">
        <v>15491803260</v>
      </c>
      <c r="K370" s="9">
        <v>0</v>
      </c>
      <c r="M370" s="9">
        <v>15491803260</v>
      </c>
    </row>
    <row r="371" spans="1:13" ht="21.75" customHeight="1" x14ac:dyDescent="0.2">
      <c r="A371" s="8" t="s">
        <v>497</v>
      </c>
      <c r="C371" s="9">
        <v>6196721304</v>
      </c>
      <c r="E371" s="9">
        <v>761330</v>
      </c>
      <c r="G371" s="9">
        <v>6195959974</v>
      </c>
      <c r="I371" s="9">
        <v>27885245868</v>
      </c>
      <c r="K371" s="9">
        <v>3108765</v>
      </c>
      <c r="M371" s="9">
        <v>27882137103</v>
      </c>
    </row>
    <row r="372" spans="1:13" ht="21.75" customHeight="1" x14ac:dyDescent="0.2">
      <c r="A372" s="8" t="s">
        <v>498</v>
      </c>
      <c r="C372" s="9">
        <v>4426229508</v>
      </c>
      <c r="E372" s="9">
        <v>-57329</v>
      </c>
      <c r="G372" s="9">
        <v>4426286837</v>
      </c>
      <c r="I372" s="9">
        <v>19549180327</v>
      </c>
      <c r="K372" s="9">
        <v>0</v>
      </c>
      <c r="M372" s="9">
        <v>19549180327</v>
      </c>
    </row>
    <row r="373" spans="1:13" ht="21.75" customHeight="1" x14ac:dyDescent="0.2">
      <c r="A373" s="8" t="s">
        <v>499</v>
      </c>
      <c r="C373" s="9">
        <v>3540983604</v>
      </c>
      <c r="E373" s="9">
        <v>-442297</v>
      </c>
      <c r="G373" s="9">
        <v>3541425901</v>
      </c>
      <c r="I373" s="9">
        <v>15639344251</v>
      </c>
      <c r="K373" s="9">
        <v>0</v>
      </c>
      <c r="M373" s="9">
        <v>15639344251</v>
      </c>
    </row>
    <row r="374" spans="1:13" ht="21.75" customHeight="1" x14ac:dyDescent="0.2">
      <c r="A374" s="8" t="s">
        <v>500</v>
      </c>
      <c r="C374" s="9">
        <v>7229508185</v>
      </c>
      <c r="E374" s="9">
        <v>-168581</v>
      </c>
      <c r="G374" s="9">
        <v>7229676766</v>
      </c>
      <c r="I374" s="9">
        <v>21983606545</v>
      </c>
      <c r="K374" s="9">
        <v>384290</v>
      </c>
      <c r="M374" s="9">
        <v>21983222255</v>
      </c>
    </row>
    <row r="375" spans="1:13" ht="21.75" customHeight="1" x14ac:dyDescent="0.2">
      <c r="A375" s="8" t="s">
        <v>501</v>
      </c>
      <c r="C375" s="9">
        <v>10290983603</v>
      </c>
      <c r="E375" s="9">
        <v>-4771908</v>
      </c>
      <c r="G375" s="9">
        <v>10295755511</v>
      </c>
      <c r="I375" s="9">
        <v>50200819663</v>
      </c>
      <c r="K375" s="9">
        <v>0</v>
      </c>
      <c r="M375" s="9">
        <v>50200819663</v>
      </c>
    </row>
    <row r="376" spans="1:13" ht="21.75" customHeight="1" x14ac:dyDescent="0.2">
      <c r="A376" s="8" t="s">
        <v>503</v>
      </c>
      <c r="C376" s="9">
        <v>11434426229</v>
      </c>
      <c r="E376" s="9">
        <v>0</v>
      </c>
      <c r="G376" s="9">
        <v>11434426229</v>
      </c>
      <c r="I376" s="9">
        <v>25450819671</v>
      </c>
      <c r="K376" s="9">
        <v>552871</v>
      </c>
      <c r="M376" s="9">
        <v>25450266800</v>
      </c>
    </row>
    <row r="377" spans="1:13" ht="21.75" customHeight="1" x14ac:dyDescent="0.2">
      <c r="A377" s="8" t="s">
        <v>504</v>
      </c>
      <c r="C377" s="9">
        <v>18663196695</v>
      </c>
      <c r="E377" s="9">
        <v>2292963</v>
      </c>
      <c r="G377" s="9">
        <v>18660903732</v>
      </c>
      <c r="I377" s="9">
        <v>58722049121</v>
      </c>
      <c r="K377" s="9">
        <v>7085084</v>
      </c>
      <c r="M377" s="9">
        <v>58714964037</v>
      </c>
    </row>
    <row r="378" spans="1:13" ht="21.75" customHeight="1" x14ac:dyDescent="0.2">
      <c r="A378" s="8" t="s">
        <v>505</v>
      </c>
      <c r="C378" s="9">
        <v>15270491798</v>
      </c>
      <c r="E378" s="9">
        <v>-505741</v>
      </c>
      <c r="G378" s="9">
        <v>15270997539</v>
      </c>
      <c r="I378" s="9">
        <v>39172131134</v>
      </c>
      <c r="K378" s="9">
        <v>0</v>
      </c>
      <c r="M378" s="9">
        <v>39172131134</v>
      </c>
    </row>
    <row r="379" spans="1:13" ht="21.75" customHeight="1" x14ac:dyDescent="0.2">
      <c r="A379" s="8" t="s">
        <v>506</v>
      </c>
      <c r="C379" s="9">
        <v>11434426229</v>
      </c>
      <c r="E379" s="9">
        <v>0</v>
      </c>
      <c r="G379" s="9">
        <v>11434426229</v>
      </c>
      <c r="I379" s="9">
        <v>24344262294</v>
      </c>
      <c r="K379" s="9">
        <v>326284</v>
      </c>
      <c r="M379" s="9">
        <v>24343936010</v>
      </c>
    </row>
    <row r="380" spans="1:13" ht="21.75" customHeight="1" x14ac:dyDescent="0.2">
      <c r="A380" s="8" t="s">
        <v>507</v>
      </c>
      <c r="C380" s="9">
        <v>6860655725</v>
      </c>
      <c r="E380" s="9">
        <v>842901</v>
      </c>
      <c r="G380" s="9">
        <v>6859812824</v>
      </c>
      <c r="I380" s="9">
        <v>14606557350</v>
      </c>
      <c r="K380" s="9">
        <v>1848945</v>
      </c>
      <c r="M380" s="9">
        <v>14604708405</v>
      </c>
    </row>
    <row r="381" spans="1:13" ht="21.75" customHeight="1" x14ac:dyDescent="0.2">
      <c r="A381" s="8" t="s">
        <v>508</v>
      </c>
      <c r="C381" s="9">
        <v>4426229508</v>
      </c>
      <c r="E381" s="9">
        <v>543808</v>
      </c>
      <c r="G381" s="9">
        <v>4425685700</v>
      </c>
      <c r="I381" s="9">
        <v>17336065573</v>
      </c>
      <c r="K381" s="9">
        <v>2220547</v>
      </c>
      <c r="M381" s="9">
        <v>17333845026</v>
      </c>
    </row>
    <row r="382" spans="1:13" ht="21.75" customHeight="1" x14ac:dyDescent="0.2">
      <c r="A382" s="8" t="s">
        <v>509</v>
      </c>
      <c r="C382" s="9">
        <v>9147540977</v>
      </c>
      <c r="E382" s="9">
        <v>0</v>
      </c>
      <c r="G382" s="9">
        <v>9147540977</v>
      </c>
      <c r="I382" s="9">
        <v>19475409822</v>
      </c>
      <c r="K382" s="9">
        <v>261028</v>
      </c>
      <c r="M382" s="9">
        <v>19475148794</v>
      </c>
    </row>
    <row r="383" spans="1:13" ht="21.75" customHeight="1" x14ac:dyDescent="0.2">
      <c r="A383" s="8" t="s">
        <v>510</v>
      </c>
      <c r="C383" s="9">
        <v>12540983606</v>
      </c>
      <c r="E383" s="9">
        <v>-561935</v>
      </c>
      <c r="G383" s="9">
        <v>12541545541</v>
      </c>
      <c r="I383" s="9">
        <v>38360655736</v>
      </c>
      <c r="K383" s="9">
        <v>543807</v>
      </c>
      <c r="M383" s="9">
        <v>38360111929</v>
      </c>
    </row>
    <row r="384" spans="1:13" ht="21.75" customHeight="1" x14ac:dyDescent="0.2">
      <c r="A384" s="8" t="s">
        <v>511</v>
      </c>
      <c r="C384" s="9">
        <v>11434426229</v>
      </c>
      <c r="E384" s="9">
        <v>0</v>
      </c>
      <c r="G384" s="9">
        <v>11434426229</v>
      </c>
      <c r="I384" s="9">
        <v>23606557376</v>
      </c>
      <c r="K384" s="9">
        <v>462240</v>
      </c>
      <c r="M384" s="9">
        <v>23606095136</v>
      </c>
    </row>
    <row r="385" spans="1:13" ht="21.75" customHeight="1" x14ac:dyDescent="0.2">
      <c r="A385" s="8" t="s">
        <v>512</v>
      </c>
      <c r="C385" s="9">
        <v>11434426229</v>
      </c>
      <c r="E385" s="9">
        <v>0</v>
      </c>
      <c r="G385" s="9">
        <v>11434426229</v>
      </c>
      <c r="I385" s="9">
        <v>23606557376</v>
      </c>
      <c r="K385" s="9">
        <v>552871</v>
      </c>
      <c r="M385" s="9">
        <v>23606004505</v>
      </c>
    </row>
    <row r="386" spans="1:13" ht="21.75" customHeight="1" x14ac:dyDescent="0.2">
      <c r="A386" s="8" t="s">
        <v>513</v>
      </c>
      <c r="C386" s="9">
        <v>4426229508</v>
      </c>
      <c r="E386" s="9">
        <v>543808</v>
      </c>
      <c r="G386" s="9">
        <v>4425685700</v>
      </c>
      <c r="I386" s="9">
        <v>16598360655</v>
      </c>
      <c r="K386" s="9">
        <v>2220547</v>
      </c>
      <c r="M386" s="9">
        <v>16596140108</v>
      </c>
    </row>
    <row r="387" spans="1:13" ht="21.75" customHeight="1" x14ac:dyDescent="0.2">
      <c r="A387" s="8" t="s">
        <v>514</v>
      </c>
      <c r="C387" s="9">
        <v>22139344250</v>
      </c>
      <c r="E387" s="9">
        <v>113744262</v>
      </c>
      <c r="G387" s="9">
        <v>22025599988</v>
      </c>
      <c r="I387" s="9">
        <v>44499999975</v>
      </c>
      <c r="K387" s="9">
        <v>640013114</v>
      </c>
      <c r="M387" s="9">
        <v>43859986861</v>
      </c>
    </row>
    <row r="388" spans="1:13" ht="21.75" customHeight="1" x14ac:dyDescent="0.2">
      <c r="A388" s="8" t="s">
        <v>516</v>
      </c>
      <c r="C388" s="9">
        <v>8852459016</v>
      </c>
      <c r="E388" s="9">
        <v>0</v>
      </c>
      <c r="G388" s="9">
        <v>8852459016</v>
      </c>
      <c r="I388" s="9">
        <v>30245901638</v>
      </c>
      <c r="K388" s="9">
        <v>0</v>
      </c>
      <c r="M388" s="9">
        <v>30245901638</v>
      </c>
    </row>
    <row r="389" spans="1:13" ht="21.75" customHeight="1" x14ac:dyDescent="0.2">
      <c r="A389" s="8" t="s">
        <v>517</v>
      </c>
      <c r="C389" s="9">
        <v>22868852458</v>
      </c>
      <c r="E389" s="9">
        <v>-2157103</v>
      </c>
      <c r="G389" s="9">
        <v>22871009561</v>
      </c>
      <c r="I389" s="9">
        <v>44262295080</v>
      </c>
      <c r="K389" s="9">
        <v>18127</v>
      </c>
      <c r="M389" s="9">
        <v>44262276953</v>
      </c>
    </row>
    <row r="390" spans="1:13" ht="21.75" customHeight="1" x14ac:dyDescent="0.2">
      <c r="A390" s="8" t="s">
        <v>519</v>
      </c>
      <c r="C390" s="9">
        <v>45737704916</v>
      </c>
      <c r="E390" s="9">
        <v>-184609</v>
      </c>
      <c r="G390" s="9">
        <v>45737889525</v>
      </c>
      <c r="I390" s="9">
        <v>87049180324</v>
      </c>
      <c r="K390" s="9">
        <v>60676952</v>
      </c>
      <c r="M390" s="9">
        <v>86988503372</v>
      </c>
    </row>
    <row r="391" spans="1:13" ht="21.75" customHeight="1" x14ac:dyDescent="0.2">
      <c r="A391" s="8" t="s">
        <v>521</v>
      </c>
      <c r="C391" s="9">
        <v>4426229508</v>
      </c>
      <c r="E391" s="9">
        <v>-1042297</v>
      </c>
      <c r="G391" s="9">
        <v>4427271805</v>
      </c>
      <c r="I391" s="9">
        <v>14754098360</v>
      </c>
      <c r="K391" s="9">
        <v>0</v>
      </c>
      <c r="M391" s="9">
        <v>14754098360</v>
      </c>
    </row>
    <row r="392" spans="1:13" ht="21.75" customHeight="1" x14ac:dyDescent="0.2">
      <c r="A392" s="8" t="s">
        <v>522</v>
      </c>
      <c r="C392" s="9">
        <v>6860655725</v>
      </c>
      <c r="E392" s="9">
        <v>27190</v>
      </c>
      <c r="G392" s="9">
        <v>6860628535</v>
      </c>
      <c r="I392" s="9">
        <v>12393442600</v>
      </c>
      <c r="K392" s="9">
        <v>27190</v>
      </c>
      <c r="M392" s="9">
        <v>12393415410</v>
      </c>
    </row>
    <row r="393" spans="1:13" ht="21.75" customHeight="1" x14ac:dyDescent="0.2">
      <c r="A393" s="8" t="s">
        <v>523</v>
      </c>
      <c r="C393" s="9">
        <v>8114754098</v>
      </c>
      <c r="E393" s="9">
        <v>0</v>
      </c>
      <c r="G393" s="9">
        <v>8114754098</v>
      </c>
      <c r="I393" s="9">
        <v>17336065573</v>
      </c>
      <c r="K393" s="9">
        <v>0</v>
      </c>
      <c r="M393" s="9">
        <v>17336065573</v>
      </c>
    </row>
    <row r="394" spans="1:13" ht="21.75" customHeight="1" x14ac:dyDescent="0.2">
      <c r="A394" s="8" t="s">
        <v>524</v>
      </c>
      <c r="C394" s="9">
        <v>4204918025</v>
      </c>
      <c r="E394" s="9">
        <v>0</v>
      </c>
      <c r="G394" s="9">
        <v>4204918025</v>
      </c>
      <c r="I394" s="9">
        <v>9737704900</v>
      </c>
      <c r="K394" s="9">
        <v>0</v>
      </c>
      <c r="M394" s="9">
        <v>9737704900</v>
      </c>
    </row>
    <row r="395" spans="1:13" ht="21.75" customHeight="1" x14ac:dyDescent="0.2">
      <c r="A395" s="8" t="s">
        <v>525</v>
      </c>
      <c r="C395" s="9">
        <v>50819672122</v>
      </c>
      <c r="E395" s="9">
        <v>248709651</v>
      </c>
      <c r="G395" s="9">
        <v>50570962471</v>
      </c>
      <c r="I395" s="9">
        <v>91803278672</v>
      </c>
      <c r="K395" s="9">
        <v>324124836</v>
      </c>
      <c r="M395" s="9">
        <v>91479153836</v>
      </c>
    </row>
    <row r="396" spans="1:13" ht="21.75" customHeight="1" x14ac:dyDescent="0.2">
      <c r="A396" s="8" t="s">
        <v>526</v>
      </c>
      <c r="C396" s="9">
        <v>228688524580</v>
      </c>
      <c r="E396" s="9">
        <v>794266307</v>
      </c>
      <c r="G396" s="9">
        <v>227894258273</v>
      </c>
      <c r="I396" s="9">
        <v>405737704900</v>
      </c>
      <c r="K396" s="9">
        <v>1119193432</v>
      </c>
      <c r="M396" s="9">
        <v>404618511468</v>
      </c>
    </row>
    <row r="397" spans="1:13" ht="21.75" customHeight="1" x14ac:dyDescent="0.2">
      <c r="A397" s="8" t="s">
        <v>528</v>
      </c>
      <c r="C397" s="9">
        <v>38750000000</v>
      </c>
      <c r="E397" s="9">
        <v>0</v>
      </c>
      <c r="G397" s="9">
        <v>38750000000</v>
      </c>
      <c r="I397" s="9">
        <v>70000000000</v>
      </c>
      <c r="K397" s="9">
        <v>155472637</v>
      </c>
      <c r="M397" s="9">
        <v>69844527363</v>
      </c>
    </row>
    <row r="398" spans="1:13" ht="21.75" customHeight="1" x14ac:dyDescent="0.2">
      <c r="A398" s="8" t="s">
        <v>529</v>
      </c>
      <c r="C398" s="9">
        <v>14163934416</v>
      </c>
      <c r="E398" s="9">
        <v>1740183</v>
      </c>
      <c r="G398" s="9">
        <v>14162194233</v>
      </c>
      <c r="I398" s="9">
        <v>42491803248</v>
      </c>
      <c r="K398" s="9">
        <v>4495474</v>
      </c>
      <c r="M398" s="9">
        <v>42487307774</v>
      </c>
    </row>
    <row r="399" spans="1:13" ht="21.75" customHeight="1" x14ac:dyDescent="0.2">
      <c r="A399" s="8" t="s">
        <v>530</v>
      </c>
      <c r="C399" s="9">
        <v>20286885245</v>
      </c>
      <c r="E399" s="9">
        <v>-2311181</v>
      </c>
      <c r="G399" s="9">
        <v>20289196426</v>
      </c>
      <c r="I399" s="9">
        <v>44631147539</v>
      </c>
      <c r="K399" s="9">
        <v>0</v>
      </c>
      <c r="M399" s="9">
        <v>44631147539</v>
      </c>
    </row>
    <row r="400" spans="1:13" ht="21.75" customHeight="1" x14ac:dyDescent="0.2">
      <c r="A400" s="8" t="s">
        <v>531</v>
      </c>
      <c r="C400" s="9">
        <v>60450000000</v>
      </c>
      <c r="E400" s="9">
        <v>0</v>
      </c>
      <c r="G400" s="9">
        <v>60450000000</v>
      </c>
      <c r="I400" s="9">
        <v>103350000000</v>
      </c>
      <c r="K400" s="9">
        <v>319354839</v>
      </c>
      <c r="M400" s="9">
        <v>103030645161</v>
      </c>
    </row>
    <row r="401" spans="1:13" ht="21.75" customHeight="1" x14ac:dyDescent="0.2">
      <c r="A401" s="8" t="s">
        <v>533</v>
      </c>
      <c r="C401" s="9">
        <v>89453114727</v>
      </c>
      <c r="E401" s="9">
        <v>-55741359</v>
      </c>
      <c r="G401" s="9">
        <v>89508856086</v>
      </c>
      <c r="I401" s="9">
        <v>154229508150</v>
      </c>
      <c r="K401" s="9">
        <v>505700838</v>
      </c>
      <c r="M401" s="9">
        <v>153723807312</v>
      </c>
    </row>
    <row r="402" spans="1:13" ht="21.75" customHeight="1" x14ac:dyDescent="0.2">
      <c r="A402" s="8" t="s">
        <v>534</v>
      </c>
      <c r="C402" s="9">
        <v>22868852458</v>
      </c>
      <c r="E402" s="9">
        <v>-504332</v>
      </c>
      <c r="G402" s="9">
        <v>22869356790</v>
      </c>
      <c r="I402" s="9">
        <v>37622950818</v>
      </c>
      <c r="K402" s="9">
        <v>118257822</v>
      </c>
      <c r="M402" s="9">
        <v>37504692996</v>
      </c>
    </row>
    <row r="403" spans="1:13" ht="21.75" customHeight="1" x14ac:dyDescent="0.2">
      <c r="A403" s="8" t="s">
        <v>535</v>
      </c>
      <c r="C403" s="9">
        <v>61475409825</v>
      </c>
      <c r="E403" s="9">
        <v>-658665105</v>
      </c>
      <c r="G403" s="9">
        <v>62134074930</v>
      </c>
      <c r="I403" s="9">
        <v>139344262270</v>
      </c>
      <c r="K403" s="9">
        <v>99797743</v>
      </c>
      <c r="M403" s="9">
        <v>139244464527</v>
      </c>
    </row>
    <row r="404" spans="1:13" ht="21.75" customHeight="1" x14ac:dyDescent="0.2">
      <c r="A404" s="8" t="s">
        <v>536</v>
      </c>
      <c r="C404" s="9">
        <v>43450819664</v>
      </c>
      <c r="E404" s="9">
        <v>-1044580</v>
      </c>
      <c r="G404" s="9">
        <v>43451864244</v>
      </c>
      <c r="I404" s="9">
        <v>70081967200</v>
      </c>
      <c r="K404" s="9">
        <v>232637898</v>
      </c>
      <c r="M404" s="9">
        <v>69849329302</v>
      </c>
    </row>
    <row r="405" spans="1:13" ht="21.75" customHeight="1" x14ac:dyDescent="0.2">
      <c r="A405" s="8" t="s">
        <v>538</v>
      </c>
      <c r="C405" s="9">
        <v>22868852458</v>
      </c>
      <c r="E405" s="9">
        <v>2809672</v>
      </c>
      <c r="G405" s="9">
        <v>22866042786</v>
      </c>
      <c r="I405" s="9">
        <v>36147540982</v>
      </c>
      <c r="K405" s="9">
        <v>3987921</v>
      </c>
      <c r="M405" s="9">
        <v>36143553061</v>
      </c>
    </row>
    <row r="406" spans="1:13" ht="21.75" customHeight="1" x14ac:dyDescent="0.2">
      <c r="A406" s="8" t="s">
        <v>539</v>
      </c>
      <c r="C406" s="9">
        <v>22868852458</v>
      </c>
      <c r="E406" s="9">
        <v>-1069488</v>
      </c>
      <c r="G406" s="9">
        <v>22869921946</v>
      </c>
      <c r="I406" s="9">
        <v>35409836064</v>
      </c>
      <c r="K406" s="9">
        <v>18127</v>
      </c>
      <c r="M406" s="9">
        <v>35409817937</v>
      </c>
    </row>
    <row r="407" spans="1:13" ht="21.75" customHeight="1" x14ac:dyDescent="0.2">
      <c r="A407" s="8" t="s">
        <v>540</v>
      </c>
      <c r="C407" s="9">
        <v>6860655725</v>
      </c>
      <c r="E407" s="9">
        <v>-320846</v>
      </c>
      <c r="G407" s="9">
        <v>6860976571</v>
      </c>
      <c r="I407" s="9">
        <v>10622950800</v>
      </c>
      <c r="K407" s="9">
        <v>5438</v>
      </c>
      <c r="M407" s="9">
        <v>10622945362</v>
      </c>
    </row>
    <row r="408" spans="1:13" ht="21.75" customHeight="1" x14ac:dyDescent="0.2">
      <c r="A408" s="8" t="s">
        <v>541</v>
      </c>
      <c r="C408" s="9">
        <v>6860655725</v>
      </c>
      <c r="E408" s="9">
        <v>-320846</v>
      </c>
      <c r="G408" s="9">
        <v>6860976571</v>
      </c>
      <c r="I408" s="9">
        <v>10622950800</v>
      </c>
      <c r="K408" s="9">
        <v>5438</v>
      </c>
      <c r="M408" s="9">
        <v>10622945362</v>
      </c>
    </row>
    <row r="409" spans="1:13" ht="21.75" customHeight="1" x14ac:dyDescent="0.2">
      <c r="A409" s="8" t="s">
        <v>542</v>
      </c>
      <c r="C409" s="9">
        <v>5923032763</v>
      </c>
      <c r="E409" s="9">
        <v>-276997</v>
      </c>
      <c r="G409" s="9">
        <v>5923309760</v>
      </c>
      <c r="I409" s="9">
        <v>9171147504</v>
      </c>
      <c r="K409" s="9">
        <v>4695</v>
      </c>
      <c r="M409" s="9">
        <v>9171142809</v>
      </c>
    </row>
    <row r="410" spans="1:13" ht="21.75" customHeight="1" x14ac:dyDescent="0.2">
      <c r="A410" s="8" t="s">
        <v>543</v>
      </c>
      <c r="C410" s="9">
        <v>167954811451</v>
      </c>
      <c r="E410" s="9">
        <v>780986768</v>
      </c>
      <c r="G410" s="9">
        <v>167173824683</v>
      </c>
      <c r="I410" s="9">
        <v>284331934389</v>
      </c>
      <c r="K410" s="9">
        <v>1262516669</v>
      </c>
      <c r="M410" s="9">
        <v>283069417720</v>
      </c>
    </row>
    <row r="411" spans="1:13" ht="21.75" customHeight="1" x14ac:dyDescent="0.2">
      <c r="A411" s="8" t="s">
        <v>544</v>
      </c>
      <c r="C411" s="9">
        <v>11434426229</v>
      </c>
      <c r="E411" s="9">
        <v>1404836</v>
      </c>
      <c r="G411" s="9">
        <v>11433021393</v>
      </c>
      <c r="I411" s="9">
        <v>16967213114</v>
      </c>
      <c r="K411" s="9">
        <v>1858009</v>
      </c>
      <c r="M411" s="9">
        <v>16965355105</v>
      </c>
    </row>
    <row r="412" spans="1:13" ht="21.75" customHeight="1" x14ac:dyDescent="0.2">
      <c r="A412" s="8" t="s">
        <v>545</v>
      </c>
      <c r="C412" s="9">
        <v>15245901618</v>
      </c>
      <c r="E412" s="9">
        <v>-457146</v>
      </c>
      <c r="G412" s="9">
        <v>15246358764</v>
      </c>
      <c r="I412" s="9">
        <v>21639344232</v>
      </c>
      <c r="K412" s="9">
        <v>69515675</v>
      </c>
      <c r="M412" s="9">
        <v>21569828557</v>
      </c>
    </row>
    <row r="413" spans="1:13" ht="21.75" customHeight="1" x14ac:dyDescent="0.2">
      <c r="A413" s="8" t="s">
        <v>547</v>
      </c>
      <c r="C413" s="9">
        <v>13721311450</v>
      </c>
      <c r="E413" s="9">
        <v>1685803</v>
      </c>
      <c r="G413" s="9">
        <v>13719625647</v>
      </c>
      <c r="I413" s="9">
        <v>19475409800</v>
      </c>
      <c r="K413" s="9">
        <v>2120849</v>
      </c>
      <c r="M413" s="9">
        <v>19473288951</v>
      </c>
    </row>
    <row r="414" spans="1:13" ht="21.75" customHeight="1" x14ac:dyDescent="0.2">
      <c r="A414" s="8" t="s">
        <v>548</v>
      </c>
      <c r="C414" s="9">
        <v>9147540977</v>
      </c>
      <c r="E414" s="9">
        <v>-246526</v>
      </c>
      <c r="G414" s="9">
        <v>9147787503</v>
      </c>
      <c r="I414" s="9">
        <v>12688524581</v>
      </c>
      <c r="K414" s="9">
        <v>7251</v>
      </c>
      <c r="M414" s="9">
        <v>12688517330</v>
      </c>
    </row>
    <row r="415" spans="1:13" ht="21.75" customHeight="1" x14ac:dyDescent="0.2">
      <c r="A415" s="8" t="s">
        <v>549</v>
      </c>
      <c r="C415" s="9">
        <v>6860655725</v>
      </c>
      <c r="E415" s="9">
        <v>842901</v>
      </c>
      <c r="G415" s="9">
        <v>6859812824</v>
      </c>
      <c r="I415" s="9">
        <v>9516393425</v>
      </c>
      <c r="K415" s="9">
        <v>2800608</v>
      </c>
      <c r="M415" s="9">
        <v>9513592817</v>
      </c>
    </row>
    <row r="416" spans="1:13" ht="21.75" customHeight="1" x14ac:dyDescent="0.2">
      <c r="A416" s="8" t="s">
        <v>550</v>
      </c>
      <c r="C416" s="9">
        <v>11434426229</v>
      </c>
      <c r="E416" s="9">
        <v>-217523</v>
      </c>
      <c r="G416" s="9">
        <v>11434643752</v>
      </c>
      <c r="I416" s="9">
        <v>15122950819</v>
      </c>
      <c r="K416" s="9">
        <v>9063</v>
      </c>
      <c r="M416" s="9">
        <v>15122941756</v>
      </c>
    </row>
    <row r="417" spans="1:13" ht="21.75" customHeight="1" x14ac:dyDescent="0.2">
      <c r="A417" s="8" t="s">
        <v>551</v>
      </c>
      <c r="C417" s="9">
        <v>7318032763</v>
      </c>
      <c r="E417" s="9">
        <v>899095</v>
      </c>
      <c r="G417" s="9">
        <v>7317133668</v>
      </c>
      <c r="I417" s="9">
        <v>9678688493</v>
      </c>
      <c r="K417" s="9">
        <v>1044110</v>
      </c>
      <c r="M417" s="9">
        <v>9677644383</v>
      </c>
    </row>
    <row r="418" spans="1:13" ht="21.75" customHeight="1" x14ac:dyDescent="0.2">
      <c r="A418" s="8" t="s">
        <v>552</v>
      </c>
      <c r="C418" s="9">
        <v>11434426229</v>
      </c>
      <c r="E418" s="9">
        <v>1404836</v>
      </c>
      <c r="G418" s="9">
        <v>11433021393</v>
      </c>
      <c r="I418" s="9">
        <v>14385245901</v>
      </c>
      <c r="K418" s="9">
        <v>1404836</v>
      </c>
      <c r="M418" s="9">
        <v>14383841065</v>
      </c>
    </row>
    <row r="419" spans="1:13" ht="21.75" customHeight="1" x14ac:dyDescent="0.2">
      <c r="A419" s="8" t="s">
        <v>553</v>
      </c>
      <c r="C419" s="9">
        <v>11434426229</v>
      </c>
      <c r="E419" s="9">
        <v>-126889</v>
      </c>
      <c r="G419" s="9">
        <v>11434553118</v>
      </c>
      <c r="I419" s="9">
        <v>14385245901</v>
      </c>
      <c r="K419" s="9">
        <v>9063</v>
      </c>
      <c r="M419" s="9">
        <v>14385236838</v>
      </c>
    </row>
    <row r="420" spans="1:13" ht="21.75" customHeight="1" x14ac:dyDescent="0.2">
      <c r="A420" s="8" t="s">
        <v>554</v>
      </c>
      <c r="C420" s="9">
        <v>11434426229</v>
      </c>
      <c r="E420" s="9">
        <v>1404835</v>
      </c>
      <c r="G420" s="9">
        <v>11433021394</v>
      </c>
      <c r="I420" s="9">
        <v>14016393442</v>
      </c>
      <c r="K420" s="9">
        <v>1495470</v>
      </c>
      <c r="M420" s="9">
        <v>14014897972</v>
      </c>
    </row>
    <row r="421" spans="1:13" ht="21.75" customHeight="1" x14ac:dyDescent="0.2">
      <c r="A421" s="8" t="s">
        <v>555</v>
      </c>
      <c r="C421" s="9">
        <v>6860655725</v>
      </c>
      <c r="E421" s="9">
        <v>842901</v>
      </c>
      <c r="G421" s="9">
        <v>6859812824</v>
      </c>
      <c r="I421" s="9">
        <v>8409836050</v>
      </c>
      <c r="K421" s="9">
        <v>897282</v>
      </c>
      <c r="M421" s="9">
        <v>8408938768</v>
      </c>
    </row>
    <row r="422" spans="1:13" ht="21.75" customHeight="1" x14ac:dyDescent="0.2">
      <c r="A422" s="8" t="s">
        <v>556</v>
      </c>
      <c r="C422" s="9">
        <v>4573770473</v>
      </c>
      <c r="E422" s="9">
        <v>561934</v>
      </c>
      <c r="G422" s="9">
        <v>4573208539</v>
      </c>
      <c r="I422" s="9">
        <v>5606557354</v>
      </c>
      <c r="K422" s="9">
        <v>598188</v>
      </c>
      <c r="M422" s="9">
        <v>5605959166</v>
      </c>
    </row>
    <row r="423" spans="1:13" ht="21.75" customHeight="1" x14ac:dyDescent="0.2">
      <c r="A423" s="8" t="s">
        <v>557</v>
      </c>
      <c r="C423" s="9">
        <v>11434426229</v>
      </c>
      <c r="E423" s="9">
        <v>-81572</v>
      </c>
      <c r="G423" s="9">
        <v>11434507801</v>
      </c>
      <c r="I423" s="9">
        <v>14016393442</v>
      </c>
      <c r="K423" s="9">
        <v>9063</v>
      </c>
      <c r="M423" s="9">
        <v>14016384379</v>
      </c>
    </row>
    <row r="424" spans="1:13" ht="21.75" customHeight="1" x14ac:dyDescent="0.2">
      <c r="A424" s="8" t="s">
        <v>558</v>
      </c>
      <c r="C424" s="9">
        <v>9147540977</v>
      </c>
      <c r="E424" s="9">
        <v>-65257</v>
      </c>
      <c r="G424" s="9">
        <v>9147606234</v>
      </c>
      <c r="I424" s="9">
        <v>11213114746</v>
      </c>
      <c r="K424" s="9">
        <v>7251</v>
      </c>
      <c r="M424" s="9">
        <v>11213107495</v>
      </c>
    </row>
    <row r="425" spans="1:13" ht="21.75" customHeight="1" x14ac:dyDescent="0.2">
      <c r="A425" s="8" t="s">
        <v>559</v>
      </c>
      <c r="C425" s="9">
        <v>9147540977</v>
      </c>
      <c r="E425" s="9">
        <v>-65257</v>
      </c>
      <c r="G425" s="9">
        <v>9147606234</v>
      </c>
      <c r="I425" s="9">
        <v>11213114746</v>
      </c>
      <c r="K425" s="9">
        <v>7251</v>
      </c>
      <c r="M425" s="9">
        <v>11213107495</v>
      </c>
    </row>
    <row r="426" spans="1:13" ht="21.75" customHeight="1" x14ac:dyDescent="0.2">
      <c r="A426" s="8" t="s">
        <v>560</v>
      </c>
      <c r="C426" s="9">
        <v>11434426229</v>
      </c>
      <c r="E426" s="9">
        <v>54381</v>
      </c>
      <c r="G426" s="9">
        <v>11434371848</v>
      </c>
      <c r="I426" s="9">
        <v>12909836065</v>
      </c>
      <c r="K426" s="9">
        <v>54381</v>
      </c>
      <c r="M426" s="9">
        <v>12909781684</v>
      </c>
    </row>
    <row r="427" spans="1:13" ht="21.75" customHeight="1" x14ac:dyDescent="0.2">
      <c r="A427" s="8" t="s">
        <v>561</v>
      </c>
      <c r="C427" s="9">
        <v>11434426229</v>
      </c>
      <c r="E427" s="9">
        <v>1404836</v>
      </c>
      <c r="G427" s="9">
        <v>11433021393</v>
      </c>
      <c r="I427" s="9">
        <v>12909836065</v>
      </c>
      <c r="K427" s="9">
        <v>1404836</v>
      </c>
      <c r="M427" s="9">
        <v>12908431229</v>
      </c>
    </row>
    <row r="428" spans="1:13" ht="21.75" customHeight="1" x14ac:dyDescent="0.2">
      <c r="A428" s="8" t="s">
        <v>562</v>
      </c>
      <c r="C428" s="9">
        <v>15093442595</v>
      </c>
      <c r="E428" s="9">
        <v>131601</v>
      </c>
      <c r="G428" s="9">
        <v>15093310994</v>
      </c>
      <c r="I428" s="9">
        <v>16554098330</v>
      </c>
      <c r="K428" s="9">
        <v>490514</v>
      </c>
      <c r="M428" s="9">
        <v>16553607816</v>
      </c>
    </row>
    <row r="429" spans="1:13" ht="21.75" customHeight="1" x14ac:dyDescent="0.2">
      <c r="A429" s="8" t="s">
        <v>563</v>
      </c>
      <c r="C429" s="9">
        <v>18295081954</v>
      </c>
      <c r="E429" s="9">
        <v>2247737</v>
      </c>
      <c r="G429" s="9">
        <v>18292834217</v>
      </c>
      <c r="I429" s="9">
        <v>18885245888</v>
      </c>
      <c r="K429" s="9">
        <v>2682783</v>
      </c>
      <c r="M429" s="9">
        <v>18882563105</v>
      </c>
    </row>
    <row r="430" spans="1:13" ht="21.75" customHeight="1" x14ac:dyDescent="0.2">
      <c r="A430" s="8" t="s">
        <v>565</v>
      </c>
      <c r="C430" s="9">
        <v>13278688500</v>
      </c>
      <c r="E430" s="9">
        <v>1359518</v>
      </c>
      <c r="G430" s="9">
        <v>13277328982</v>
      </c>
      <c r="I430" s="9">
        <v>13278688500</v>
      </c>
      <c r="K430" s="9">
        <v>1359518</v>
      </c>
      <c r="M430" s="9">
        <v>13277328982</v>
      </c>
    </row>
    <row r="431" spans="1:13" ht="21.75" customHeight="1" x14ac:dyDescent="0.2">
      <c r="A431" s="8" t="s">
        <v>566</v>
      </c>
      <c r="C431" s="9">
        <v>17704918020</v>
      </c>
      <c r="E431" s="9">
        <v>14502</v>
      </c>
      <c r="G431" s="9">
        <v>17704903518</v>
      </c>
      <c r="I431" s="9">
        <v>17704918020</v>
      </c>
      <c r="K431" s="9">
        <v>14502</v>
      </c>
      <c r="M431" s="9">
        <v>17704903518</v>
      </c>
    </row>
    <row r="432" spans="1:13" ht="21.75" customHeight="1" x14ac:dyDescent="0.2">
      <c r="A432" s="8" t="s">
        <v>567</v>
      </c>
      <c r="C432" s="9">
        <v>13278688500</v>
      </c>
      <c r="E432" s="9">
        <v>10876</v>
      </c>
      <c r="G432" s="9">
        <v>13278677624</v>
      </c>
      <c r="I432" s="9">
        <v>13278688500</v>
      </c>
      <c r="K432" s="9">
        <v>10876</v>
      </c>
      <c r="M432" s="9">
        <v>13278677624</v>
      </c>
    </row>
    <row r="433" spans="1:13" ht="21.75" customHeight="1" x14ac:dyDescent="0.2">
      <c r="A433" s="8" t="s">
        <v>568</v>
      </c>
      <c r="C433" s="9">
        <v>47540983598</v>
      </c>
      <c r="E433" s="9">
        <v>38936105</v>
      </c>
      <c r="G433" s="9">
        <v>47502047493</v>
      </c>
      <c r="I433" s="9">
        <v>47540983598</v>
      </c>
      <c r="K433" s="9">
        <v>38936105</v>
      </c>
      <c r="M433" s="9">
        <v>47502047493</v>
      </c>
    </row>
    <row r="434" spans="1:13" ht="21.75" customHeight="1" x14ac:dyDescent="0.2">
      <c r="A434" s="8" t="s">
        <v>569</v>
      </c>
      <c r="C434" s="9">
        <v>195081967192</v>
      </c>
      <c r="E434" s="9">
        <v>475648726</v>
      </c>
      <c r="G434" s="9">
        <v>194606318466</v>
      </c>
      <c r="I434" s="9">
        <v>195081967192</v>
      </c>
      <c r="K434" s="9">
        <v>475648726</v>
      </c>
      <c r="M434" s="9">
        <v>194606318466</v>
      </c>
    </row>
    <row r="435" spans="1:13" ht="21.75" customHeight="1" x14ac:dyDescent="0.2">
      <c r="A435" s="8" t="s">
        <v>571</v>
      </c>
      <c r="C435" s="9">
        <v>47131147525</v>
      </c>
      <c r="E435" s="9">
        <v>230658144</v>
      </c>
      <c r="G435" s="9">
        <v>46900489381</v>
      </c>
      <c r="I435" s="9">
        <v>47131147525</v>
      </c>
      <c r="K435" s="9">
        <v>230658144</v>
      </c>
      <c r="M435" s="9">
        <v>46900489381</v>
      </c>
    </row>
    <row r="436" spans="1:13" ht="21.75" customHeight="1" x14ac:dyDescent="0.2">
      <c r="A436" s="8" t="s">
        <v>572</v>
      </c>
      <c r="C436" s="9">
        <v>27147540964</v>
      </c>
      <c r="E436" s="9">
        <v>2610275</v>
      </c>
      <c r="G436" s="9">
        <v>27144930689</v>
      </c>
      <c r="I436" s="9">
        <v>27147540964</v>
      </c>
      <c r="K436" s="9">
        <v>2610275</v>
      </c>
      <c r="M436" s="9">
        <v>27144930689</v>
      </c>
    </row>
    <row r="437" spans="1:13" ht="21.75" customHeight="1" x14ac:dyDescent="0.2">
      <c r="A437" s="8" t="s">
        <v>573</v>
      </c>
      <c r="C437" s="9">
        <v>46475409834</v>
      </c>
      <c r="E437" s="9">
        <v>377848860</v>
      </c>
      <c r="G437" s="9">
        <v>46097560974</v>
      </c>
      <c r="I437" s="9">
        <v>46475409834</v>
      </c>
      <c r="K437" s="9">
        <v>377848860</v>
      </c>
      <c r="M437" s="9">
        <v>46097560974</v>
      </c>
    </row>
    <row r="438" spans="1:13" ht="21.75" customHeight="1" x14ac:dyDescent="0.2">
      <c r="A438" s="8" t="s">
        <v>575</v>
      </c>
      <c r="C438" s="9">
        <v>23237704917</v>
      </c>
      <c r="E438" s="9">
        <v>1323265</v>
      </c>
      <c r="G438" s="9">
        <v>23236381652</v>
      </c>
      <c r="I438" s="9">
        <v>23237704917</v>
      </c>
      <c r="K438" s="9">
        <v>1323265</v>
      </c>
      <c r="M438" s="9">
        <v>23236381652</v>
      </c>
    </row>
    <row r="439" spans="1:13" ht="21.75" customHeight="1" x14ac:dyDescent="0.2">
      <c r="A439" s="8" t="s">
        <v>576</v>
      </c>
      <c r="C439" s="9">
        <v>7745901639</v>
      </c>
      <c r="E439" s="9">
        <v>184218</v>
      </c>
      <c r="G439" s="9">
        <v>7745717421</v>
      </c>
      <c r="I439" s="9">
        <v>7745901639</v>
      </c>
      <c r="K439" s="9">
        <v>184218</v>
      </c>
      <c r="M439" s="9">
        <v>7745717421</v>
      </c>
    </row>
    <row r="440" spans="1:13" ht="21.75" customHeight="1" x14ac:dyDescent="0.2">
      <c r="A440" s="8" t="s">
        <v>577</v>
      </c>
      <c r="C440" s="9">
        <v>3467213102</v>
      </c>
      <c r="E440" s="9">
        <v>1264352</v>
      </c>
      <c r="G440" s="9">
        <v>3465948750</v>
      </c>
      <c r="I440" s="9">
        <v>3467213102</v>
      </c>
      <c r="K440" s="9">
        <v>1264352</v>
      </c>
      <c r="M440" s="9">
        <v>3465948750</v>
      </c>
    </row>
    <row r="441" spans="1:13" ht="21.75" customHeight="1" x14ac:dyDescent="0.2">
      <c r="A441" s="8" t="s">
        <v>578</v>
      </c>
      <c r="C441" s="9">
        <v>6639344262</v>
      </c>
      <c r="E441" s="9">
        <v>589125</v>
      </c>
      <c r="G441" s="9">
        <v>6638755137</v>
      </c>
      <c r="I441" s="9">
        <v>6639344262</v>
      </c>
      <c r="K441" s="9">
        <v>589125</v>
      </c>
      <c r="M441" s="9">
        <v>6638755137</v>
      </c>
    </row>
    <row r="442" spans="1:13" ht="21.75" customHeight="1" x14ac:dyDescent="0.2">
      <c r="A442" s="8" t="s">
        <v>967</v>
      </c>
      <c r="C442" s="9">
        <v>5532786885</v>
      </c>
      <c r="E442" s="9">
        <v>4078555</v>
      </c>
      <c r="G442" s="9">
        <v>5528708330</v>
      </c>
      <c r="I442" s="9">
        <v>5532786885</v>
      </c>
      <c r="K442" s="9">
        <v>4078555</v>
      </c>
      <c r="M442" s="9">
        <v>5528708330</v>
      </c>
    </row>
    <row r="443" spans="1:13" ht="21.75" customHeight="1" x14ac:dyDescent="0.2">
      <c r="A443" s="8" t="s">
        <v>579</v>
      </c>
      <c r="C443" s="9">
        <v>12540983606</v>
      </c>
      <c r="E443" s="9">
        <v>0</v>
      </c>
      <c r="G443" s="9">
        <v>12540983606</v>
      </c>
      <c r="I443" s="9">
        <v>12540983606</v>
      </c>
      <c r="K443" s="9">
        <v>0</v>
      </c>
      <c r="M443" s="9">
        <v>12540983606</v>
      </c>
    </row>
    <row r="444" spans="1:13" ht="21.75" customHeight="1" x14ac:dyDescent="0.2">
      <c r="A444" s="8" t="s">
        <v>580</v>
      </c>
      <c r="C444" s="9">
        <v>11803278688</v>
      </c>
      <c r="E444" s="9">
        <v>996980</v>
      </c>
      <c r="G444" s="9">
        <v>11802281708</v>
      </c>
      <c r="I444" s="9">
        <v>11803278688</v>
      </c>
      <c r="K444" s="9">
        <v>996980</v>
      </c>
      <c r="M444" s="9">
        <v>11802281708</v>
      </c>
    </row>
    <row r="445" spans="1:13" ht="21.75" customHeight="1" x14ac:dyDescent="0.2">
      <c r="A445" s="8" t="s">
        <v>581</v>
      </c>
      <c r="C445" s="9">
        <v>7745901630</v>
      </c>
      <c r="E445" s="9">
        <v>634442</v>
      </c>
      <c r="G445" s="9">
        <v>7745267188</v>
      </c>
      <c r="I445" s="9">
        <v>7745901630</v>
      </c>
      <c r="K445" s="9">
        <v>634442</v>
      </c>
      <c r="M445" s="9">
        <v>7745267188</v>
      </c>
    </row>
    <row r="446" spans="1:13" ht="21.75" customHeight="1" x14ac:dyDescent="0.2">
      <c r="A446" s="8" t="s">
        <v>582</v>
      </c>
      <c r="C446" s="9">
        <v>6454918028</v>
      </c>
      <c r="E446" s="9">
        <v>1814504</v>
      </c>
      <c r="G446" s="9">
        <v>6453103524</v>
      </c>
      <c r="I446" s="9">
        <v>6454918028</v>
      </c>
      <c r="K446" s="9">
        <v>1814504</v>
      </c>
      <c r="M446" s="9">
        <v>6453103524</v>
      </c>
    </row>
    <row r="447" spans="1:13" ht="21.75" customHeight="1" x14ac:dyDescent="0.2">
      <c r="A447" s="8" t="s">
        <v>584</v>
      </c>
      <c r="C447" s="9">
        <v>30901639340</v>
      </c>
      <c r="E447" s="9">
        <v>449296856</v>
      </c>
      <c r="G447" s="9">
        <v>30452342484</v>
      </c>
      <c r="I447" s="9">
        <v>30901639340</v>
      </c>
      <c r="K447" s="9">
        <v>449296856</v>
      </c>
      <c r="M447" s="9">
        <v>30452342484</v>
      </c>
    </row>
    <row r="448" spans="1:13" ht="21.75" customHeight="1" x14ac:dyDescent="0.2">
      <c r="A448" s="8" t="s">
        <v>586</v>
      </c>
      <c r="C448" s="9">
        <v>4057377049</v>
      </c>
      <c r="E448" s="9">
        <v>271904</v>
      </c>
      <c r="G448" s="9">
        <v>4057105145</v>
      </c>
      <c r="I448" s="9">
        <v>4057377049</v>
      </c>
      <c r="K448" s="9">
        <v>271904</v>
      </c>
      <c r="M448" s="9">
        <v>4057105145</v>
      </c>
    </row>
    <row r="449" spans="1:13" ht="21.75" customHeight="1" x14ac:dyDescent="0.2">
      <c r="A449" s="8" t="s">
        <v>587</v>
      </c>
      <c r="C449" s="9">
        <v>23606557371</v>
      </c>
      <c r="E449" s="9">
        <v>418151580</v>
      </c>
      <c r="G449" s="9">
        <v>23188405791</v>
      </c>
      <c r="I449" s="9">
        <v>23606557371</v>
      </c>
      <c r="K449" s="9">
        <v>418151580</v>
      </c>
      <c r="M449" s="9">
        <v>23188405791</v>
      </c>
    </row>
    <row r="450" spans="1:13" ht="21.75" customHeight="1" x14ac:dyDescent="0.2">
      <c r="A450" s="8" t="s">
        <v>589</v>
      </c>
      <c r="C450" s="9">
        <v>2646885240</v>
      </c>
      <c r="E450" s="9">
        <v>54199</v>
      </c>
      <c r="G450" s="9">
        <v>2646831041</v>
      </c>
      <c r="I450" s="9">
        <v>2646885240</v>
      </c>
      <c r="K450" s="9">
        <v>54199</v>
      </c>
      <c r="M450" s="9">
        <v>2646831041</v>
      </c>
    </row>
    <row r="451" spans="1:13" ht="21.75" customHeight="1" x14ac:dyDescent="0.2">
      <c r="A451" s="8" t="s">
        <v>590</v>
      </c>
      <c r="C451" s="9">
        <v>590163932</v>
      </c>
      <c r="E451" s="9">
        <v>0</v>
      </c>
      <c r="G451" s="9">
        <v>590163932</v>
      </c>
      <c r="I451" s="9">
        <v>590163932</v>
      </c>
      <c r="K451" s="9">
        <v>0</v>
      </c>
      <c r="M451" s="9">
        <v>590163932</v>
      </c>
    </row>
    <row r="452" spans="1:13" ht="21.75" customHeight="1" x14ac:dyDescent="0.2">
      <c r="A452" s="8" t="s">
        <v>591</v>
      </c>
      <c r="C452" s="9">
        <v>1475409836</v>
      </c>
      <c r="E452" s="9">
        <v>0</v>
      </c>
      <c r="G452" s="9">
        <v>1475409836</v>
      </c>
      <c r="I452" s="9">
        <v>1475409836</v>
      </c>
      <c r="K452" s="9">
        <v>0</v>
      </c>
      <c r="M452" s="9">
        <v>1475409836</v>
      </c>
    </row>
    <row r="453" spans="1:13" ht="21.75" customHeight="1" x14ac:dyDescent="0.2">
      <c r="A453" s="8" t="s">
        <v>592</v>
      </c>
      <c r="C453" s="9">
        <v>2360655736</v>
      </c>
      <c r="E453" s="9">
        <v>0</v>
      </c>
      <c r="G453" s="9">
        <v>2360655736</v>
      </c>
      <c r="I453" s="9">
        <v>2360655736</v>
      </c>
      <c r="K453" s="9">
        <v>0</v>
      </c>
      <c r="M453" s="9">
        <v>2360655736</v>
      </c>
    </row>
    <row r="454" spans="1:13" ht="21.75" customHeight="1" x14ac:dyDescent="0.2">
      <c r="A454" s="8" t="s">
        <v>593</v>
      </c>
      <c r="C454" s="9">
        <v>737704918</v>
      </c>
      <c r="E454" s="9">
        <v>543807</v>
      </c>
      <c r="G454" s="9">
        <v>737161111</v>
      </c>
      <c r="I454" s="9">
        <v>737704918</v>
      </c>
      <c r="K454" s="9">
        <v>543807</v>
      </c>
      <c r="M454" s="9">
        <v>737161111</v>
      </c>
    </row>
    <row r="455" spans="1:13" ht="21.75" customHeight="1" x14ac:dyDescent="0.2">
      <c r="A455" s="8" t="s">
        <v>594</v>
      </c>
      <c r="C455" s="9">
        <v>737704918</v>
      </c>
      <c r="E455" s="9">
        <v>543807</v>
      </c>
      <c r="G455" s="9">
        <v>737161111</v>
      </c>
      <c r="I455" s="9">
        <v>737704918</v>
      </c>
      <c r="K455" s="9">
        <v>543807</v>
      </c>
      <c r="M455" s="9">
        <v>737161111</v>
      </c>
    </row>
    <row r="456" spans="1:13" ht="21.75" customHeight="1" x14ac:dyDescent="0.2">
      <c r="A456" s="8" t="s">
        <v>595</v>
      </c>
      <c r="C456" s="9">
        <v>737704918</v>
      </c>
      <c r="E456" s="9">
        <v>543807</v>
      </c>
      <c r="G456" s="9">
        <v>737161111</v>
      </c>
      <c r="I456" s="9">
        <v>737704918</v>
      </c>
      <c r="K456" s="9">
        <v>543807</v>
      </c>
      <c r="M456" s="9">
        <v>737161111</v>
      </c>
    </row>
    <row r="457" spans="1:13" ht="21.75" customHeight="1" x14ac:dyDescent="0.2">
      <c r="A457" s="11" t="s">
        <v>596</v>
      </c>
      <c r="C457" s="13">
        <v>516393442</v>
      </c>
      <c r="E457" s="13">
        <v>380665</v>
      </c>
      <c r="G457" s="13">
        <v>516012777</v>
      </c>
      <c r="I457" s="13">
        <v>516393442</v>
      </c>
      <c r="K457" s="13">
        <v>380665</v>
      </c>
      <c r="M457" s="13">
        <v>516012777</v>
      </c>
    </row>
    <row r="458" spans="1:13" ht="21.75" customHeight="1" x14ac:dyDescent="0.2">
      <c r="A458" s="15" t="s">
        <v>65</v>
      </c>
      <c r="C458" s="16">
        <v>3711950404662</v>
      </c>
      <c r="E458" s="16">
        <v>1037415728</v>
      </c>
      <c r="G458" s="16">
        <v>3710912988934</v>
      </c>
      <c r="I458" s="16">
        <v>25068071622970</v>
      </c>
      <c r="K458" s="16">
        <v>10260890694</v>
      </c>
      <c r="M458" s="16">
        <v>25057810732276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52"/>
  <sheetViews>
    <sheetView rightToLeft="1" topLeftCell="A4" workbookViewId="0">
      <selection activeCell="T82" sqref="T1:T1048576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3.855468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.85546875" bestFit="1" customWidth="1"/>
    <col min="16" max="16" width="1.28515625" customWidth="1"/>
    <col min="17" max="17" width="21.85546875" bestFit="1" customWidth="1"/>
    <col min="18" max="18" width="17.42578125" bestFit="1" customWidth="1"/>
    <col min="19" max="19" width="11.5703125" customWidth="1"/>
    <col min="20" max="20" width="14" bestFit="1" customWidth="1"/>
    <col min="21" max="21" width="17.7109375" bestFit="1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 ht="14.45" customHeight="1" x14ac:dyDescent="0.2"/>
    <row r="5" spans="1:18" ht="14.45" customHeight="1" x14ac:dyDescent="0.2">
      <c r="A5" s="47" t="s">
        <v>1033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8" ht="14.45" customHeight="1" x14ac:dyDescent="0.2">
      <c r="A6" s="64" t="s">
        <v>600</v>
      </c>
      <c r="C6" s="63" t="s">
        <v>616</v>
      </c>
      <c r="D6" s="63"/>
      <c r="E6" s="63"/>
      <c r="F6" s="63"/>
      <c r="G6" s="63"/>
      <c r="H6" s="63"/>
      <c r="I6" s="63"/>
      <c r="K6" s="63" t="s">
        <v>617</v>
      </c>
      <c r="L6" s="63"/>
      <c r="M6" s="63"/>
      <c r="N6" s="63"/>
      <c r="O6" s="63"/>
      <c r="P6" s="63"/>
      <c r="Q6" s="63"/>
    </row>
    <row r="7" spans="1:18" ht="29.1" customHeight="1" x14ac:dyDescent="0.2">
      <c r="A7" s="63"/>
      <c r="C7" s="33" t="s">
        <v>13</v>
      </c>
      <c r="D7" s="3"/>
      <c r="E7" s="33" t="s">
        <v>1034</v>
      </c>
      <c r="F7" s="3"/>
      <c r="G7" s="33" t="s">
        <v>1035</v>
      </c>
      <c r="H7" s="3"/>
      <c r="I7" s="33" t="s">
        <v>1036</v>
      </c>
      <c r="K7" s="33" t="s">
        <v>13</v>
      </c>
      <c r="L7" s="3"/>
      <c r="M7" s="33" t="s">
        <v>1034</v>
      </c>
      <c r="N7" s="3"/>
      <c r="O7" s="33" t="s">
        <v>1035</v>
      </c>
      <c r="P7" s="3"/>
      <c r="Q7" s="41" t="s">
        <v>1036</v>
      </c>
    </row>
    <row r="8" spans="1:18" ht="21.75" customHeight="1" x14ac:dyDescent="0.2">
      <c r="A8" s="30" t="s">
        <v>20</v>
      </c>
      <c r="C8" s="31">
        <v>351101</v>
      </c>
      <c r="E8" s="31">
        <v>5104358351642</v>
      </c>
      <c r="G8" s="31">
        <v>4006012952007</v>
      </c>
      <c r="I8" s="31">
        <f>E8-G8</f>
        <v>1098345399635</v>
      </c>
      <c r="K8" s="31">
        <v>351101</v>
      </c>
      <c r="M8" s="31">
        <v>5996422510974</v>
      </c>
      <c r="O8" s="31">
        <v>5210514057762</v>
      </c>
      <c r="Q8" s="42">
        <f>M8-O8</f>
        <v>785908453212</v>
      </c>
      <c r="R8" s="24"/>
    </row>
    <row r="9" spans="1:18" ht="21.75" customHeight="1" x14ac:dyDescent="0.2">
      <c r="A9" s="25" t="s">
        <v>21</v>
      </c>
      <c r="C9" s="26">
        <v>66747875</v>
      </c>
      <c r="E9" s="26">
        <v>133633508851</v>
      </c>
      <c r="G9" s="26">
        <v>130927934724</v>
      </c>
      <c r="I9" s="26">
        <v>2705574127</v>
      </c>
      <c r="K9" s="26">
        <v>245786878</v>
      </c>
      <c r="M9" s="26">
        <f>829346644022+2153979796269</f>
        <v>2983326440291</v>
      </c>
      <c r="O9" s="26">
        <v>2813412266928</v>
      </c>
      <c r="Q9" s="38">
        <f>M9-O9</f>
        <v>169914173363</v>
      </c>
      <c r="R9" s="24"/>
    </row>
    <row r="10" spans="1:18" ht="21.75" customHeight="1" x14ac:dyDescent="0.2">
      <c r="A10" s="25" t="s">
        <v>22</v>
      </c>
      <c r="C10" s="26">
        <v>47669207</v>
      </c>
      <c r="E10" s="26">
        <v>139755921113</v>
      </c>
      <c r="G10" s="26">
        <v>141003872536</v>
      </c>
      <c r="I10" s="26">
        <v>-1247951423</v>
      </c>
      <c r="K10" s="26">
        <v>154604738</v>
      </c>
      <c r="M10" s="26">
        <v>451118680792</v>
      </c>
      <c r="O10" s="26">
        <v>437662704495</v>
      </c>
      <c r="Q10" s="38">
        <v>13455976297</v>
      </c>
    </row>
    <row r="11" spans="1:18" ht="21.75" customHeight="1" x14ac:dyDescent="0.2">
      <c r="A11" s="25" t="s">
        <v>23</v>
      </c>
      <c r="C11" s="26">
        <v>1</v>
      </c>
      <c r="E11" s="26">
        <v>1</v>
      </c>
      <c r="G11" s="26">
        <v>3324</v>
      </c>
      <c r="I11" s="26">
        <v>-3323</v>
      </c>
      <c r="K11" s="26">
        <v>2</v>
      </c>
      <c r="M11" s="26">
        <v>2</v>
      </c>
      <c r="O11" s="26">
        <v>9603</v>
      </c>
      <c r="Q11" s="38">
        <v>-9601</v>
      </c>
    </row>
    <row r="12" spans="1:18" ht="21.75" customHeight="1" x14ac:dyDescent="0.2">
      <c r="A12" s="25" t="s">
        <v>1063</v>
      </c>
      <c r="C12" s="26"/>
      <c r="E12" s="26"/>
      <c r="G12" s="26"/>
      <c r="I12" s="26"/>
      <c r="K12" s="26"/>
      <c r="M12" s="26">
        <f>4543325514000</f>
        <v>4543325514000</v>
      </c>
      <c r="O12" s="26">
        <f>3829675569059-46616968800+709651767841</f>
        <v>4492710368100</v>
      </c>
      <c r="Q12" s="38">
        <f>M12-O12</f>
        <v>50615145900</v>
      </c>
      <c r="R12" s="35"/>
    </row>
    <row r="13" spans="1:18" ht="21.75" customHeight="1" x14ac:dyDescent="0.2">
      <c r="A13" s="25" t="s">
        <v>1062</v>
      </c>
      <c r="C13" s="26">
        <v>280000000</v>
      </c>
      <c r="E13" s="26">
        <f>866567520000</f>
        <v>866567520000</v>
      </c>
      <c r="G13" s="26">
        <f>701592704500+164026035500-127564287566</f>
        <v>738054452434</v>
      </c>
      <c r="I13" s="26">
        <f>E13-G13</f>
        <v>128513067566</v>
      </c>
      <c r="K13" s="26">
        <v>280000000</v>
      </c>
      <c r="M13" s="26">
        <v>866567520000</v>
      </c>
      <c r="O13" s="26">
        <v>738054452434</v>
      </c>
      <c r="Q13" s="26">
        <v>128513067566</v>
      </c>
    </row>
    <row r="14" spans="1:18" ht="21.75" customHeight="1" x14ac:dyDescent="0.2">
      <c r="A14" s="25" t="s">
        <v>24</v>
      </c>
      <c r="C14" s="26">
        <v>0</v>
      </c>
      <c r="E14" s="26">
        <v>0</v>
      </c>
      <c r="G14" s="26">
        <v>0</v>
      </c>
      <c r="I14" s="26">
        <v>0</v>
      </c>
      <c r="K14" s="26">
        <v>38000001</v>
      </c>
      <c r="M14" s="26">
        <v>99081691941</v>
      </c>
      <c r="O14" s="26">
        <v>95185903760</v>
      </c>
      <c r="Q14" s="38">
        <v>3895788181</v>
      </c>
    </row>
    <row r="15" spans="1:18" ht="21.75" customHeight="1" x14ac:dyDescent="0.2">
      <c r="A15" s="25" t="s">
        <v>628</v>
      </c>
      <c r="C15" s="26">
        <v>0</v>
      </c>
      <c r="E15" s="26">
        <v>0</v>
      </c>
      <c r="G15" s="26">
        <v>0</v>
      </c>
      <c r="I15" s="26">
        <v>0</v>
      </c>
      <c r="K15" s="26">
        <v>202000</v>
      </c>
      <c r="M15" s="26">
        <f>1868807849+1119137443291</f>
        <v>1121006251140</v>
      </c>
      <c r="O15" s="26">
        <v>999421381441</v>
      </c>
      <c r="Q15" s="38">
        <f>M15-O15</f>
        <v>121584869699</v>
      </c>
    </row>
    <row r="16" spans="1:18" ht="21.75" customHeight="1" x14ac:dyDescent="0.2">
      <c r="A16" s="25" t="s">
        <v>25</v>
      </c>
      <c r="C16" s="26">
        <v>26000000</v>
      </c>
      <c r="E16" s="26">
        <v>51206349846</v>
      </c>
      <c r="G16" s="26">
        <v>51388941851</v>
      </c>
      <c r="I16" s="26">
        <v>-182592005</v>
      </c>
      <c r="K16" s="26">
        <v>56096002</v>
      </c>
      <c r="M16" s="26">
        <v>122978997027</v>
      </c>
      <c r="O16" s="26">
        <v>108976485371</v>
      </c>
      <c r="Q16" s="38">
        <v>14002511656</v>
      </c>
    </row>
    <row r="17" spans="1:17" ht="21.75" customHeight="1" x14ac:dyDescent="0.2">
      <c r="A17" s="25" t="s">
        <v>26</v>
      </c>
      <c r="C17" s="26">
        <v>0</v>
      </c>
      <c r="E17" s="26">
        <v>0</v>
      </c>
      <c r="G17" s="26">
        <v>0</v>
      </c>
      <c r="I17" s="26">
        <v>0</v>
      </c>
      <c r="K17" s="26">
        <v>21960717</v>
      </c>
      <c r="M17" s="26">
        <v>303547681284</v>
      </c>
      <c r="O17" s="26">
        <v>289823337519</v>
      </c>
      <c r="Q17" s="38">
        <v>13724343765</v>
      </c>
    </row>
    <row r="18" spans="1:17" ht="21.75" customHeight="1" x14ac:dyDescent="0.2">
      <c r="A18" s="25" t="s">
        <v>27</v>
      </c>
      <c r="C18" s="26">
        <v>313944</v>
      </c>
      <c r="E18" s="26">
        <v>1356282446</v>
      </c>
      <c r="G18" s="26">
        <v>1146519277</v>
      </c>
      <c r="I18" s="26">
        <v>209763169</v>
      </c>
      <c r="K18" s="26">
        <v>1313945</v>
      </c>
      <c r="M18" s="26">
        <v>9600701169</v>
      </c>
      <c r="O18" s="26">
        <v>9240613516</v>
      </c>
      <c r="Q18" s="38">
        <v>360087653</v>
      </c>
    </row>
    <row r="19" spans="1:17" ht="21.75" customHeight="1" x14ac:dyDescent="0.2">
      <c r="A19" s="25" t="s">
        <v>629</v>
      </c>
      <c r="C19" s="26">
        <v>0</v>
      </c>
      <c r="E19" s="26">
        <v>0</v>
      </c>
      <c r="G19" s="26">
        <v>0</v>
      </c>
      <c r="I19" s="26">
        <v>0</v>
      </c>
      <c r="K19" s="26">
        <v>30000000</v>
      </c>
      <c r="M19" s="26">
        <v>482426093512</v>
      </c>
      <c r="O19" s="26">
        <v>471098476965</v>
      </c>
      <c r="Q19" s="38">
        <v>11327616547</v>
      </c>
    </row>
    <row r="20" spans="1:17" ht="21.75" customHeight="1" x14ac:dyDescent="0.2">
      <c r="A20" s="25" t="s">
        <v>29</v>
      </c>
      <c r="C20" s="26">
        <v>930000</v>
      </c>
      <c r="E20" s="26">
        <v>158390850988</v>
      </c>
      <c r="G20" s="26">
        <v>175431728204</v>
      </c>
      <c r="I20" s="26">
        <v>-17040877216</v>
      </c>
      <c r="K20" s="26">
        <v>2607076</v>
      </c>
      <c r="M20" s="26">
        <v>436993678913</v>
      </c>
      <c r="O20" s="26">
        <v>481979669884</v>
      </c>
      <c r="Q20" s="38">
        <v>-44985990971</v>
      </c>
    </row>
    <row r="21" spans="1:17" ht="21.75" customHeight="1" x14ac:dyDescent="0.2">
      <c r="A21" s="25" t="s">
        <v>632</v>
      </c>
      <c r="C21" s="26">
        <v>0</v>
      </c>
      <c r="E21" s="26">
        <v>0</v>
      </c>
      <c r="G21" s="26">
        <v>0</v>
      </c>
      <c r="I21" s="26">
        <v>0</v>
      </c>
      <c r="K21" s="26">
        <v>816109</v>
      </c>
      <c r="M21" s="26">
        <v>16473099570</v>
      </c>
      <c r="O21" s="26">
        <v>15971900880</v>
      </c>
      <c r="Q21" s="38">
        <v>501198690</v>
      </c>
    </row>
    <row r="22" spans="1:17" ht="21.75" customHeight="1" x14ac:dyDescent="0.2">
      <c r="A22" s="25" t="s">
        <v>30</v>
      </c>
      <c r="C22" s="26">
        <v>7569052</v>
      </c>
      <c r="E22" s="26">
        <v>108579561190</v>
      </c>
      <c r="G22" s="26">
        <v>107921070884</v>
      </c>
      <c r="I22" s="26">
        <v>658490306</v>
      </c>
      <c r="K22" s="26">
        <v>16322052</v>
      </c>
      <c r="M22" s="26">
        <v>251767175350</v>
      </c>
      <c r="O22" s="26">
        <v>250001047895</v>
      </c>
      <c r="Q22" s="38">
        <v>1766127455</v>
      </c>
    </row>
    <row r="23" spans="1:17" ht="21.75" customHeight="1" x14ac:dyDescent="0.2">
      <c r="A23" s="25" t="s">
        <v>634</v>
      </c>
      <c r="C23" s="26">
        <v>0</v>
      </c>
      <c r="E23" s="26">
        <v>0</v>
      </c>
      <c r="G23" s="26">
        <v>0</v>
      </c>
      <c r="I23" s="26">
        <v>0</v>
      </c>
      <c r="K23" s="26">
        <v>6400000</v>
      </c>
      <c r="M23" s="26">
        <v>63405479315</v>
      </c>
      <c r="O23" s="26">
        <v>64487668373</v>
      </c>
      <c r="Q23" s="38">
        <v>-1082189058</v>
      </c>
    </row>
    <row r="24" spans="1:17" ht="21.75" customHeight="1" x14ac:dyDescent="0.2">
      <c r="A24" s="25" t="s">
        <v>31</v>
      </c>
      <c r="C24" s="26">
        <v>3682606</v>
      </c>
      <c r="E24" s="26">
        <v>208473002436</v>
      </c>
      <c r="G24" s="26">
        <v>194037170646</v>
      </c>
      <c r="I24" s="26">
        <v>14435831790</v>
      </c>
      <c r="K24" s="26">
        <v>14212455</v>
      </c>
      <c r="M24" s="26">
        <v>760692802755</v>
      </c>
      <c r="O24" s="26">
        <v>705665841912</v>
      </c>
      <c r="Q24" s="38">
        <v>55026960843</v>
      </c>
    </row>
    <row r="25" spans="1:17" ht="21.75" customHeight="1" x14ac:dyDescent="0.2">
      <c r="A25" s="25" t="s">
        <v>625</v>
      </c>
      <c r="C25" s="26">
        <v>0</v>
      </c>
      <c r="E25" s="26">
        <v>0</v>
      </c>
      <c r="G25" s="26">
        <v>0</v>
      </c>
      <c r="I25" s="26">
        <v>0</v>
      </c>
      <c r="K25" s="26">
        <v>17124181</v>
      </c>
      <c r="M25" s="26">
        <v>134825272314</v>
      </c>
      <c r="O25" s="26">
        <v>131811749175</v>
      </c>
      <c r="Q25" s="38">
        <v>3013523139</v>
      </c>
    </row>
    <row r="26" spans="1:17" ht="21.75" customHeight="1" x14ac:dyDescent="0.2">
      <c r="A26" s="25" t="s">
        <v>32</v>
      </c>
      <c r="C26" s="26">
        <v>0</v>
      </c>
      <c r="E26" s="26">
        <v>0</v>
      </c>
      <c r="G26" s="26">
        <v>0</v>
      </c>
      <c r="I26" s="26">
        <v>0</v>
      </c>
      <c r="K26" s="26">
        <v>1</v>
      </c>
      <c r="M26" s="26">
        <v>1</v>
      </c>
      <c r="O26" s="26">
        <v>2303</v>
      </c>
      <c r="Q26" s="38">
        <v>-2302</v>
      </c>
    </row>
    <row r="27" spans="1:17" ht="21.75" customHeight="1" x14ac:dyDescent="0.2">
      <c r="A27" s="25" t="s">
        <v>33</v>
      </c>
      <c r="C27" s="26">
        <v>0</v>
      </c>
      <c r="E27" s="26">
        <v>0</v>
      </c>
      <c r="G27" s="26">
        <v>0</v>
      </c>
      <c r="I27" s="26">
        <v>0</v>
      </c>
      <c r="K27" s="26">
        <v>11500000</v>
      </c>
      <c r="M27" s="26">
        <v>66263373000</v>
      </c>
      <c r="O27" s="26">
        <v>63527606943</v>
      </c>
      <c r="Q27" s="38">
        <v>2735766057</v>
      </c>
    </row>
    <row r="28" spans="1:17" ht="21.75" customHeight="1" x14ac:dyDescent="0.2">
      <c r="A28" s="25" t="s">
        <v>34</v>
      </c>
      <c r="C28" s="26">
        <v>4737284</v>
      </c>
      <c r="E28" s="26">
        <v>56940046496</v>
      </c>
      <c r="G28" s="26">
        <v>57087922388</v>
      </c>
      <c r="I28" s="26">
        <v>-147875892</v>
      </c>
      <c r="K28" s="26">
        <v>12650745</v>
      </c>
      <c r="M28" s="26">
        <v>176612270805</v>
      </c>
      <c r="O28" s="26">
        <v>164295786856</v>
      </c>
      <c r="Q28" s="38">
        <v>12316483949</v>
      </c>
    </row>
    <row r="29" spans="1:17" ht="21.75" customHeight="1" x14ac:dyDescent="0.2">
      <c r="A29" s="25" t="s">
        <v>624</v>
      </c>
      <c r="C29" s="26">
        <v>0</v>
      </c>
      <c r="E29" s="26">
        <v>0</v>
      </c>
      <c r="G29" s="26">
        <v>0</v>
      </c>
      <c r="I29" s="26">
        <v>0</v>
      </c>
      <c r="K29" s="26">
        <v>10655990</v>
      </c>
      <c r="M29" s="26">
        <v>150698543051</v>
      </c>
      <c r="O29" s="26">
        <v>148379275060</v>
      </c>
      <c r="Q29" s="38">
        <v>2319267991</v>
      </c>
    </row>
    <row r="30" spans="1:17" ht="21.75" customHeight="1" x14ac:dyDescent="0.2">
      <c r="A30" s="25" t="s">
        <v>37</v>
      </c>
      <c r="C30" s="26">
        <v>0</v>
      </c>
      <c r="E30" s="26">
        <v>0</v>
      </c>
      <c r="G30" s="26">
        <v>0</v>
      </c>
      <c r="I30" s="26">
        <v>0</v>
      </c>
      <c r="K30" s="26">
        <v>56475377</v>
      </c>
      <c r="M30" s="26">
        <v>1060272236556</v>
      </c>
      <c r="O30" s="26">
        <v>1085243466280</v>
      </c>
      <c r="Q30" s="38">
        <v>-24971229724</v>
      </c>
    </row>
    <row r="31" spans="1:17" ht="21.75" customHeight="1" x14ac:dyDescent="0.2">
      <c r="A31" s="25" t="s">
        <v>39</v>
      </c>
      <c r="C31" s="26">
        <v>43015015</v>
      </c>
      <c r="E31" s="26">
        <v>906001200290</v>
      </c>
      <c r="G31" s="26">
        <v>856663791030</v>
      </c>
      <c r="I31" s="26">
        <v>49337409260</v>
      </c>
      <c r="K31" s="26">
        <v>56298297</v>
      </c>
      <c r="M31" s="26">
        <v>1183918504825</v>
      </c>
      <c r="O31" s="26">
        <v>1125073612301</v>
      </c>
      <c r="Q31" s="38">
        <v>58844892524</v>
      </c>
    </row>
    <row r="32" spans="1:17" ht="21.75" customHeight="1" x14ac:dyDescent="0.2">
      <c r="A32" s="25" t="s">
        <v>40</v>
      </c>
      <c r="C32" s="26">
        <v>2127569</v>
      </c>
      <c r="E32" s="26">
        <v>51821462245</v>
      </c>
      <c r="G32" s="26">
        <v>54062490056</v>
      </c>
      <c r="I32" s="26">
        <v>-2241027811</v>
      </c>
      <c r="K32" s="26">
        <v>37614231</v>
      </c>
      <c r="M32" s="26">
        <v>1058755735548</v>
      </c>
      <c r="O32" s="26">
        <v>1060925090755</v>
      </c>
      <c r="Q32" s="38">
        <v>-2169355207</v>
      </c>
    </row>
    <row r="33" spans="1:20" ht="21.75" customHeight="1" x14ac:dyDescent="0.2">
      <c r="A33" s="25" t="s">
        <v>41</v>
      </c>
      <c r="C33" s="26">
        <v>0</v>
      </c>
      <c r="E33" s="26">
        <v>0</v>
      </c>
      <c r="G33" s="26">
        <v>0</v>
      </c>
      <c r="I33" s="26">
        <v>0</v>
      </c>
      <c r="K33" s="26">
        <v>290756045</v>
      </c>
      <c r="M33" s="26">
        <v>2365180712159</v>
      </c>
      <c r="O33" s="26">
        <v>2301396869108</v>
      </c>
      <c r="Q33" s="38">
        <v>63783843051</v>
      </c>
      <c r="T33" s="26"/>
    </row>
    <row r="34" spans="1:20" ht="21.75" customHeight="1" x14ac:dyDescent="0.2">
      <c r="A34" s="25" t="s">
        <v>42</v>
      </c>
      <c r="C34" s="26">
        <v>16071713</v>
      </c>
      <c r="E34" s="26">
        <v>71813338756</v>
      </c>
      <c r="G34" s="26">
        <v>99983644933</v>
      </c>
      <c r="I34" s="26">
        <v>-28170306177</v>
      </c>
      <c r="K34" s="26">
        <v>47071713</v>
      </c>
      <c r="M34" s="26">
        <v>470996875100</v>
      </c>
      <c r="O34" s="26">
        <v>410973935619</v>
      </c>
      <c r="Q34" s="38">
        <v>60022939481</v>
      </c>
    </row>
    <row r="35" spans="1:20" ht="21.75" customHeight="1" x14ac:dyDescent="0.2">
      <c r="A35" s="25" t="s">
        <v>44</v>
      </c>
      <c r="C35" s="26">
        <v>3711839</v>
      </c>
      <c r="E35" s="26">
        <v>63123623141</v>
      </c>
      <c r="G35" s="26">
        <v>73592010747</v>
      </c>
      <c r="I35" s="26">
        <v>-10468387606</v>
      </c>
      <c r="K35" s="26">
        <v>81041839</v>
      </c>
      <c r="M35" s="26">
        <v>1292432903349</v>
      </c>
      <c r="O35" s="26">
        <v>1315961607263</v>
      </c>
      <c r="Q35" s="38">
        <v>-23528703914</v>
      </c>
    </row>
    <row r="36" spans="1:20" ht="21.75" customHeight="1" x14ac:dyDescent="0.2">
      <c r="A36" s="25" t="s">
        <v>45</v>
      </c>
      <c r="C36" s="26">
        <v>0</v>
      </c>
      <c r="E36" s="26">
        <v>0</v>
      </c>
      <c r="G36" s="26">
        <v>0</v>
      </c>
      <c r="I36" s="26">
        <v>0</v>
      </c>
      <c r="K36" s="26">
        <v>47400000</v>
      </c>
      <c r="M36" s="26">
        <v>1013047069298</v>
      </c>
      <c r="O36" s="26">
        <v>987194900445</v>
      </c>
      <c r="Q36" s="38">
        <v>25852168853</v>
      </c>
    </row>
    <row r="37" spans="1:20" ht="21.75" customHeight="1" x14ac:dyDescent="0.2">
      <c r="A37" s="25" t="s">
        <v>46</v>
      </c>
      <c r="C37" s="26">
        <v>0</v>
      </c>
      <c r="E37" s="26">
        <v>0</v>
      </c>
      <c r="G37" s="26">
        <v>0</v>
      </c>
      <c r="I37" s="26">
        <v>0</v>
      </c>
      <c r="K37" s="26">
        <v>5000000</v>
      </c>
      <c r="M37" s="26">
        <v>188413670902</v>
      </c>
      <c r="O37" s="26">
        <v>186093473679</v>
      </c>
      <c r="Q37" s="38">
        <v>2320197223</v>
      </c>
      <c r="T37" s="24"/>
    </row>
    <row r="38" spans="1:20" ht="21.75" customHeight="1" x14ac:dyDescent="0.2">
      <c r="A38" s="43" t="s">
        <v>50</v>
      </c>
      <c r="C38" s="44">
        <v>18567443</v>
      </c>
      <c r="E38" s="44">
        <v>32723075514</v>
      </c>
      <c r="G38" s="44">
        <v>26825760372</v>
      </c>
      <c r="I38" s="44">
        <v>5897315142</v>
      </c>
      <c r="K38" s="44">
        <v>102678554</v>
      </c>
      <c r="M38" s="44">
        <v>228160986811</v>
      </c>
      <c r="O38" s="44">
        <v>186710462983</v>
      </c>
      <c r="Q38" s="45">
        <v>41450523828</v>
      </c>
    </row>
    <row r="39" spans="1:20" ht="21.75" customHeight="1" x14ac:dyDescent="0.2">
      <c r="A39" s="25" t="s">
        <v>641</v>
      </c>
      <c r="C39" s="26">
        <v>0</v>
      </c>
      <c r="E39" s="26">
        <v>0</v>
      </c>
      <c r="G39" s="26">
        <v>0</v>
      </c>
      <c r="I39" s="26">
        <v>0</v>
      </c>
      <c r="K39" s="26">
        <v>250000</v>
      </c>
      <c r="M39" s="26">
        <v>261535250000</v>
      </c>
      <c r="O39" s="26">
        <v>250228104450</v>
      </c>
      <c r="Q39" s="38">
        <v>11307145550</v>
      </c>
    </row>
    <row r="40" spans="1:20" ht="21.75" customHeight="1" x14ac:dyDescent="0.2">
      <c r="A40" s="25" t="s">
        <v>51</v>
      </c>
      <c r="C40" s="26">
        <v>1499161</v>
      </c>
      <c r="E40" s="26">
        <v>17917652522</v>
      </c>
      <c r="G40" s="26">
        <v>16959725953</v>
      </c>
      <c r="I40" s="26">
        <v>957926569</v>
      </c>
      <c r="K40" s="26">
        <v>1499161</v>
      </c>
      <c r="M40" s="26">
        <v>17917652522</v>
      </c>
      <c r="O40" s="26">
        <v>16959725953</v>
      </c>
      <c r="Q40" s="38">
        <v>957926569</v>
      </c>
    </row>
    <row r="41" spans="1:20" ht="21.75" customHeight="1" x14ac:dyDescent="0.2">
      <c r="A41" s="25" t="s">
        <v>52</v>
      </c>
      <c r="C41" s="26">
        <v>50000000</v>
      </c>
      <c r="E41" s="26">
        <v>223863743469</v>
      </c>
      <c r="G41" s="26">
        <v>222902057809</v>
      </c>
      <c r="I41" s="26">
        <v>961685660</v>
      </c>
      <c r="K41" s="26">
        <v>267625685</v>
      </c>
      <c r="M41" s="26">
        <v>1444412833655</v>
      </c>
      <c r="O41" s="26">
        <v>1407389494491</v>
      </c>
      <c r="Q41" s="38">
        <v>37023339164</v>
      </c>
    </row>
    <row r="42" spans="1:20" ht="21.75" customHeight="1" x14ac:dyDescent="0.2">
      <c r="A42" s="25" t="s">
        <v>63</v>
      </c>
      <c r="C42" s="26">
        <v>3327596</v>
      </c>
      <c r="E42" s="26">
        <v>46541118487</v>
      </c>
      <c r="G42" s="26">
        <v>57848951174</v>
      </c>
      <c r="I42" s="26">
        <v>-11307832687</v>
      </c>
      <c r="K42" s="26">
        <v>3727596</v>
      </c>
      <c r="M42" s="26">
        <v>52879181309</v>
      </c>
      <c r="O42" s="26">
        <v>65086339942</v>
      </c>
      <c r="Q42" s="38">
        <v>-12207158633</v>
      </c>
    </row>
    <row r="43" spans="1:20" ht="21.75" customHeight="1" x14ac:dyDescent="0.2">
      <c r="A43" s="25" t="s">
        <v>53</v>
      </c>
      <c r="C43" s="26">
        <v>30010678</v>
      </c>
      <c r="E43" s="26">
        <v>39016127464</v>
      </c>
      <c r="G43" s="26">
        <v>44547213682</v>
      </c>
      <c r="I43" s="26">
        <v>-5531086218</v>
      </c>
      <c r="K43" s="26">
        <v>44867186</v>
      </c>
      <c r="M43" s="26">
        <v>58349743492</v>
      </c>
      <c r="O43" s="26">
        <v>66330074272</v>
      </c>
      <c r="Q43" s="38">
        <v>-7980330780</v>
      </c>
    </row>
    <row r="44" spans="1:20" ht="21.75" customHeight="1" x14ac:dyDescent="0.2">
      <c r="A44" s="25" t="s">
        <v>55</v>
      </c>
      <c r="C44" s="26">
        <v>1339876</v>
      </c>
      <c r="E44" s="26">
        <v>3778908050</v>
      </c>
      <c r="G44" s="26">
        <v>2266494014</v>
      </c>
      <c r="I44" s="26">
        <v>1512414036</v>
      </c>
      <c r="K44" s="26">
        <v>1403063</v>
      </c>
      <c r="M44" s="26">
        <v>3964332260</v>
      </c>
      <c r="O44" s="26">
        <v>141504221249</v>
      </c>
      <c r="Q44" s="38">
        <v>-137539888989</v>
      </c>
    </row>
    <row r="45" spans="1:20" ht="21.75" customHeight="1" x14ac:dyDescent="0.2">
      <c r="A45" s="25" t="s">
        <v>55</v>
      </c>
      <c r="C45" s="26">
        <v>0</v>
      </c>
      <c r="E45" s="26">
        <v>0</v>
      </c>
      <c r="G45" s="26">
        <v>0</v>
      </c>
      <c r="I45" s="26">
        <v>0</v>
      </c>
      <c r="K45" s="26">
        <v>120463187</v>
      </c>
      <c r="M45" s="26">
        <v>502349113554</v>
      </c>
      <c r="O45" s="26">
        <v>363222512122</v>
      </c>
      <c r="Q45" s="38">
        <v>139126601432</v>
      </c>
    </row>
    <row r="46" spans="1:20" ht="21.75" customHeight="1" x14ac:dyDescent="0.2">
      <c r="A46" s="25" t="s">
        <v>623</v>
      </c>
      <c r="C46" s="26">
        <v>0</v>
      </c>
      <c r="E46" s="26">
        <v>0</v>
      </c>
      <c r="G46" s="26">
        <v>0</v>
      </c>
      <c r="I46" s="26">
        <v>0</v>
      </c>
      <c r="K46" s="26">
        <v>52569000</v>
      </c>
      <c r="M46" s="26">
        <v>607467587779</v>
      </c>
      <c r="O46" s="26">
        <v>602382024984</v>
      </c>
      <c r="Q46" s="38">
        <v>5085562795</v>
      </c>
    </row>
    <row r="47" spans="1:20" ht="21.75" customHeight="1" x14ac:dyDescent="0.2">
      <c r="A47" s="25" t="s">
        <v>631</v>
      </c>
      <c r="C47" s="26">
        <v>0</v>
      </c>
      <c r="E47" s="26">
        <v>0</v>
      </c>
      <c r="G47" s="26">
        <v>0</v>
      </c>
      <c r="I47" s="26">
        <v>0</v>
      </c>
      <c r="K47" s="26">
        <v>30470587</v>
      </c>
      <c r="M47" s="26">
        <v>107955935899</v>
      </c>
      <c r="O47" s="26">
        <v>99366777671</v>
      </c>
      <c r="Q47" s="38">
        <v>8589158228</v>
      </c>
    </row>
    <row r="48" spans="1:20" ht="21.75" customHeight="1" x14ac:dyDescent="0.2">
      <c r="A48" s="25" t="s">
        <v>57</v>
      </c>
      <c r="C48" s="26">
        <v>6587375</v>
      </c>
      <c r="E48" s="26">
        <v>49110392196</v>
      </c>
      <c r="G48" s="26">
        <v>49492867479</v>
      </c>
      <c r="I48" s="26">
        <v>-382475283</v>
      </c>
      <c r="K48" s="26">
        <v>6587375</v>
      </c>
      <c r="M48" s="26">
        <v>49110392196</v>
      </c>
      <c r="O48" s="26">
        <v>49492867479</v>
      </c>
      <c r="Q48" s="38">
        <v>-382475283</v>
      </c>
    </row>
    <row r="49" spans="1:21" ht="21.75" customHeight="1" x14ac:dyDescent="0.2">
      <c r="A49" s="25" t="s">
        <v>59</v>
      </c>
      <c r="C49" s="26">
        <v>6077952</v>
      </c>
      <c r="E49" s="26">
        <v>141958761196</v>
      </c>
      <c r="G49" s="26">
        <v>130546168031</v>
      </c>
      <c r="I49" s="26">
        <v>11412593165</v>
      </c>
      <c r="K49" s="26">
        <v>6108636</v>
      </c>
      <c r="M49" s="26">
        <v>142715501695</v>
      </c>
      <c r="O49" s="26">
        <v>131249608920</v>
      </c>
      <c r="Q49" s="38">
        <v>11465892775</v>
      </c>
    </row>
    <row r="50" spans="1:21" ht="21.75" customHeight="1" x14ac:dyDescent="0.2">
      <c r="A50" s="25" t="s">
        <v>58</v>
      </c>
      <c r="C50" s="26">
        <v>0</v>
      </c>
      <c r="E50" s="26">
        <v>0</v>
      </c>
      <c r="G50" s="26">
        <v>0</v>
      </c>
      <c r="I50" s="26">
        <v>0</v>
      </c>
      <c r="K50" s="26">
        <v>1</v>
      </c>
      <c r="M50" s="26">
        <v>1</v>
      </c>
      <c r="O50" s="26">
        <v>5581</v>
      </c>
      <c r="Q50" s="38">
        <v>-5580</v>
      </c>
    </row>
    <row r="51" spans="1:21" ht="21.75" customHeight="1" x14ac:dyDescent="0.2">
      <c r="A51" s="25" t="s">
        <v>60</v>
      </c>
      <c r="C51" s="26">
        <v>0</v>
      </c>
      <c r="E51" s="26">
        <v>0</v>
      </c>
      <c r="G51" s="26">
        <v>0</v>
      </c>
      <c r="I51" s="26">
        <v>0</v>
      </c>
      <c r="K51" s="26">
        <v>3000000</v>
      </c>
      <c r="M51" s="26">
        <v>16640397107</v>
      </c>
      <c r="O51" s="26">
        <v>15452845925</v>
      </c>
      <c r="Q51" s="38">
        <v>1187551182</v>
      </c>
      <c r="R51" s="38"/>
    </row>
    <row r="52" spans="1:21" ht="21.75" customHeight="1" x14ac:dyDescent="0.2">
      <c r="A52" s="25" t="s">
        <v>61</v>
      </c>
      <c r="C52" s="26">
        <v>10251370</v>
      </c>
      <c r="E52" s="26">
        <v>68588672301</v>
      </c>
      <c r="G52" s="26">
        <v>69955494366</v>
      </c>
      <c r="I52" s="26">
        <v>-1366822065</v>
      </c>
      <c r="K52" s="26">
        <v>287122645</v>
      </c>
      <c r="M52" s="26">
        <f>2032493761005+1161584323260</f>
        <v>3194078084265</v>
      </c>
      <c r="O52" s="26">
        <v>3690943126960</v>
      </c>
      <c r="Q52" s="38">
        <f>M52-O52</f>
        <v>-496865042695</v>
      </c>
      <c r="R52" s="38"/>
    </row>
    <row r="53" spans="1:21" ht="21.75" customHeight="1" x14ac:dyDescent="0.2">
      <c r="A53" s="25" t="s">
        <v>62</v>
      </c>
      <c r="C53" s="26">
        <v>114000000</v>
      </c>
      <c r="E53" s="26">
        <v>1293399927528</v>
      </c>
      <c r="G53" s="26">
        <v>1320604671320</v>
      </c>
      <c r="I53" s="26">
        <v>-27204743792</v>
      </c>
      <c r="K53" s="26">
        <v>139996906</v>
      </c>
      <c r="M53" s="26">
        <v>1644254802043</v>
      </c>
      <c r="O53" s="26">
        <v>1646812069422</v>
      </c>
      <c r="Q53" s="38">
        <v>-2557267379</v>
      </c>
      <c r="R53" s="24"/>
    </row>
    <row r="54" spans="1:21" ht="21.75" customHeight="1" x14ac:dyDescent="0.2">
      <c r="A54" s="25" t="s">
        <v>47</v>
      </c>
      <c r="C54" s="26">
        <v>0</v>
      </c>
      <c r="E54" s="26">
        <v>0</v>
      </c>
      <c r="G54" s="26">
        <v>0</v>
      </c>
      <c r="I54" s="26">
        <v>0</v>
      </c>
      <c r="K54" s="26">
        <v>1000000</v>
      </c>
      <c r="M54" s="26">
        <v>25397977500</v>
      </c>
      <c r="O54" s="26">
        <v>25345894889</v>
      </c>
      <c r="Q54" s="38">
        <v>52082611</v>
      </c>
      <c r="T54" s="24"/>
      <c r="U54" s="26"/>
    </row>
    <row r="55" spans="1:21" ht="21.75" customHeight="1" x14ac:dyDescent="0.2">
      <c r="A55" s="25" t="s">
        <v>627</v>
      </c>
      <c r="C55" s="26">
        <v>0</v>
      </c>
      <c r="E55" s="26">
        <v>0</v>
      </c>
      <c r="G55" s="26">
        <v>0</v>
      </c>
      <c r="I55" s="26">
        <v>0</v>
      </c>
      <c r="K55" s="26">
        <v>40000000</v>
      </c>
      <c r="M55" s="26">
        <v>193735752400</v>
      </c>
      <c r="O55" s="26">
        <v>193702592877</v>
      </c>
      <c r="Q55" s="38">
        <v>33159523</v>
      </c>
    </row>
    <row r="56" spans="1:21" ht="21.75" customHeight="1" x14ac:dyDescent="0.2">
      <c r="A56" s="25" t="s">
        <v>35</v>
      </c>
      <c r="C56" s="26">
        <v>28784793</v>
      </c>
      <c r="E56" s="26">
        <v>269252953722</v>
      </c>
      <c r="G56" s="26">
        <v>189998503834</v>
      </c>
      <c r="I56" s="26">
        <v>79254449888</v>
      </c>
      <c r="K56" s="26">
        <v>28784793</v>
      </c>
      <c r="M56" s="26">
        <v>269252953722</v>
      </c>
      <c r="O56" s="26">
        <v>189998503834</v>
      </c>
      <c r="Q56" s="38">
        <v>79254449888</v>
      </c>
    </row>
    <row r="57" spans="1:21" ht="21.75" customHeight="1" x14ac:dyDescent="0.2">
      <c r="A57" s="25" t="s">
        <v>36</v>
      </c>
      <c r="C57" s="26">
        <v>25023088</v>
      </c>
      <c r="E57" s="26">
        <v>94186903232</v>
      </c>
      <c r="G57" s="26">
        <v>81005332786</v>
      </c>
      <c r="I57" s="26">
        <v>13181570446</v>
      </c>
      <c r="K57" s="26">
        <v>25023090</v>
      </c>
      <c r="M57" s="26">
        <v>94186903234</v>
      </c>
      <c r="O57" s="26">
        <v>81005340314</v>
      </c>
      <c r="Q57" s="38">
        <v>13181562920</v>
      </c>
    </row>
    <row r="58" spans="1:21" ht="21.75" customHeight="1" x14ac:dyDescent="0.2">
      <c r="A58" s="25" t="s">
        <v>630</v>
      </c>
      <c r="C58" s="26">
        <v>0</v>
      </c>
      <c r="E58" s="26">
        <v>0</v>
      </c>
      <c r="G58" s="26">
        <v>0</v>
      </c>
      <c r="I58" s="26">
        <v>0</v>
      </c>
      <c r="K58" s="26">
        <v>45775738</v>
      </c>
      <c r="M58" s="26">
        <v>221234141754</v>
      </c>
      <c r="O58" s="26">
        <v>166795336251</v>
      </c>
      <c r="Q58" s="38">
        <v>54438805503</v>
      </c>
    </row>
    <row r="59" spans="1:21" ht="21.75" customHeight="1" x14ac:dyDescent="0.2">
      <c r="A59" s="25" t="s">
        <v>622</v>
      </c>
      <c r="C59" s="26">
        <v>0</v>
      </c>
      <c r="E59" s="26">
        <v>0</v>
      </c>
      <c r="G59" s="26">
        <v>0</v>
      </c>
      <c r="I59" s="26">
        <v>0</v>
      </c>
      <c r="K59" s="26">
        <v>18900000</v>
      </c>
      <c r="M59" s="26">
        <v>7843500000</v>
      </c>
      <c r="O59" s="26">
        <v>4168005375</v>
      </c>
      <c r="Q59" s="38">
        <v>3675494625</v>
      </c>
    </row>
    <row r="60" spans="1:21" ht="21.75" customHeight="1" x14ac:dyDescent="0.2">
      <c r="A60" s="25" t="s">
        <v>626</v>
      </c>
      <c r="C60" s="26">
        <v>0</v>
      </c>
      <c r="E60" s="26">
        <v>0</v>
      </c>
      <c r="G60" s="26">
        <v>0</v>
      </c>
      <c r="I60" s="26">
        <v>0</v>
      </c>
      <c r="K60" s="26">
        <v>25618236</v>
      </c>
      <c r="M60" s="26">
        <v>125009312908</v>
      </c>
      <c r="O60" s="26">
        <v>126445847650</v>
      </c>
      <c r="Q60" s="38">
        <v>-1436534742</v>
      </c>
    </row>
    <row r="61" spans="1:21" ht="21.75" customHeight="1" x14ac:dyDescent="0.2">
      <c r="A61" s="25" t="s">
        <v>112</v>
      </c>
      <c r="C61" s="26">
        <v>98755678</v>
      </c>
      <c r="E61" s="26">
        <v>1019553619672</v>
      </c>
      <c r="G61" s="26">
        <v>1008132355036</v>
      </c>
      <c r="I61" s="26">
        <v>11421264636</v>
      </c>
      <c r="K61" s="26">
        <v>98755678</v>
      </c>
      <c r="M61" s="26">
        <v>1019553619672</v>
      </c>
      <c r="O61" s="26">
        <v>1008132355036</v>
      </c>
      <c r="Q61" s="38">
        <v>11421264636</v>
      </c>
      <c r="U61" s="24"/>
    </row>
    <row r="62" spans="1:21" ht="21.75" customHeight="1" x14ac:dyDescent="0.2">
      <c r="A62" s="25" t="s">
        <v>638</v>
      </c>
      <c r="C62" s="26">
        <v>0</v>
      </c>
      <c r="E62" s="26">
        <v>0</v>
      </c>
      <c r="G62" s="26">
        <v>0</v>
      </c>
      <c r="I62" s="26">
        <v>0</v>
      </c>
      <c r="K62" s="26">
        <v>9942401</v>
      </c>
      <c r="M62" s="26">
        <v>172766211648</v>
      </c>
      <c r="O62" s="26">
        <v>170271580952</v>
      </c>
      <c r="Q62" s="38">
        <v>2494630696</v>
      </c>
      <c r="U62" s="24"/>
    </row>
    <row r="63" spans="1:21" ht="21.75" customHeight="1" x14ac:dyDescent="0.2">
      <c r="A63" s="25" t="s">
        <v>633</v>
      </c>
      <c r="C63" s="26">
        <v>0</v>
      </c>
      <c r="E63" s="26">
        <v>0</v>
      </c>
      <c r="G63" s="26">
        <v>0</v>
      </c>
      <c r="I63" s="26">
        <v>0</v>
      </c>
      <c r="K63" s="26">
        <v>40000000</v>
      </c>
      <c r="M63" s="26">
        <v>196026662066</v>
      </c>
      <c r="O63" s="26">
        <v>208175448436</v>
      </c>
      <c r="Q63" s="38">
        <v>-12148786370</v>
      </c>
    </row>
    <row r="64" spans="1:21" ht="21.75" customHeight="1" x14ac:dyDescent="0.2">
      <c r="A64" s="25" t="s">
        <v>48</v>
      </c>
      <c r="C64" s="26">
        <v>33528877</v>
      </c>
      <c r="E64" s="26">
        <v>146199486054</v>
      </c>
      <c r="G64" s="26">
        <v>137639534037</v>
      </c>
      <c r="I64" s="26">
        <v>8559952017</v>
      </c>
      <c r="K64" s="26">
        <v>36800000</v>
      </c>
      <c r="M64" s="26">
        <v>163002416266</v>
      </c>
      <c r="O64" s="26">
        <v>153723451433</v>
      </c>
      <c r="Q64" s="38">
        <v>9278964833</v>
      </c>
    </row>
    <row r="65" spans="1:21" ht="21.75" customHeight="1" x14ac:dyDescent="0.2">
      <c r="A65" s="25" t="s">
        <v>49</v>
      </c>
      <c r="C65" s="26">
        <v>0</v>
      </c>
      <c r="E65" s="26">
        <v>0</v>
      </c>
      <c r="G65" s="26">
        <v>0</v>
      </c>
      <c r="I65" s="26">
        <v>0</v>
      </c>
      <c r="K65" s="26">
        <v>21012777</v>
      </c>
      <c r="M65" s="26">
        <v>88714836396</v>
      </c>
      <c r="O65" s="26">
        <v>79402836602</v>
      </c>
      <c r="Q65" s="38">
        <v>9311999794</v>
      </c>
      <c r="U65" s="24"/>
    </row>
    <row r="66" spans="1:21" ht="21.75" customHeight="1" x14ac:dyDescent="0.2">
      <c r="A66" s="25" t="s">
        <v>640</v>
      </c>
      <c r="C66" s="26">
        <v>0</v>
      </c>
      <c r="E66" s="26">
        <v>0</v>
      </c>
      <c r="G66" s="26">
        <v>0</v>
      </c>
      <c r="I66" s="26">
        <v>0</v>
      </c>
      <c r="K66" s="26">
        <v>117168</v>
      </c>
      <c r="M66" s="26">
        <v>854167491312</v>
      </c>
      <c r="O66" s="26">
        <v>756772607818</v>
      </c>
      <c r="Q66" s="38">
        <v>97394883494</v>
      </c>
    </row>
    <row r="67" spans="1:21" ht="21.75" customHeight="1" x14ac:dyDescent="0.2">
      <c r="A67" s="25" t="s">
        <v>649</v>
      </c>
      <c r="C67" s="26">
        <v>0</v>
      </c>
      <c r="E67" s="26">
        <v>0</v>
      </c>
      <c r="G67" s="26">
        <v>0</v>
      </c>
      <c r="I67" s="26">
        <v>0</v>
      </c>
      <c r="K67" s="26">
        <v>9534251</v>
      </c>
      <c r="M67" s="26">
        <v>157384827250</v>
      </c>
      <c r="O67" s="26">
        <v>131689226944</v>
      </c>
      <c r="Q67" s="38">
        <v>25695600306</v>
      </c>
    </row>
    <row r="68" spans="1:21" ht="21.75" customHeight="1" x14ac:dyDescent="0.2">
      <c r="A68" s="25" t="s">
        <v>115</v>
      </c>
      <c r="C68" s="26">
        <v>6873240</v>
      </c>
      <c r="E68" s="26">
        <v>67244188937</v>
      </c>
      <c r="G68" s="26">
        <v>67773062502</v>
      </c>
      <c r="I68" s="26">
        <v>-528873565</v>
      </c>
      <c r="K68" s="26">
        <v>15000000</v>
      </c>
      <c r="M68" s="26">
        <v>148627973410</v>
      </c>
      <c r="O68" s="26">
        <v>149497621445</v>
      </c>
      <c r="Q68" s="38">
        <v>-869648035</v>
      </c>
    </row>
    <row r="69" spans="1:21" ht="21.75" customHeight="1" x14ac:dyDescent="0.2">
      <c r="A69" s="25" t="s">
        <v>116</v>
      </c>
      <c r="C69" s="26">
        <v>2000000</v>
      </c>
      <c r="E69" s="26">
        <v>21061094407</v>
      </c>
      <c r="G69" s="26">
        <v>19744219086</v>
      </c>
      <c r="I69" s="26">
        <v>1316875321</v>
      </c>
      <c r="K69" s="26">
        <v>5000000</v>
      </c>
      <c r="M69" s="26">
        <v>53542576797</v>
      </c>
      <c r="O69" s="26">
        <v>50032240276</v>
      </c>
      <c r="Q69" s="38">
        <v>3510336521</v>
      </c>
    </row>
    <row r="70" spans="1:21" ht="21.75" customHeight="1" x14ac:dyDescent="0.2">
      <c r="A70" s="25" t="s">
        <v>648</v>
      </c>
      <c r="C70" s="26">
        <v>0</v>
      </c>
      <c r="E70" s="26">
        <v>0</v>
      </c>
      <c r="G70" s="26">
        <v>0</v>
      </c>
      <c r="I70" s="26">
        <v>0</v>
      </c>
      <c r="K70" s="26">
        <v>10000000</v>
      </c>
      <c r="M70" s="26">
        <v>162666603750</v>
      </c>
      <c r="O70" s="26">
        <v>148636574632</v>
      </c>
      <c r="Q70" s="38">
        <v>14030029118</v>
      </c>
    </row>
    <row r="71" spans="1:21" ht="21.75" customHeight="1" x14ac:dyDescent="0.2">
      <c r="A71" s="25" t="s">
        <v>650</v>
      </c>
      <c r="C71" s="26">
        <v>0</v>
      </c>
      <c r="E71" s="26">
        <v>0</v>
      </c>
      <c r="G71" s="26">
        <v>0</v>
      </c>
      <c r="I71" s="26">
        <v>0</v>
      </c>
      <c r="K71" s="26">
        <v>39000000</v>
      </c>
      <c r="M71" s="26">
        <v>777692933249</v>
      </c>
      <c r="O71" s="26">
        <v>770286218913</v>
      </c>
      <c r="Q71" s="38">
        <v>7406714336</v>
      </c>
    </row>
    <row r="72" spans="1:21" ht="21.75" customHeight="1" x14ac:dyDescent="0.2">
      <c r="A72" s="25" t="s">
        <v>645</v>
      </c>
      <c r="C72" s="26">
        <v>0</v>
      </c>
      <c r="E72" s="26">
        <v>0</v>
      </c>
      <c r="G72" s="26">
        <v>0</v>
      </c>
      <c r="I72" s="26">
        <v>0</v>
      </c>
      <c r="K72" s="26">
        <v>1283203</v>
      </c>
      <c r="M72" s="26">
        <v>172462752681</v>
      </c>
      <c r="O72" s="26">
        <v>170877801995</v>
      </c>
      <c r="Q72" s="38">
        <v>1584950686</v>
      </c>
    </row>
    <row r="73" spans="1:21" ht="21.75" customHeight="1" x14ac:dyDescent="0.2">
      <c r="A73" s="25" t="s">
        <v>643</v>
      </c>
      <c r="C73" s="26">
        <v>0</v>
      </c>
      <c r="E73" s="26">
        <v>0</v>
      </c>
      <c r="G73" s="26">
        <v>0</v>
      </c>
      <c r="I73" s="26">
        <v>0</v>
      </c>
      <c r="K73" s="26">
        <v>15000000</v>
      </c>
      <c r="M73" s="26">
        <v>177089456250</v>
      </c>
      <c r="O73" s="26">
        <v>170792953865</v>
      </c>
      <c r="Q73" s="38">
        <v>6296502385</v>
      </c>
    </row>
    <row r="74" spans="1:21" ht="21.75" customHeight="1" x14ac:dyDescent="0.2">
      <c r="A74" s="25" t="s">
        <v>653</v>
      </c>
      <c r="C74" s="26">
        <v>0</v>
      </c>
      <c r="E74" s="26">
        <v>0</v>
      </c>
      <c r="G74" s="26">
        <v>0</v>
      </c>
      <c r="I74" s="26">
        <v>0</v>
      </c>
      <c r="K74" s="26">
        <v>5000000</v>
      </c>
      <c r="M74" s="26">
        <v>56183203125</v>
      </c>
      <c r="O74" s="26">
        <v>51405576491</v>
      </c>
      <c r="Q74" s="38">
        <v>4777626634</v>
      </c>
    </row>
    <row r="75" spans="1:21" ht="21.75" customHeight="1" x14ac:dyDescent="0.2">
      <c r="A75" s="25" t="s">
        <v>642</v>
      </c>
      <c r="C75" s="26">
        <v>0</v>
      </c>
      <c r="E75" s="26">
        <v>0</v>
      </c>
      <c r="G75" s="26">
        <v>0</v>
      </c>
      <c r="I75" s="26">
        <v>0</v>
      </c>
      <c r="K75" s="26">
        <v>5000000</v>
      </c>
      <c r="M75" s="26">
        <v>55739654151</v>
      </c>
      <c r="O75" s="26">
        <v>49328770218</v>
      </c>
      <c r="Q75" s="38">
        <v>6410883933</v>
      </c>
    </row>
    <row r="76" spans="1:21" ht="21.75" customHeight="1" x14ac:dyDescent="0.2">
      <c r="A76" s="25" t="s">
        <v>644</v>
      </c>
      <c r="C76" s="26">
        <v>0</v>
      </c>
      <c r="E76" s="26">
        <v>0</v>
      </c>
      <c r="G76" s="26">
        <v>0</v>
      </c>
      <c r="I76" s="26">
        <v>0</v>
      </c>
      <c r="K76" s="26">
        <v>5000000</v>
      </c>
      <c r="M76" s="26">
        <v>45396028125</v>
      </c>
      <c r="O76" s="26">
        <v>43514059236</v>
      </c>
      <c r="Q76" s="38">
        <v>1881968889</v>
      </c>
    </row>
    <row r="77" spans="1:21" ht="21.75" customHeight="1" x14ac:dyDescent="0.2">
      <c r="A77" s="25" t="s">
        <v>639</v>
      </c>
      <c r="C77" s="26">
        <v>0</v>
      </c>
      <c r="E77" s="26">
        <v>0</v>
      </c>
      <c r="G77" s="26">
        <v>0</v>
      </c>
      <c r="I77" s="26">
        <v>0</v>
      </c>
      <c r="K77" s="26">
        <v>4000000</v>
      </c>
      <c r="M77" s="26">
        <v>60428156255</v>
      </c>
      <c r="O77" s="26">
        <v>54358568775</v>
      </c>
      <c r="Q77" s="38">
        <v>6069587480</v>
      </c>
    </row>
    <row r="78" spans="1:21" ht="21.75" customHeight="1" x14ac:dyDescent="0.2">
      <c r="A78" s="25" t="s">
        <v>647</v>
      </c>
      <c r="C78" s="26">
        <v>0</v>
      </c>
      <c r="E78" s="26">
        <v>0</v>
      </c>
      <c r="G78" s="26">
        <v>0</v>
      </c>
      <c r="I78" s="26">
        <v>0</v>
      </c>
      <c r="K78" s="26">
        <v>1000000</v>
      </c>
      <c r="M78" s="26">
        <v>13983375000</v>
      </c>
      <c r="O78" s="26">
        <v>12740960948</v>
      </c>
      <c r="Q78" s="38">
        <v>1242414052</v>
      </c>
    </row>
    <row r="79" spans="1:21" ht="21.75" customHeight="1" x14ac:dyDescent="0.2">
      <c r="A79" s="25" t="s">
        <v>652</v>
      </c>
      <c r="C79" s="26">
        <v>0</v>
      </c>
      <c r="E79" s="26">
        <v>0</v>
      </c>
      <c r="G79" s="26">
        <v>0</v>
      </c>
      <c r="I79" s="26">
        <v>0</v>
      </c>
      <c r="K79" s="26">
        <v>9998502</v>
      </c>
      <c r="M79" s="26">
        <v>163181260041</v>
      </c>
      <c r="O79" s="26">
        <v>160994839490</v>
      </c>
      <c r="Q79" s="38">
        <v>2186420551</v>
      </c>
    </row>
    <row r="80" spans="1:21" ht="21.75" customHeight="1" x14ac:dyDescent="0.2">
      <c r="A80" s="25" t="s">
        <v>118</v>
      </c>
      <c r="C80" s="26">
        <v>19392449</v>
      </c>
      <c r="E80" s="26">
        <v>633944715885</v>
      </c>
      <c r="G80" s="26">
        <v>573183357304</v>
      </c>
      <c r="I80" s="26">
        <v>60761358581</v>
      </c>
      <c r="K80" s="26">
        <v>34490820</v>
      </c>
      <c r="M80" s="26">
        <v>1145072820562</v>
      </c>
      <c r="O80" s="26">
        <v>1006492041082</v>
      </c>
      <c r="Q80" s="38">
        <v>138580779480</v>
      </c>
    </row>
    <row r="81" spans="1:20" ht="21.75" customHeight="1" x14ac:dyDescent="0.2">
      <c r="A81" s="25" t="s">
        <v>646</v>
      </c>
      <c r="C81" s="26">
        <v>0</v>
      </c>
      <c r="E81" s="26">
        <v>0</v>
      </c>
      <c r="G81" s="26">
        <v>0</v>
      </c>
      <c r="I81" s="26">
        <v>0</v>
      </c>
      <c r="K81" s="26">
        <v>1000000</v>
      </c>
      <c r="M81" s="26">
        <v>9738458438</v>
      </c>
      <c r="O81" s="26">
        <v>9772842845</v>
      </c>
      <c r="Q81" s="38">
        <v>-34384407</v>
      </c>
    </row>
    <row r="82" spans="1:20" ht="21.75" customHeight="1" x14ac:dyDescent="0.2">
      <c r="A82" s="25" t="s">
        <v>119</v>
      </c>
      <c r="C82" s="26">
        <v>1333380</v>
      </c>
      <c r="E82" s="26">
        <v>418462481432</v>
      </c>
      <c r="G82" s="26">
        <v>366006992417</v>
      </c>
      <c r="I82" s="26">
        <v>52455489015</v>
      </c>
      <c r="K82" s="26">
        <v>1333380</v>
      </c>
      <c r="M82" s="26">
        <v>418462481432</v>
      </c>
      <c r="O82" s="26">
        <v>366006992417</v>
      </c>
      <c r="Q82" s="38">
        <v>52455489015</v>
      </c>
    </row>
    <row r="83" spans="1:20" ht="21.75" customHeight="1" x14ac:dyDescent="0.2">
      <c r="A83" s="25" t="s">
        <v>651</v>
      </c>
      <c r="C83" s="26">
        <v>0</v>
      </c>
      <c r="E83" s="26">
        <v>0</v>
      </c>
      <c r="G83" s="26">
        <v>0</v>
      </c>
      <c r="I83" s="26">
        <v>0</v>
      </c>
      <c r="K83" s="26">
        <v>6108506</v>
      </c>
      <c r="M83" s="26">
        <v>60841686435</v>
      </c>
      <c r="O83" s="26">
        <v>61106705806</v>
      </c>
      <c r="Q83" s="38">
        <v>-265019371</v>
      </c>
      <c r="T83" s="24"/>
    </row>
    <row r="84" spans="1:20" ht="21.75" customHeight="1" x14ac:dyDescent="0.2">
      <c r="A84" s="25" t="s">
        <v>120</v>
      </c>
      <c r="C84" s="26">
        <v>4944600</v>
      </c>
      <c r="E84" s="26">
        <v>263309509832</v>
      </c>
      <c r="G84" s="26">
        <v>222260727788</v>
      </c>
      <c r="I84" s="26">
        <v>41048782044</v>
      </c>
      <c r="K84" s="26">
        <v>4944600</v>
      </c>
      <c r="M84" s="26">
        <v>263309509832</v>
      </c>
      <c r="O84" s="26">
        <v>222260727788</v>
      </c>
      <c r="Q84" s="38">
        <v>41048782044</v>
      </c>
    </row>
    <row r="85" spans="1:20" ht="21.75" customHeight="1" x14ac:dyDescent="0.2">
      <c r="A85" s="25" t="s">
        <v>121</v>
      </c>
      <c r="C85" s="26">
        <v>100000</v>
      </c>
      <c r="E85" s="26">
        <v>96424000000</v>
      </c>
      <c r="G85" s="26">
        <v>88323186722</v>
      </c>
      <c r="I85" s="26">
        <v>8100813278</v>
      </c>
      <c r="K85" s="26">
        <v>100000</v>
      </c>
      <c r="M85" s="26">
        <v>96424000000</v>
      </c>
      <c r="O85" s="26">
        <v>88323186722</v>
      </c>
      <c r="Q85" s="38">
        <v>8100813278</v>
      </c>
    </row>
    <row r="86" spans="1:20" ht="21.75" customHeight="1" x14ac:dyDescent="0.2">
      <c r="A86" s="25" t="s">
        <v>128</v>
      </c>
      <c r="C86" s="26">
        <v>0</v>
      </c>
      <c r="E86" s="26">
        <v>0</v>
      </c>
      <c r="G86" s="26">
        <v>0</v>
      </c>
      <c r="I86" s="26">
        <v>0</v>
      </c>
      <c r="K86" s="26">
        <v>843990</v>
      </c>
      <c r="M86" s="26">
        <v>118642240029</v>
      </c>
      <c r="O86" s="26">
        <v>130369503697</v>
      </c>
      <c r="Q86" s="38">
        <v>-11727263667</v>
      </c>
    </row>
    <row r="87" spans="1:20" ht="21.75" customHeight="1" x14ac:dyDescent="0.2">
      <c r="A87" s="25" t="s">
        <v>191</v>
      </c>
      <c r="C87" s="26">
        <v>49000</v>
      </c>
      <c r="E87" s="26">
        <v>49000000000</v>
      </c>
      <c r="G87" s="26">
        <v>43177484498</v>
      </c>
      <c r="I87" s="26">
        <v>5822515502</v>
      </c>
      <c r="K87" s="26">
        <v>49000</v>
      </c>
      <c r="M87" s="26">
        <v>49000000000</v>
      </c>
      <c r="O87" s="26">
        <v>43177484498</v>
      </c>
      <c r="Q87" s="38">
        <v>5822515502</v>
      </c>
    </row>
    <row r="88" spans="1:20" ht="21.75" customHeight="1" x14ac:dyDescent="0.2">
      <c r="A88" s="25" t="s">
        <v>154</v>
      </c>
      <c r="C88" s="26">
        <v>10000</v>
      </c>
      <c r="E88" s="26">
        <v>9228327063</v>
      </c>
      <c r="G88" s="26">
        <v>9883144917</v>
      </c>
      <c r="I88" s="26">
        <v>-654817854</v>
      </c>
      <c r="K88" s="26">
        <v>25000</v>
      </c>
      <c r="M88" s="26">
        <v>23056320287</v>
      </c>
      <c r="O88" s="26">
        <v>24707862293</v>
      </c>
      <c r="Q88" s="38">
        <v>-1651542006</v>
      </c>
    </row>
    <row r="89" spans="1:20" ht="21.75" customHeight="1" x14ac:dyDescent="0.2">
      <c r="A89" s="25" t="s">
        <v>255</v>
      </c>
      <c r="C89" s="26">
        <v>10000</v>
      </c>
      <c r="E89" s="26">
        <v>9594260725</v>
      </c>
      <c r="G89" s="26">
        <v>10098169375</v>
      </c>
      <c r="I89" s="26">
        <v>-503908650</v>
      </c>
      <c r="K89" s="26">
        <v>10000</v>
      </c>
      <c r="M89" s="26">
        <v>9594260725</v>
      </c>
      <c r="O89" s="26">
        <v>10098169375</v>
      </c>
      <c r="Q89" s="38">
        <v>-503908650</v>
      </c>
    </row>
    <row r="90" spans="1:20" ht="21.75" customHeight="1" x14ac:dyDescent="0.2">
      <c r="A90" s="25" t="s">
        <v>276</v>
      </c>
      <c r="C90" s="26">
        <v>5000</v>
      </c>
      <c r="E90" s="26">
        <v>4809128188</v>
      </c>
      <c r="G90" s="26">
        <v>4678878561</v>
      </c>
      <c r="I90" s="26">
        <v>130249627</v>
      </c>
      <c r="K90" s="26">
        <v>5000</v>
      </c>
      <c r="M90" s="26">
        <v>4809128188</v>
      </c>
      <c r="O90" s="26">
        <v>4678878561</v>
      </c>
      <c r="Q90" s="38">
        <v>130249627</v>
      </c>
    </row>
    <row r="91" spans="1:20" ht="21.75" customHeight="1" x14ac:dyDescent="0.2">
      <c r="A91" s="25" t="s">
        <v>658</v>
      </c>
      <c r="C91" s="26">
        <v>0</v>
      </c>
      <c r="E91" s="26">
        <v>0</v>
      </c>
      <c r="G91" s="26">
        <v>0</v>
      </c>
      <c r="I91" s="26">
        <v>0</v>
      </c>
      <c r="K91" s="26">
        <v>3706400</v>
      </c>
      <c r="M91" s="26">
        <v>3664133943991</v>
      </c>
      <c r="O91" s="26">
        <v>3647181033853</v>
      </c>
      <c r="Q91" s="38">
        <v>16952910138</v>
      </c>
    </row>
    <row r="92" spans="1:20" ht="21.75" customHeight="1" x14ac:dyDescent="0.2">
      <c r="A92" s="25" t="s">
        <v>659</v>
      </c>
      <c r="C92" s="26">
        <v>0</v>
      </c>
      <c r="E92" s="26">
        <v>0</v>
      </c>
      <c r="G92" s="26">
        <v>0</v>
      </c>
      <c r="I92" s="26">
        <v>0</v>
      </c>
      <c r="K92" s="26">
        <v>3690000</v>
      </c>
      <c r="M92" s="26">
        <v>3697472332361</v>
      </c>
      <c r="O92" s="26">
        <v>3624322423437</v>
      </c>
      <c r="Q92" s="38">
        <v>73149908924</v>
      </c>
    </row>
    <row r="93" spans="1:20" ht="21.75" customHeight="1" x14ac:dyDescent="0.2">
      <c r="A93" s="25" t="s">
        <v>660</v>
      </c>
      <c r="C93" s="26">
        <v>0</v>
      </c>
      <c r="E93" s="26">
        <v>0</v>
      </c>
      <c r="G93" s="26">
        <v>0</v>
      </c>
      <c r="I93" s="26">
        <v>0</v>
      </c>
      <c r="K93" s="26">
        <v>8898400</v>
      </c>
      <c r="M93" s="26">
        <v>8898399093750</v>
      </c>
      <c r="O93" s="26">
        <v>8826769450011</v>
      </c>
      <c r="Q93" s="38">
        <v>71629643739</v>
      </c>
    </row>
    <row r="94" spans="1:20" ht="21.75" customHeight="1" x14ac:dyDescent="0.2">
      <c r="A94" s="25" t="s">
        <v>157</v>
      </c>
      <c r="C94" s="26">
        <v>0</v>
      </c>
      <c r="E94" s="26">
        <v>0</v>
      </c>
      <c r="G94" s="26">
        <v>0</v>
      </c>
      <c r="I94" s="26">
        <v>0</v>
      </c>
      <c r="K94" s="26">
        <v>5000</v>
      </c>
      <c r="M94" s="26">
        <v>4999093750</v>
      </c>
      <c r="O94" s="26">
        <v>5000101850</v>
      </c>
      <c r="Q94" s="38">
        <v>-1008100</v>
      </c>
    </row>
    <row r="95" spans="1:20" ht="21.75" customHeight="1" x14ac:dyDescent="0.2">
      <c r="A95" s="25" t="s">
        <v>661</v>
      </c>
      <c r="C95" s="26">
        <v>0</v>
      </c>
      <c r="E95" s="26">
        <v>0</v>
      </c>
      <c r="G95" s="26">
        <v>0</v>
      </c>
      <c r="I95" s="26">
        <v>0</v>
      </c>
      <c r="K95" s="26">
        <v>1000000</v>
      </c>
      <c r="M95" s="26">
        <v>929080000000</v>
      </c>
      <c r="O95" s="26">
        <v>987201037375</v>
      </c>
      <c r="Q95" s="38">
        <v>-58121037375</v>
      </c>
    </row>
    <row r="96" spans="1:20" ht="21.75" customHeight="1" x14ac:dyDescent="0.2">
      <c r="A96" s="25" t="s">
        <v>662</v>
      </c>
      <c r="C96" s="26">
        <v>0</v>
      </c>
      <c r="E96" s="26">
        <v>0</v>
      </c>
      <c r="G96" s="26">
        <v>0</v>
      </c>
      <c r="I96" s="26">
        <v>0</v>
      </c>
      <c r="K96" s="26">
        <v>9919253</v>
      </c>
      <c r="M96" s="26">
        <v>9918971840422</v>
      </c>
      <c r="O96" s="26">
        <v>9646046821846</v>
      </c>
      <c r="Q96" s="38">
        <v>272925018576</v>
      </c>
    </row>
    <row r="97" spans="1:17" ht="21.75" customHeight="1" x14ac:dyDescent="0.2">
      <c r="A97" s="25" t="s">
        <v>663</v>
      </c>
      <c r="C97" s="26">
        <v>0</v>
      </c>
      <c r="E97" s="26">
        <v>0</v>
      </c>
      <c r="G97" s="26">
        <v>0</v>
      </c>
      <c r="I97" s="26">
        <v>0</v>
      </c>
      <c r="K97" s="26">
        <v>6280000</v>
      </c>
      <c r="M97" s="26">
        <v>6222989492656</v>
      </c>
      <c r="O97" s="26">
        <v>6137311816576</v>
      </c>
      <c r="Q97" s="38">
        <v>85677676080</v>
      </c>
    </row>
    <row r="98" spans="1:17" ht="21.75" customHeight="1" x14ac:dyDescent="0.2">
      <c r="A98" s="25" t="s">
        <v>664</v>
      </c>
      <c r="C98" s="26">
        <v>0</v>
      </c>
      <c r="E98" s="26">
        <v>0</v>
      </c>
      <c r="G98" s="26">
        <v>0</v>
      </c>
      <c r="I98" s="26">
        <v>0</v>
      </c>
      <c r="K98" s="26">
        <v>2499897</v>
      </c>
      <c r="M98" s="26">
        <v>2499897000000</v>
      </c>
      <c r="O98" s="26">
        <v>2511941113137</v>
      </c>
      <c r="Q98" s="38">
        <v>-12044113137</v>
      </c>
    </row>
    <row r="99" spans="1:17" ht="21.75" customHeight="1" x14ac:dyDescent="0.2">
      <c r="A99" s="25" t="s">
        <v>665</v>
      </c>
      <c r="C99" s="26">
        <v>0</v>
      </c>
      <c r="E99" s="26">
        <v>0</v>
      </c>
      <c r="G99" s="26">
        <v>0</v>
      </c>
      <c r="I99" s="26">
        <v>0</v>
      </c>
      <c r="K99" s="26">
        <v>599898</v>
      </c>
      <c r="M99" s="26">
        <v>599888099230</v>
      </c>
      <c r="O99" s="26">
        <v>602788214829</v>
      </c>
      <c r="Q99" s="38">
        <v>-2900115599</v>
      </c>
    </row>
    <row r="100" spans="1:17" ht="21.75" customHeight="1" x14ac:dyDescent="0.2">
      <c r="A100" s="25" t="s">
        <v>666</v>
      </c>
      <c r="C100" s="26">
        <v>0</v>
      </c>
      <c r="E100" s="26">
        <v>0</v>
      </c>
      <c r="G100" s="26">
        <v>0</v>
      </c>
      <c r="I100" s="26">
        <v>0</v>
      </c>
      <c r="K100" s="26">
        <v>2999899</v>
      </c>
      <c r="M100" s="26">
        <v>2999899000000</v>
      </c>
      <c r="O100" s="26">
        <v>2999355268306</v>
      </c>
      <c r="Q100" s="38">
        <v>543731694</v>
      </c>
    </row>
    <row r="101" spans="1:17" ht="21.75" customHeight="1" x14ac:dyDescent="0.2">
      <c r="A101" s="25" t="s">
        <v>667</v>
      </c>
      <c r="C101" s="26">
        <v>0</v>
      </c>
      <c r="E101" s="26">
        <v>0</v>
      </c>
      <c r="G101" s="26">
        <v>0</v>
      </c>
      <c r="I101" s="26">
        <v>0</v>
      </c>
      <c r="K101" s="26">
        <v>55000</v>
      </c>
      <c r="M101" s="26">
        <v>55000000000</v>
      </c>
      <c r="O101" s="26">
        <v>49811526697</v>
      </c>
      <c r="Q101" s="38">
        <v>5188473303</v>
      </c>
    </row>
    <row r="102" spans="1:17" ht="21.75" customHeight="1" x14ac:dyDescent="0.2">
      <c r="A102" s="25" t="s">
        <v>668</v>
      </c>
      <c r="C102" s="26">
        <v>0</v>
      </c>
      <c r="E102" s="26">
        <v>0</v>
      </c>
      <c r="G102" s="26">
        <v>0</v>
      </c>
      <c r="I102" s="26">
        <v>0</v>
      </c>
      <c r="K102" s="26">
        <v>599995</v>
      </c>
      <c r="M102" s="26">
        <v>599995000000</v>
      </c>
      <c r="O102" s="26">
        <v>599886250906</v>
      </c>
      <c r="Q102" s="38">
        <v>108749094</v>
      </c>
    </row>
    <row r="103" spans="1:17" ht="21.75" customHeight="1" x14ac:dyDescent="0.2">
      <c r="A103" s="25" t="s">
        <v>669</v>
      </c>
      <c r="C103" s="26">
        <v>0</v>
      </c>
      <c r="E103" s="26">
        <v>0</v>
      </c>
      <c r="G103" s="26">
        <v>0</v>
      </c>
      <c r="I103" s="26">
        <v>0</v>
      </c>
      <c r="K103" s="26">
        <v>1285000</v>
      </c>
      <c r="M103" s="26">
        <v>1284615787586</v>
      </c>
      <c r="O103" s="26">
        <v>1248425032325</v>
      </c>
      <c r="Q103" s="38">
        <v>36190755261</v>
      </c>
    </row>
    <row r="104" spans="1:17" ht="21.75" customHeight="1" x14ac:dyDescent="0.2">
      <c r="A104" s="25" t="s">
        <v>670</v>
      </c>
      <c r="C104" s="26">
        <v>0</v>
      </c>
      <c r="E104" s="26">
        <v>0</v>
      </c>
      <c r="G104" s="26">
        <v>0</v>
      </c>
      <c r="I104" s="26">
        <v>0</v>
      </c>
      <c r="K104" s="26">
        <v>4044000</v>
      </c>
      <c r="M104" s="26">
        <v>3797530942913</v>
      </c>
      <c r="O104" s="26">
        <v>3790398038197</v>
      </c>
      <c r="Q104" s="38">
        <v>7132904716</v>
      </c>
    </row>
    <row r="105" spans="1:17" ht="21.75" customHeight="1" x14ac:dyDescent="0.2">
      <c r="A105" s="25" t="s">
        <v>246</v>
      </c>
      <c r="C105" s="26">
        <v>0</v>
      </c>
      <c r="E105" s="26">
        <v>0</v>
      </c>
      <c r="G105" s="26">
        <v>0</v>
      </c>
      <c r="I105" s="26">
        <v>0</v>
      </c>
      <c r="K105" s="26">
        <v>45000</v>
      </c>
      <c r="M105" s="26">
        <v>40126625741</v>
      </c>
      <c r="O105" s="26">
        <v>44991843750</v>
      </c>
      <c r="Q105" s="38">
        <v>-4865218009</v>
      </c>
    </row>
    <row r="106" spans="1:17" ht="21.75" customHeight="1" x14ac:dyDescent="0.2">
      <c r="A106" s="25" t="s">
        <v>242</v>
      </c>
      <c r="C106" s="26">
        <v>0</v>
      </c>
      <c r="E106" s="26">
        <v>0</v>
      </c>
      <c r="G106" s="26">
        <v>0</v>
      </c>
      <c r="I106" s="26">
        <v>0</v>
      </c>
      <c r="K106" s="26">
        <v>100</v>
      </c>
      <c r="M106" s="26">
        <v>99981875</v>
      </c>
      <c r="O106" s="26">
        <v>98045443</v>
      </c>
      <c r="Q106" s="38">
        <v>1936432</v>
      </c>
    </row>
    <row r="107" spans="1:17" ht="21.75" customHeight="1" x14ac:dyDescent="0.2">
      <c r="A107" s="25" t="s">
        <v>671</v>
      </c>
      <c r="C107" s="26">
        <v>0</v>
      </c>
      <c r="E107" s="26">
        <v>0</v>
      </c>
      <c r="G107" s="26">
        <v>0</v>
      </c>
      <c r="I107" s="26">
        <v>0</v>
      </c>
      <c r="K107" s="26">
        <v>5722600</v>
      </c>
      <c r="M107" s="26">
        <v>7009513083149</v>
      </c>
      <c r="O107" s="26">
        <v>6660983383127</v>
      </c>
      <c r="Q107" s="38">
        <v>348529700022</v>
      </c>
    </row>
    <row r="108" spans="1:17" ht="21.75" customHeight="1" x14ac:dyDescent="0.2">
      <c r="A108" s="25" t="s">
        <v>672</v>
      </c>
      <c r="C108" s="26">
        <v>0</v>
      </c>
      <c r="E108" s="26">
        <v>0</v>
      </c>
      <c r="G108" s="26">
        <v>0</v>
      </c>
      <c r="I108" s="26">
        <v>0</v>
      </c>
      <c r="K108" s="26">
        <v>5706900</v>
      </c>
      <c r="M108" s="26">
        <v>7009508412332</v>
      </c>
      <c r="O108" s="26">
        <v>6657883971631</v>
      </c>
      <c r="Q108" s="38">
        <v>351624440701</v>
      </c>
    </row>
    <row r="109" spans="1:17" ht="21.75" customHeight="1" x14ac:dyDescent="0.2">
      <c r="A109" s="25" t="s">
        <v>673</v>
      </c>
      <c r="C109" s="26">
        <v>0</v>
      </c>
      <c r="E109" s="26">
        <v>0</v>
      </c>
      <c r="G109" s="26">
        <v>0</v>
      </c>
      <c r="I109" s="26">
        <v>0</v>
      </c>
      <c r="K109" s="26">
        <v>16330000</v>
      </c>
      <c r="M109" s="26">
        <v>16328402770117</v>
      </c>
      <c r="O109" s="26">
        <v>15968536134512</v>
      </c>
      <c r="Q109" s="38">
        <v>359866635605</v>
      </c>
    </row>
    <row r="110" spans="1:17" ht="21.75" customHeight="1" x14ac:dyDescent="0.2">
      <c r="A110" s="25" t="s">
        <v>674</v>
      </c>
      <c r="C110" s="26">
        <v>0</v>
      </c>
      <c r="E110" s="26">
        <v>0</v>
      </c>
      <c r="G110" s="26">
        <v>0</v>
      </c>
      <c r="I110" s="26">
        <v>0</v>
      </c>
      <c r="K110" s="26">
        <v>11233900</v>
      </c>
      <c r="M110" s="26">
        <v>14019953313623</v>
      </c>
      <c r="O110" s="26">
        <v>13155956712866</v>
      </c>
      <c r="Q110" s="38">
        <v>863996600757</v>
      </c>
    </row>
    <row r="111" spans="1:17" ht="21.75" customHeight="1" x14ac:dyDescent="0.2">
      <c r="A111" s="25" t="s">
        <v>675</v>
      </c>
      <c r="C111" s="26">
        <v>0</v>
      </c>
      <c r="E111" s="26">
        <v>0</v>
      </c>
      <c r="G111" s="26">
        <v>0</v>
      </c>
      <c r="I111" s="26">
        <v>0</v>
      </c>
      <c r="K111" s="26">
        <v>11367500</v>
      </c>
      <c r="M111" s="26">
        <v>14019166855675</v>
      </c>
      <c r="O111" s="26">
        <v>12985756718288</v>
      </c>
      <c r="Q111" s="38">
        <v>1033410137387</v>
      </c>
    </row>
    <row r="112" spans="1:17" ht="21.75" customHeight="1" x14ac:dyDescent="0.2">
      <c r="A112" s="25" t="s">
        <v>676</v>
      </c>
      <c r="C112" s="26">
        <v>0</v>
      </c>
      <c r="E112" s="26">
        <v>0</v>
      </c>
      <c r="G112" s="26">
        <v>0</v>
      </c>
      <c r="I112" s="26">
        <v>0</v>
      </c>
      <c r="K112" s="26">
        <v>9740020</v>
      </c>
      <c r="M112" s="26">
        <v>28274866692203</v>
      </c>
      <c r="O112" s="26">
        <v>25863264055058</v>
      </c>
      <c r="Q112" s="38">
        <v>2411602637145</v>
      </c>
    </row>
    <row r="113" spans="1:17" ht="21.75" customHeight="1" x14ac:dyDescent="0.2">
      <c r="A113" s="25" t="s">
        <v>677</v>
      </c>
      <c r="C113" s="26">
        <v>0</v>
      </c>
      <c r="E113" s="26">
        <v>0</v>
      </c>
      <c r="G113" s="26">
        <v>0</v>
      </c>
      <c r="I113" s="26">
        <v>0</v>
      </c>
      <c r="K113" s="26">
        <v>8430100</v>
      </c>
      <c r="M113" s="26">
        <v>8429697190958</v>
      </c>
      <c r="O113" s="26">
        <v>8158857738955</v>
      </c>
      <c r="Q113" s="38">
        <v>270839452003</v>
      </c>
    </row>
    <row r="114" spans="1:17" ht="21.75" customHeight="1" x14ac:dyDescent="0.2">
      <c r="A114" s="25" t="s">
        <v>678</v>
      </c>
      <c r="C114" s="26">
        <v>0</v>
      </c>
      <c r="E114" s="26">
        <v>0</v>
      </c>
      <c r="G114" s="26">
        <v>0</v>
      </c>
      <c r="I114" s="26">
        <v>0</v>
      </c>
      <c r="K114" s="26">
        <v>6372600</v>
      </c>
      <c r="M114" s="26">
        <v>9059105936039</v>
      </c>
      <c r="O114" s="26">
        <v>8278163681164</v>
      </c>
      <c r="Q114" s="38">
        <v>780942254875</v>
      </c>
    </row>
    <row r="115" spans="1:17" ht="21.75" customHeight="1" x14ac:dyDescent="0.2">
      <c r="A115" s="25" t="s">
        <v>236</v>
      </c>
      <c r="C115" s="26">
        <v>0</v>
      </c>
      <c r="E115" s="26">
        <v>0</v>
      </c>
      <c r="G115" s="26">
        <v>0</v>
      </c>
      <c r="I115" s="26">
        <v>0</v>
      </c>
      <c r="K115" s="26">
        <v>117894</v>
      </c>
      <c r="M115" s="26">
        <v>117875131713</v>
      </c>
      <c r="O115" s="26">
        <v>117877889901</v>
      </c>
      <c r="Q115" s="38">
        <v>-2758188</v>
      </c>
    </row>
    <row r="116" spans="1:17" ht="21.75" customHeight="1" x14ac:dyDescent="0.2">
      <c r="A116" s="25" t="s">
        <v>679</v>
      </c>
      <c r="C116" s="26">
        <v>0</v>
      </c>
      <c r="E116" s="26">
        <v>0</v>
      </c>
      <c r="G116" s="26">
        <v>0</v>
      </c>
      <c r="I116" s="26">
        <v>0</v>
      </c>
      <c r="K116" s="26">
        <v>4035000</v>
      </c>
      <c r="M116" s="26">
        <v>4035000000000</v>
      </c>
      <c r="O116" s="26">
        <v>4018131581625</v>
      </c>
      <c r="Q116" s="38">
        <v>16868418375</v>
      </c>
    </row>
    <row r="117" spans="1:17" ht="21.75" customHeight="1" x14ac:dyDescent="0.2">
      <c r="A117" s="25" t="s">
        <v>680</v>
      </c>
      <c r="C117" s="26">
        <v>0</v>
      </c>
      <c r="E117" s="26">
        <v>0</v>
      </c>
      <c r="G117" s="26">
        <v>0</v>
      </c>
      <c r="I117" s="26">
        <v>0</v>
      </c>
      <c r="K117" s="26">
        <v>5998899</v>
      </c>
      <c r="M117" s="26">
        <v>5998898818750</v>
      </c>
      <c r="O117" s="26">
        <v>5997947468056</v>
      </c>
      <c r="Q117" s="38">
        <v>951350694</v>
      </c>
    </row>
    <row r="118" spans="1:17" ht="21.75" customHeight="1" x14ac:dyDescent="0.2">
      <c r="A118" s="25" t="s">
        <v>264</v>
      </c>
      <c r="C118" s="26">
        <v>0</v>
      </c>
      <c r="E118" s="26">
        <v>0</v>
      </c>
      <c r="G118" s="26">
        <v>0</v>
      </c>
      <c r="I118" s="26">
        <v>0</v>
      </c>
      <c r="K118" s="26">
        <v>15430900</v>
      </c>
      <c r="M118" s="26">
        <v>14953260794915</v>
      </c>
      <c r="O118" s="26">
        <v>15085473909792</v>
      </c>
      <c r="Q118" s="38">
        <v>-132213114877</v>
      </c>
    </row>
    <row r="119" spans="1:17" ht="21.75" customHeight="1" x14ac:dyDescent="0.2">
      <c r="A119" s="25" t="s">
        <v>681</v>
      </c>
      <c r="C119" s="26">
        <v>0</v>
      </c>
      <c r="E119" s="26">
        <v>0</v>
      </c>
      <c r="G119" s="26">
        <v>0</v>
      </c>
      <c r="I119" s="26">
        <v>0</v>
      </c>
      <c r="K119" s="26">
        <v>11437900</v>
      </c>
      <c r="M119" s="26">
        <v>14267758845530</v>
      </c>
      <c r="O119" s="26">
        <v>12115669714038</v>
      </c>
      <c r="Q119" s="38">
        <v>2152089131492</v>
      </c>
    </row>
    <row r="120" spans="1:17" ht="21.75" customHeight="1" x14ac:dyDescent="0.2">
      <c r="A120" s="25" t="s">
        <v>249</v>
      </c>
      <c r="C120" s="26">
        <v>0</v>
      </c>
      <c r="E120" s="26">
        <v>0</v>
      </c>
      <c r="G120" s="26">
        <v>0</v>
      </c>
      <c r="I120" s="26">
        <v>0</v>
      </c>
      <c r="K120" s="26">
        <v>3253510</v>
      </c>
      <c r="M120" s="26">
        <v>3253397488815</v>
      </c>
      <c r="O120" s="26">
        <v>3253510000000</v>
      </c>
      <c r="Q120" s="38">
        <v>-112511185</v>
      </c>
    </row>
    <row r="121" spans="1:17" ht="21.75" customHeight="1" x14ac:dyDescent="0.2">
      <c r="A121" s="25" t="s">
        <v>289</v>
      </c>
      <c r="C121" s="26">
        <v>0</v>
      </c>
      <c r="E121" s="26">
        <v>0</v>
      </c>
      <c r="G121" s="26">
        <v>0</v>
      </c>
      <c r="I121" s="26">
        <v>0</v>
      </c>
      <c r="K121" s="26">
        <v>10000</v>
      </c>
      <c r="M121" s="26">
        <v>9270819361</v>
      </c>
      <c r="O121" s="26">
        <v>9216082882</v>
      </c>
      <c r="Q121" s="38">
        <v>54736479</v>
      </c>
    </row>
    <row r="122" spans="1:17" ht="21.75" customHeight="1" x14ac:dyDescent="0.2">
      <c r="A122" s="25" t="s">
        <v>292</v>
      </c>
      <c r="C122" s="26">
        <v>0</v>
      </c>
      <c r="E122" s="26">
        <v>0</v>
      </c>
      <c r="G122" s="26">
        <v>0</v>
      </c>
      <c r="I122" s="26">
        <v>0</v>
      </c>
      <c r="K122" s="26">
        <v>4151382</v>
      </c>
      <c r="M122" s="26">
        <v>4038807383326</v>
      </c>
      <c r="O122" s="26">
        <v>4023419641564</v>
      </c>
      <c r="Q122" s="38">
        <v>15387741762</v>
      </c>
    </row>
    <row r="123" spans="1:17" ht="21.75" customHeight="1" x14ac:dyDescent="0.2">
      <c r="A123" s="25" t="s">
        <v>682</v>
      </c>
      <c r="C123" s="26">
        <v>0</v>
      </c>
      <c r="E123" s="26">
        <v>0</v>
      </c>
      <c r="G123" s="26">
        <v>0</v>
      </c>
      <c r="I123" s="26">
        <v>0</v>
      </c>
      <c r="K123" s="26">
        <v>3660000</v>
      </c>
      <c r="M123" s="26">
        <v>3452362743005</v>
      </c>
      <c r="O123" s="26">
        <v>3433519200000</v>
      </c>
      <c r="Q123" s="38">
        <v>18843543005</v>
      </c>
    </row>
    <row r="124" spans="1:17" ht="21.75" customHeight="1" x14ac:dyDescent="0.2">
      <c r="A124" s="25" t="s">
        <v>683</v>
      </c>
      <c r="C124" s="26">
        <v>0</v>
      </c>
      <c r="E124" s="26">
        <v>0</v>
      </c>
      <c r="G124" s="26">
        <v>0</v>
      </c>
      <c r="I124" s="26">
        <v>0</v>
      </c>
      <c r="K124" s="26">
        <v>1000000</v>
      </c>
      <c r="M124" s="26">
        <v>999980000000</v>
      </c>
      <c r="O124" s="26">
        <v>1000000000000</v>
      </c>
      <c r="Q124" s="38">
        <v>-20000000</v>
      </c>
    </row>
    <row r="125" spans="1:17" ht="21.75" customHeight="1" x14ac:dyDescent="0.2">
      <c r="A125" s="25" t="s">
        <v>684</v>
      </c>
      <c r="C125" s="26">
        <v>0</v>
      </c>
      <c r="E125" s="26">
        <v>0</v>
      </c>
      <c r="G125" s="26">
        <v>0</v>
      </c>
      <c r="I125" s="26">
        <v>0</v>
      </c>
      <c r="K125" s="26">
        <v>500000</v>
      </c>
      <c r="M125" s="26">
        <v>499980000000</v>
      </c>
      <c r="O125" s="26">
        <v>500000000000</v>
      </c>
      <c r="Q125" s="38">
        <v>-20000000</v>
      </c>
    </row>
    <row r="126" spans="1:17" ht="21.75" customHeight="1" x14ac:dyDescent="0.2">
      <c r="A126" s="25" t="s">
        <v>685</v>
      </c>
      <c r="C126" s="26">
        <v>0</v>
      </c>
      <c r="E126" s="26">
        <v>0</v>
      </c>
      <c r="G126" s="26">
        <v>0</v>
      </c>
      <c r="I126" s="26">
        <v>0</v>
      </c>
      <c r="K126" s="26">
        <v>1500000</v>
      </c>
      <c r="M126" s="26">
        <v>1391960000000</v>
      </c>
      <c r="O126" s="26">
        <v>1375005000000</v>
      </c>
      <c r="Q126" s="38">
        <v>16955000000</v>
      </c>
    </row>
    <row r="127" spans="1:17" ht="21.75" customHeight="1" x14ac:dyDescent="0.2">
      <c r="A127" s="25" t="s">
        <v>239</v>
      </c>
      <c r="C127" s="26">
        <v>0</v>
      </c>
      <c r="E127" s="26">
        <v>0</v>
      </c>
      <c r="G127" s="26">
        <v>0</v>
      </c>
      <c r="I127" s="26">
        <v>0</v>
      </c>
      <c r="K127" s="26">
        <v>1400000</v>
      </c>
      <c r="M127" s="26">
        <v>1399781250000</v>
      </c>
      <c r="O127" s="26">
        <v>1400000000000</v>
      </c>
      <c r="Q127" s="38">
        <v>-218750000</v>
      </c>
    </row>
    <row r="128" spans="1:17" ht="21.75" customHeight="1" x14ac:dyDescent="0.2">
      <c r="A128" s="25" t="s">
        <v>686</v>
      </c>
      <c r="C128" s="26">
        <v>0</v>
      </c>
      <c r="E128" s="26">
        <v>0</v>
      </c>
      <c r="G128" s="26">
        <v>0</v>
      </c>
      <c r="I128" s="26">
        <v>0</v>
      </c>
      <c r="K128" s="26">
        <v>1000000</v>
      </c>
      <c r="M128" s="26">
        <v>958670000000</v>
      </c>
      <c r="O128" s="26">
        <v>956350000000</v>
      </c>
      <c r="Q128" s="38">
        <v>2320000000</v>
      </c>
    </row>
    <row r="129" spans="1:17" ht="21.75" customHeight="1" x14ac:dyDescent="0.2">
      <c r="A129" s="25" t="s">
        <v>687</v>
      </c>
      <c r="C129" s="26">
        <v>0</v>
      </c>
      <c r="E129" s="26">
        <v>0</v>
      </c>
      <c r="G129" s="26">
        <v>0</v>
      </c>
      <c r="I129" s="26">
        <v>0</v>
      </c>
      <c r="K129" s="26">
        <v>2500000</v>
      </c>
      <c r="M129" s="26">
        <v>2393640000000</v>
      </c>
      <c r="O129" s="26">
        <v>2396025000000</v>
      </c>
      <c r="Q129" s="38">
        <v>-2385000000</v>
      </c>
    </row>
    <row r="130" spans="1:17" ht="21.75" customHeight="1" x14ac:dyDescent="0.2">
      <c r="A130" s="25" t="s">
        <v>688</v>
      </c>
      <c r="C130" s="26">
        <v>0</v>
      </c>
      <c r="E130" s="26">
        <v>0</v>
      </c>
      <c r="G130" s="26">
        <v>0</v>
      </c>
      <c r="I130" s="26">
        <v>0</v>
      </c>
      <c r="K130" s="26">
        <v>1380000</v>
      </c>
      <c r="M130" s="26">
        <v>2061244333652</v>
      </c>
      <c r="O130" s="26">
        <v>1999734540000</v>
      </c>
      <c r="Q130" s="38">
        <v>61509793652</v>
      </c>
    </row>
    <row r="131" spans="1:17" ht="21.75" customHeight="1" x14ac:dyDescent="0.2">
      <c r="A131" s="25" t="s">
        <v>252</v>
      </c>
      <c r="C131" s="26">
        <v>0</v>
      </c>
      <c r="E131" s="26">
        <v>0</v>
      </c>
      <c r="G131" s="26">
        <v>0</v>
      </c>
      <c r="I131" s="26">
        <v>0</v>
      </c>
      <c r="K131" s="26">
        <v>3000000</v>
      </c>
      <c r="M131" s="26">
        <v>2999940000000</v>
      </c>
      <c r="O131" s="26">
        <v>3000000000000</v>
      </c>
      <c r="Q131" s="38">
        <v>-60000000</v>
      </c>
    </row>
    <row r="132" spans="1:17" ht="21.75" customHeight="1" x14ac:dyDescent="0.2">
      <c r="A132" s="25" t="s">
        <v>689</v>
      </c>
      <c r="C132" s="26">
        <v>0</v>
      </c>
      <c r="E132" s="26">
        <v>0</v>
      </c>
      <c r="G132" s="26">
        <v>0</v>
      </c>
      <c r="I132" s="26">
        <v>0</v>
      </c>
      <c r="K132" s="26">
        <v>290000</v>
      </c>
      <c r="M132" s="26">
        <v>287080705625</v>
      </c>
      <c r="O132" s="26">
        <v>262730141943</v>
      </c>
      <c r="Q132" s="38">
        <v>24350563682</v>
      </c>
    </row>
    <row r="133" spans="1:17" ht="21.75" customHeight="1" x14ac:dyDescent="0.2">
      <c r="A133" s="25" t="s">
        <v>298</v>
      </c>
      <c r="C133" s="26">
        <v>0</v>
      </c>
      <c r="E133" s="26">
        <v>0</v>
      </c>
      <c r="G133" s="26">
        <v>0</v>
      </c>
      <c r="I133" s="26">
        <v>0</v>
      </c>
      <c r="K133" s="26">
        <v>5000</v>
      </c>
      <c r="M133" s="26">
        <v>4999093750</v>
      </c>
      <c r="O133" s="26">
        <v>4951452386</v>
      </c>
      <c r="Q133" s="38">
        <v>47641364</v>
      </c>
    </row>
    <row r="134" spans="1:17" ht="21.75" customHeight="1" x14ac:dyDescent="0.2">
      <c r="A134" s="25" t="s">
        <v>151</v>
      </c>
      <c r="C134" s="26">
        <v>0</v>
      </c>
      <c r="E134" s="26">
        <v>0</v>
      </c>
      <c r="G134" s="26">
        <v>0</v>
      </c>
      <c r="I134" s="26">
        <v>0</v>
      </c>
      <c r="K134" s="26">
        <v>70000</v>
      </c>
      <c r="M134" s="26">
        <v>64476461537</v>
      </c>
      <c r="O134" s="26">
        <v>69987312500</v>
      </c>
      <c r="Q134" s="38">
        <v>-5510850963</v>
      </c>
    </row>
    <row r="135" spans="1:17" ht="21.75" customHeight="1" x14ac:dyDescent="0.2">
      <c r="A135" s="25" t="s">
        <v>227</v>
      </c>
      <c r="C135" s="26">
        <v>0</v>
      </c>
      <c r="E135" s="26">
        <v>0</v>
      </c>
      <c r="G135" s="26">
        <v>0</v>
      </c>
      <c r="I135" s="26">
        <v>0</v>
      </c>
      <c r="K135" s="26">
        <v>12100</v>
      </c>
      <c r="M135" s="26">
        <v>11277735546</v>
      </c>
      <c r="O135" s="26">
        <v>12097806875</v>
      </c>
      <c r="Q135" s="38">
        <v>-820071329</v>
      </c>
    </row>
    <row r="136" spans="1:17" ht="21.75" customHeight="1" x14ac:dyDescent="0.2">
      <c r="A136" s="25" t="s">
        <v>690</v>
      </c>
      <c r="C136" s="26">
        <v>0</v>
      </c>
      <c r="E136" s="26">
        <v>0</v>
      </c>
      <c r="G136" s="26">
        <v>0</v>
      </c>
      <c r="I136" s="26">
        <v>0</v>
      </c>
      <c r="K136" s="26">
        <v>4147965</v>
      </c>
      <c r="M136" s="26">
        <v>5988002274000</v>
      </c>
      <c r="O136" s="26">
        <v>5652785576965</v>
      </c>
      <c r="Q136" s="38">
        <v>335216697035</v>
      </c>
    </row>
    <row r="137" spans="1:17" ht="21.75" customHeight="1" x14ac:dyDescent="0.2">
      <c r="A137" s="25" t="s">
        <v>270</v>
      </c>
      <c r="C137" s="26">
        <v>0</v>
      </c>
      <c r="E137" s="26">
        <v>0</v>
      </c>
      <c r="G137" s="26">
        <v>0</v>
      </c>
      <c r="I137" s="26">
        <v>0</v>
      </c>
      <c r="K137" s="26">
        <v>6157317</v>
      </c>
      <c r="M137" s="26">
        <v>6002796830252</v>
      </c>
      <c r="O137" s="26">
        <v>6156200986293</v>
      </c>
      <c r="Q137" s="38">
        <v>-153404156041</v>
      </c>
    </row>
    <row r="138" spans="1:17" ht="21.75" customHeight="1" x14ac:dyDescent="0.2">
      <c r="A138" s="25" t="s">
        <v>169</v>
      </c>
      <c r="C138" s="26">
        <v>0</v>
      </c>
      <c r="E138" s="26">
        <v>0</v>
      </c>
      <c r="G138" s="26">
        <v>0</v>
      </c>
      <c r="I138" s="26">
        <v>0</v>
      </c>
      <c r="K138" s="26">
        <v>40000</v>
      </c>
      <c r="M138" s="26">
        <v>35656936018</v>
      </c>
      <c r="O138" s="26">
        <v>39992750000</v>
      </c>
      <c r="Q138" s="38">
        <v>-4335813982</v>
      </c>
    </row>
    <row r="139" spans="1:17" ht="21.75" customHeight="1" x14ac:dyDescent="0.2">
      <c r="A139" s="25" t="s">
        <v>148</v>
      </c>
      <c r="C139" s="26">
        <v>0</v>
      </c>
      <c r="E139" s="26">
        <v>0</v>
      </c>
      <c r="G139" s="26">
        <v>0</v>
      </c>
      <c r="I139" s="26">
        <v>0</v>
      </c>
      <c r="K139" s="26">
        <v>100</v>
      </c>
      <c r="M139" s="26">
        <v>238578706</v>
      </c>
      <c r="O139" s="26">
        <v>210584416</v>
      </c>
      <c r="Q139" s="38">
        <v>27994290</v>
      </c>
    </row>
    <row r="140" spans="1:17" ht="21.75" customHeight="1" x14ac:dyDescent="0.2">
      <c r="A140" s="25" t="s">
        <v>691</v>
      </c>
      <c r="C140" s="26">
        <v>0</v>
      </c>
      <c r="E140" s="26">
        <v>0</v>
      </c>
      <c r="G140" s="26">
        <v>0</v>
      </c>
      <c r="I140" s="26">
        <v>0</v>
      </c>
      <c r="K140" s="26">
        <v>2999990</v>
      </c>
      <c r="M140" s="26">
        <v>2999929095563</v>
      </c>
      <c r="O140" s="26">
        <v>2999446251812</v>
      </c>
      <c r="Q140" s="38">
        <v>482843751</v>
      </c>
    </row>
    <row r="141" spans="1:17" ht="21.75" customHeight="1" x14ac:dyDescent="0.2">
      <c r="A141" s="25" t="s">
        <v>224</v>
      </c>
      <c r="C141" s="26">
        <v>0</v>
      </c>
      <c r="E141" s="26">
        <v>0</v>
      </c>
      <c r="G141" s="26">
        <v>0</v>
      </c>
      <c r="I141" s="26">
        <v>0</v>
      </c>
      <c r="K141" s="26">
        <v>3000</v>
      </c>
      <c r="M141" s="26">
        <v>2848736579</v>
      </c>
      <c r="O141" s="26">
        <v>2777712039</v>
      </c>
      <c r="Q141" s="38">
        <v>71024540</v>
      </c>
    </row>
    <row r="142" spans="1:17" ht="21.75" customHeight="1" x14ac:dyDescent="0.2">
      <c r="A142" s="25" t="s">
        <v>245</v>
      </c>
      <c r="C142" s="26">
        <v>0</v>
      </c>
      <c r="E142" s="26">
        <v>0</v>
      </c>
      <c r="G142" s="26">
        <v>0</v>
      </c>
      <c r="I142" s="26">
        <v>0</v>
      </c>
      <c r="K142" s="26">
        <v>5315000</v>
      </c>
      <c r="M142" s="26">
        <v>5314849281250</v>
      </c>
      <c r="O142" s="26">
        <v>5314036656250</v>
      </c>
      <c r="Q142" s="38">
        <v>812625000</v>
      </c>
    </row>
    <row r="143" spans="1:17" ht="21.75" customHeight="1" x14ac:dyDescent="0.2">
      <c r="A143" s="25" t="s">
        <v>692</v>
      </c>
      <c r="C143" s="26">
        <v>0</v>
      </c>
      <c r="E143" s="26">
        <v>0</v>
      </c>
      <c r="G143" s="26">
        <v>0</v>
      </c>
      <c r="I143" s="26">
        <v>0</v>
      </c>
      <c r="K143" s="26">
        <v>5999969</v>
      </c>
      <c r="M143" s="26">
        <v>5999710636798</v>
      </c>
      <c r="O143" s="26">
        <v>5998881505618</v>
      </c>
      <c r="Q143" s="38">
        <v>829131180</v>
      </c>
    </row>
    <row r="144" spans="1:17" ht="21.75" customHeight="1" x14ac:dyDescent="0.2">
      <c r="A144" s="25" t="s">
        <v>273</v>
      </c>
      <c r="C144" s="26">
        <v>0</v>
      </c>
      <c r="E144" s="26">
        <v>0</v>
      </c>
      <c r="G144" s="26">
        <v>0</v>
      </c>
      <c r="I144" s="26">
        <v>0</v>
      </c>
      <c r="K144" s="26">
        <v>10000</v>
      </c>
      <c r="M144" s="26">
        <v>9248323438</v>
      </c>
      <c r="O144" s="26">
        <v>9141087517</v>
      </c>
      <c r="Q144" s="38">
        <v>107235921</v>
      </c>
    </row>
    <row r="145" spans="1:17" ht="21.75" customHeight="1" x14ac:dyDescent="0.2">
      <c r="A145" s="25" t="s">
        <v>221</v>
      </c>
      <c r="C145" s="26">
        <v>0</v>
      </c>
      <c r="E145" s="26">
        <v>0</v>
      </c>
      <c r="G145" s="26">
        <v>0</v>
      </c>
      <c r="I145" s="26">
        <v>0</v>
      </c>
      <c r="K145" s="26">
        <v>6026810</v>
      </c>
      <c r="M145" s="26">
        <v>6025867640688</v>
      </c>
      <c r="O145" s="26">
        <v>6025717640688</v>
      </c>
      <c r="Q145" s="38">
        <v>150000000</v>
      </c>
    </row>
    <row r="146" spans="1:17" ht="21.75" customHeight="1" x14ac:dyDescent="0.2">
      <c r="A146" s="25" t="s">
        <v>693</v>
      </c>
      <c r="C146" s="26">
        <v>0</v>
      </c>
      <c r="E146" s="26">
        <v>0</v>
      </c>
      <c r="G146" s="26">
        <v>0</v>
      </c>
      <c r="I146" s="26">
        <v>0</v>
      </c>
      <c r="K146" s="26">
        <v>1000000</v>
      </c>
      <c r="M146" s="26">
        <v>937565056441</v>
      </c>
      <c r="O146" s="26">
        <v>928351705750</v>
      </c>
      <c r="Q146" s="38">
        <v>9213350691</v>
      </c>
    </row>
    <row r="147" spans="1:17" ht="21.75" customHeight="1" x14ac:dyDescent="0.2">
      <c r="A147" s="25" t="s">
        <v>279</v>
      </c>
      <c r="C147" s="26">
        <v>0</v>
      </c>
      <c r="E147" s="26">
        <v>0</v>
      </c>
      <c r="G147" s="26">
        <v>0</v>
      </c>
      <c r="I147" s="26">
        <v>0</v>
      </c>
      <c r="K147" s="26">
        <v>1000000</v>
      </c>
      <c r="M147" s="26">
        <v>922609995680</v>
      </c>
      <c r="O147" s="26">
        <v>940479507187</v>
      </c>
      <c r="Q147" s="38">
        <v>-17869511507</v>
      </c>
    </row>
    <row r="148" spans="1:17" ht="21.75" customHeight="1" x14ac:dyDescent="0.2">
      <c r="A148" s="25" t="s">
        <v>694</v>
      </c>
      <c r="C148" s="26">
        <v>0</v>
      </c>
      <c r="E148" s="26">
        <v>0</v>
      </c>
      <c r="G148" s="26">
        <v>0</v>
      </c>
      <c r="I148" s="26">
        <v>0</v>
      </c>
      <c r="K148" s="26">
        <v>2000000</v>
      </c>
      <c r="M148" s="26">
        <v>1961531227195</v>
      </c>
      <c r="O148" s="26">
        <v>1948186827125</v>
      </c>
      <c r="Q148" s="38">
        <v>13344400070</v>
      </c>
    </row>
    <row r="149" spans="1:17" ht="21.75" customHeight="1" x14ac:dyDescent="0.2">
      <c r="A149" s="25" t="s">
        <v>281</v>
      </c>
      <c r="C149" s="26">
        <v>0</v>
      </c>
      <c r="E149" s="26">
        <v>0</v>
      </c>
      <c r="G149" s="26">
        <v>0</v>
      </c>
      <c r="I149" s="26">
        <v>0</v>
      </c>
      <c r="K149" s="26">
        <v>5000000</v>
      </c>
      <c r="M149" s="26">
        <v>4536896800153</v>
      </c>
      <c r="O149" s="26">
        <v>4999093750000</v>
      </c>
      <c r="Q149" s="38">
        <v>-462196949847</v>
      </c>
    </row>
    <row r="150" spans="1:17" ht="21.75" customHeight="1" x14ac:dyDescent="0.2">
      <c r="A150" s="27" t="s">
        <v>287</v>
      </c>
      <c r="C150" s="28">
        <v>0</v>
      </c>
      <c r="E150" s="28">
        <v>0</v>
      </c>
      <c r="G150" s="28">
        <v>0</v>
      </c>
      <c r="I150" s="28">
        <v>0</v>
      </c>
      <c r="K150" s="28">
        <v>3660000</v>
      </c>
      <c r="M150" s="28">
        <v>3382675000000</v>
      </c>
      <c r="O150" s="28">
        <v>3368371200000</v>
      </c>
      <c r="Q150" s="39">
        <v>14303800000</v>
      </c>
    </row>
    <row r="151" spans="1:17" ht="21.75" customHeight="1" thickBot="1" x14ac:dyDescent="0.25">
      <c r="A151" s="29" t="s">
        <v>65</v>
      </c>
      <c r="C151" s="32">
        <v>685398762</v>
      </c>
      <c r="E151" s="32">
        <f>SUM(E8:E150)</f>
        <v>12941190067317</v>
      </c>
      <c r="G151" s="32">
        <f>SUM(G8:G150)</f>
        <v>11451168858104</v>
      </c>
      <c r="I151" s="32">
        <f>SUM(I8:I150)</f>
        <v>1490021209213</v>
      </c>
      <c r="K151" s="32">
        <v>3120731408</v>
      </c>
      <c r="M151" s="32">
        <v>284518995771176</v>
      </c>
      <c r="O151" s="32">
        <v>284628789511635</v>
      </c>
      <c r="Q151" s="40">
        <f>SUM(Q8:Q150)</f>
        <v>10500010938910</v>
      </c>
    </row>
    <row r="152" spans="1:17" ht="13.5" thickTop="1" x14ac:dyDescent="0.2"/>
  </sheetData>
  <sortState xmlns:xlrd2="http://schemas.microsoft.com/office/spreadsheetml/2017/richdata2" ref="A8:Q86">
    <sortCondition ref="A8:A86"/>
  </sortState>
  <mergeCells count="7">
    <mergeCell ref="K6:Q6"/>
    <mergeCell ref="A1:Q1"/>
    <mergeCell ref="A2:Q2"/>
    <mergeCell ref="A3:Q3"/>
    <mergeCell ref="A5:Q5"/>
    <mergeCell ref="A6:A7"/>
    <mergeCell ref="C6:I6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3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7.35" customHeight="1" x14ac:dyDescent="0.2"/>
    <row r="5" spans="1:25" ht="14.45" customHeight="1" x14ac:dyDescent="0.2">
      <c r="A5" s="47" t="s">
        <v>1037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7.35" customHeight="1" x14ac:dyDescent="0.2"/>
    <row r="7" spans="1:25" ht="14.45" customHeight="1" x14ac:dyDescent="0.2">
      <c r="E7" s="48" t="s">
        <v>616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Y7" s="2" t="s">
        <v>617</v>
      </c>
    </row>
    <row r="8" spans="1:25" ht="29.1" customHeight="1" x14ac:dyDescent="0.2">
      <c r="A8" s="2" t="s">
        <v>1038</v>
      </c>
      <c r="C8" s="2" t="s">
        <v>1039</v>
      </c>
      <c r="E8" s="19" t="s">
        <v>70</v>
      </c>
      <c r="F8" s="3"/>
      <c r="G8" s="19" t="s">
        <v>13</v>
      </c>
      <c r="H8" s="3"/>
      <c r="I8" s="19" t="s">
        <v>69</v>
      </c>
      <c r="J8" s="3"/>
      <c r="K8" s="19" t="s">
        <v>1040</v>
      </c>
      <c r="L8" s="3"/>
      <c r="M8" s="19" t="s">
        <v>1041</v>
      </c>
      <c r="N8" s="3"/>
      <c r="O8" s="19" t="s">
        <v>1042</v>
      </c>
      <c r="P8" s="3"/>
      <c r="Q8" s="19" t="s">
        <v>1043</v>
      </c>
      <c r="R8" s="3"/>
      <c r="S8" s="19" t="s">
        <v>1044</v>
      </c>
      <c r="T8" s="3"/>
      <c r="U8" s="19" t="s">
        <v>1045</v>
      </c>
      <c r="V8" s="3"/>
      <c r="W8" s="19" t="s">
        <v>1046</v>
      </c>
      <c r="Y8" s="19" t="s">
        <v>1046</v>
      </c>
    </row>
    <row r="9" spans="1:25" ht="21.75" customHeight="1" x14ac:dyDescent="0.2">
      <c r="A9" s="5" t="s">
        <v>1047</v>
      </c>
      <c r="C9" s="5" t="s">
        <v>1048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54277319991</v>
      </c>
    </row>
    <row r="10" spans="1:25" ht="21.75" customHeight="1" x14ac:dyDescent="0.2">
      <c r="A10" s="8" t="s">
        <v>1049</v>
      </c>
      <c r="C10" s="8" t="s">
        <v>1050</v>
      </c>
      <c r="G10" s="9">
        <v>0</v>
      </c>
      <c r="I10" s="9">
        <v>0</v>
      </c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0</v>
      </c>
    </row>
    <row r="11" spans="1:25" ht="21.75" customHeight="1" x14ac:dyDescent="0.2">
      <c r="A11" s="8" t="s">
        <v>1051</v>
      </c>
      <c r="C11" s="8" t="s">
        <v>1052</v>
      </c>
      <c r="G11" s="9">
        <v>0</v>
      </c>
      <c r="I11" s="9">
        <v>0</v>
      </c>
      <c r="K11" s="9">
        <v>0</v>
      </c>
      <c r="M11" s="9">
        <v>0</v>
      </c>
      <c r="O11" s="9">
        <v>0</v>
      </c>
      <c r="Q11" s="9">
        <v>0</v>
      </c>
      <c r="S11" s="9">
        <v>0</v>
      </c>
      <c r="U11" s="9">
        <v>0</v>
      </c>
      <c r="W11" s="9">
        <v>0</v>
      </c>
      <c r="Y11" s="9">
        <v>0</v>
      </c>
    </row>
    <row r="12" spans="1:25" ht="21.75" customHeight="1" x14ac:dyDescent="0.2">
      <c r="A12" s="11" t="s">
        <v>1047</v>
      </c>
      <c r="B12" s="12"/>
      <c r="C12" s="11" t="s">
        <v>1053</v>
      </c>
      <c r="E12" s="12"/>
      <c r="G12" s="13">
        <v>0</v>
      </c>
      <c r="I12" s="13">
        <v>0</v>
      </c>
      <c r="K12" s="13">
        <v>0</v>
      </c>
      <c r="M12" s="13">
        <v>0</v>
      </c>
      <c r="O12" s="13">
        <v>0</v>
      </c>
      <c r="Q12" s="13">
        <v>0</v>
      </c>
      <c r="S12" s="13">
        <v>0</v>
      </c>
      <c r="U12" s="13">
        <v>0</v>
      </c>
      <c r="W12" s="13">
        <v>0</v>
      </c>
      <c r="Y12" s="13">
        <v>-7841946091</v>
      </c>
    </row>
    <row r="13" spans="1:25" ht="21.75" customHeight="1" x14ac:dyDescent="0.2">
      <c r="A13" s="56" t="s">
        <v>65</v>
      </c>
      <c r="B13" s="56"/>
      <c r="C13" s="56"/>
      <c r="E13" s="16"/>
      <c r="G13" s="16"/>
      <c r="I13" s="16"/>
      <c r="K13" s="16">
        <v>0</v>
      </c>
      <c r="M13" s="16">
        <v>0</v>
      </c>
      <c r="O13" s="16">
        <v>0</v>
      </c>
      <c r="Q13" s="16">
        <v>0</v>
      </c>
      <c r="S13" s="16">
        <v>0</v>
      </c>
      <c r="U13" s="16">
        <v>0</v>
      </c>
      <c r="W13" s="16">
        <v>0</v>
      </c>
      <c r="Y13" s="16">
        <v>46435373900</v>
      </c>
    </row>
  </sheetData>
  <mergeCells count="6">
    <mergeCell ref="A13:C13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3"/>
  <sheetViews>
    <sheetView rightToLeft="1" workbookViewId="0">
      <selection activeCell="Q9" sqref="Q9:R9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5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26.28515625" bestFit="1" customWidth="1"/>
    <col min="10" max="10" width="1.28515625" customWidth="1"/>
    <col min="11" max="11" width="15" bestFit="1" customWidth="1"/>
    <col min="12" max="12" width="1.28515625" customWidth="1"/>
    <col min="13" max="13" width="20.140625" bestFit="1" customWidth="1"/>
    <col min="14" max="14" width="1.28515625" customWidth="1"/>
    <col min="15" max="15" width="20" bestFit="1" customWidth="1"/>
    <col min="16" max="16" width="1.28515625" customWidth="1"/>
    <col min="17" max="17" width="23.28515625" customWidth="1"/>
    <col min="18" max="18" width="1.28515625" customWidth="1"/>
    <col min="19" max="19" width="0.28515625" customWidth="1"/>
  </cols>
  <sheetData>
    <row r="1" spans="1:1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 x14ac:dyDescent="0.2"/>
    <row r="5" spans="1:18" ht="14.45" customHeight="1" x14ac:dyDescent="0.2">
      <c r="A5" s="47" t="s">
        <v>1054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A6" s="48" t="s">
        <v>600</v>
      </c>
      <c r="C6" s="48" t="s">
        <v>616</v>
      </c>
      <c r="D6" s="48"/>
      <c r="E6" s="48"/>
      <c r="F6" s="48"/>
      <c r="G6" s="48"/>
      <c r="H6" s="48"/>
      <c r="I6" s="48"/>
      <c r="K6" s="48" t="s">
        <v>617</v>
      </c>
      <c r="L6" s="48"/>
      <c r="M6" s="48"/>
      <c r="N6" s="48"/>
      <c r="O6" s="48"/>
      <c r="P6" s="48"/>
      <c r="Q6" s="48"/>
      <c r="R6" s="48"/>
    </row>
    <row r="7" spans="1:18" ht="29.1" customHeight="1" x14ac:dyDescent="0.2">
      <c r="A7" s="48"/>
      <c r="C7" s="19" t="s">
        <v>13</v>
      </c>
      <c r="D7" s="3"/>
      <c r="E7" s="19" t="s">
        <v>15</v>
      </c>
      <c r="F7" s="3"/>
      <c r="G7" s="19" t="s">
        <v>1035</v>
      </c>
      <c r="H7" s="3"/>
      <c r="I7" s="19" t="s">
        <v>1055</v>
      </c>
      <c r="K7" s="19" t="s">
        <v>13</v>
      </c>
      <c r="L7" s="3"/>
      <c r="M7" s="19" t="s">
        <v>15</v>
      </c>
      <c r="N7" s="3"/>
      <c r="O7" s="19" t="s">
        <v>1035</v>
      </c>
      <c r="P7" s="3"/>
      <c r="Q7" s="62" t="s">
        <v>1055</v>
      </c>
      <c r="R7" s="62"/>
    </row>
    <row r="8" spans="1:18" ht="21.75" customHeight="1" x14ac:dyDescent="0.2">
      <c r="A8" s="5" t="s">
        <v>30</v>
      </c>
      <c r="C8" s="6">
        <v>1032143</v>
      </c>
      <c r="E8" s="6">
        <v>14764165170</v>
      </c>
      <c r="G8" s="6">
        <v>15453368633</v>
      </c>
      <c r="I8" s="6">
        <v>-689203462</v>
      </c>
      <c r="K8" s="6">
        <v>1032143</v>
      </c>
      <c r="M8" s="6">
        <v>14764165170</v>
      </c>
      <c r="O8" s="6">
        <v>14714184552</v>
      </c>
      <c r="Q8" s="51">
        <v>49980618</v>
      </c>
      <c r="R8" s="51"/>
    </row>
    <row r="9" spans="1:18" ht="21.75" customHeight="1" x14ac:dyDescent="0.2">
      <c r="A9" s="8" t="s">
        <v>125</v>
      </c>
      <c r="C9" s="9">
        <v>6000000</v>
      </c>
      <c r="E9" s="9">
        <v>59928750000</v>
      </c>
      <c r="G9" s="9">
        <v>60036932858</v>
      </c>
      <c r="I9" s="9">
        <v>-108182858</v>
      </c>
      <c r="K9" s="9">
        <v>6000000</v>
      </c>
      <c r="M9" s="9">
        <v>59928750000</v>
      </c>
      <c r="O9" s="9">
        <v>60036932858</v>
      </c>
      <c r="Q9" s="53">
        <v>-108182858</v>
      </c>
      <c r="R9" s="53"/>
    </row>
    <row r="10" spans="1:18" ht="21.75" customHeight="1" x14ac:dyDescent="0.2">
      <c r="A10" s="8" t="s">
        <v>113</v>
      </c>
      <c r="C10" s="9">
        <v>9500000</v>
      </c>
      <c r="E10" s="9">
        <v>107412296250</v>
      </c>
      <c r="G10" s="9">
        <v>107655094197</v>
      </c>
      <c r="I10" s="9">
        <v>-242797947</v>
      </c>
      <c r="K10" s="9">
        <v>9500000</v>
      </c>
      <c r="M10" s="9">
        <v>107412296250</v>
      </c>
      <c r="O10" s="9">
        <v>98964882262</v>
      </c>
      <c r="Q10" s="53">
        <v>8447413988</v>
      </c>
      <c r="R10" s="53"/>
    </row>
    <row r="11" spans="1:18" ht="21.75" customHeight="1" x14ac:dyDescent="0.2">
      <c r="A11" s="8" t="s">
        <v>44</v>
      </c>
      <c r="C11" s="9">
        <v>104871161</v>
      </c>
      <c r="E11" s="9">
        <v>1787839095703</v>
      </c>
      <c r="G11" s="9">
        <v>1773115025935</v>
      </c>
      <c r="I11" s="9">
        <v>14724069768</v>
      </c>
      <c r="K11" s="9">
        <v>104871161</v>
      </c>
      <c r="M11" s="9">
        <v>1787839095703</v>
      </c>
      <c r="O11" s="9">
        <v>2059475441003</v>
      </c>
      <c r="Q11" s="53">
        <v>-271636345299</v>
      </c>
      <c r="R11" s="53"/>
    </row>
    <row r="12" spans="1:18" ht="21.75" customHeight="1" x14ac:dyDescent="0.2">
      <c r="A12" s="8" t="s">
        <v>51</v>
      </c>
      <c r="C12" s="9">
        <v>56070425</v>
      </c>
      <c r="E12" s="9">
        <v>677759560610</v>
      </c>
      <c r="G12" s="9">
        <v>675743752730</v>
      </c>
      <c r="I12" s="9">
        <v>2015807880</v>
      </c>
      <c r="K12" s="9">
        <v>56070425</v>
      </c>
      <c r="M12" s="9">
        <v>677759560610</v>
      </c>
      <c r="O12" s="9">
        <v>626259481570</v>
      </c>
      <c r="Q12" s="53">
        <v>51500079040</v>
      </c>
      <c r="R12" s="53"/>
    </row>
    <row r="13" spans="1:18" ht="21.75" customHeight="1" x14ac:dyDescent="0.2">
      <c r="A13" s="8" t="s">
        <v>122</v>
      </c>
      <c r="C13" s="9">
        <v>2000000</v>
      </c>
      <c r="E13" s="9">
        <v>183038000000</v>
      </c>
      <c r="G13" s="9">
        <v>181887957460</v>
      </c>
      <c r="I13" s="9">
        <v>1150042540</v>
      </c>
      <c r="K13" s="9">
        <v>2000000</v>
      </c>
      <c r="M13" s="9">
        <v>183038000000</v>
      </c>
      <c r="O13" s="9">
        <v>164460553089</v>
      </c>
      <c r="Q13" s="53">
        <v>18577446911</v>
      </c>
      <c r="R13" s="53"/>
    </row>
    <row r="14" spans="1:18" ht="21.75" customHeight="1" x14ac:dyDescent="0.2">
      <c r="A14" s="8" t="s">
        <v>42</v>
      </c>
      <c r="C14" s="9">
        <v>172020030</v>
      </c>
      <c r="E14" s="9">
        <v>887642887674</v>
      </c>
      <c r="G14" s="9">
        <v>848106888948</v>
      </c>
      <c r="I14" s="9">
        <v>39535998726</v>
      </c>
      <c r="K14" s="9">
        <v>172020030</v>
      </c>
      <c r="M14" s="9">
        <v>887642887674</v>
      </c>
      <c r="O14" s="9">
        <v>1222301040661</v>
      </c>
      <c r="Q14" s="53">
        <v>-334658152986</v>
      </c>
      <c r="R14" s="53"/>
    </row>
    <row r="15" spans="1:18" ht="21.75" customHeight="1" x14ac:dyDescent="0.2">
      <c r="A15" s="8" t="s">
        <v>53</v>
      </c>
      <c r="C15" s="9">
        <v>444989322</v>
      </c>
      <c r="E15" s="9">
        <v>524617179743</v>
      </c>
      <c r="G15" s="9">
        <v>515903840932</v>
      </c>
      <c r="I15" s="9">
        <v>8713338811</v>
      </c>
      <c r="K15" s="9">
        <v>444989322</v>
      </c>
      <c r="M15" s="9">
        <v>524617179743</v>
      </c>
      <c r="O15" s="9">
        <v>594396141328</v>
      </c>
      <c r="Q15" s="53">
        <v>-69778961584</v>
      </c>
      <c r="R15" s="53"/>
    </row>
    <row r="16" spans="1:18" ht="21.75" customHeight="1" x14ac:dyDescent="0.2">
      <c r="A16" s="8" t="s">
        <v>50</v>
      </c>
      <c r="C16" s="9">
        <v>33432557</v>
      </c>
      <c r="E16" s="9">
        <v>55001663088</v>
      </c>
      <c r="G16" s="9">
        <v>61990160024</v>
      </c>
      <c r="I16" s="9">
        <v>-6988496935</v>
      </c>
      <c r="K16" s="9">
        <v>33432557</v>
      </c>
      <c r="M16" s="9">
        <v>55001663088</v>
      </c>
      <c r="O16" s="9">
        <v>42284573562</v>
      </c>
      <c r="Q16" s="53">
        <v>12717089526</v>
      </c>
      <c r="R16" s="53"/>
    </row>
    <row r="17" spans="1:18" ht="21.75" customHeight="1" x14ac:dyDescent="0.2">
      <c r="A17" s="8" t="s">
        <v>126</v>
      </c>
      <c r="C17" s="9">
        <v>10000000</v>
      </c>
      <c r="E17" s="9">
        <v>99881250000</v>
      </c>
      <c r="G17" s="9">
        <v>100000000000</v>
      </c>
      <c r="I17" s="9">
        <v>-118750000</v>
      </c>
      <c r="K17" s="9">
        <v>10000000</v>
      </c>
      <c r="M17" s="9">
        <v>99881250000</v>
      </c>
      <c r="O17" s="9">
        <v>100000000000</v>
      </c>
      <c r="Q17" s="53">
        <v>-118750000</v>
      </c>
      <c r="R17" s="53"/>
    </row>
    <row r="18" spans="1:18" ht="21.75" customHeight="1" x14ac:dyDescent="0.2">
      <c r="A18" s="8" t="s">
        <v>26</v>
      </c>
      <c r="C18" s="9">
        <v>156392545</v>
      </c>
      <c r="E18" s="9">
        <v>858150291652</v>
      </c>
      <c r="G18" s="9">
        <v>864273650999</v>
      </c>
      <c r="I18" s="9">
        <v>-6123359346</v>
      </c>
      <c r="K18" s="9">
        <v>156392545</v>
      </c>
      <c r="M18" s="9">
        <v>858150291652</v>
      </c>
      <c r="O18" s="9">
        <v>820967756724</v>
      </c>
      <c r="Q18" s="53">
        <v>37182534928</v>
      </c>
      <c r="R18" s="53"/>
    </row>
    <row r="19" spans="1:18" ht="21.75" customHeight="1" x14ac:dyDescent="0.2">
      <c r="A19" s="8" t="s">
        <v>24</v>
      </c>
      <c r="C19" s="9">
        <v>139428570</v>
      </c>
      <c r="E19" s="9">
        <v>312263479429</v>
      </c>
      <c r="G19" s="9">
        <v>314593466505</v>
      </c>
      <c r="I19" s="9">
        <v>-2329987075</v>
      </c>
      <c r="K19" s="9">
        <v>139428570</v>
      </c>
      <c r="M19" s="9">
        <v>312263479429</v>
      </c>
      <c r="O19" s="9">
        <v>311425611770</v>
      </c>
      <c r="Q19" s="53">
        <v>837867659</v>
      </c>
      <c r="R19" s="53"/>
    </row>
    <row r="20" spans="1:18" ht="21.75" customHeight="1" x14ac:dyDescent="0.2">
      <c r="A20" s="8" t="s">
        <v>57</v>
      </c>
      <c r="C20" s="9">
        <v>62076232</v>
      </c>
      <c r="E20" s="9">
        <v>438735905563</v>
      </c>
      <c r="G20" s="9">
        <v>444643680134</v>
      </c>
      <c r="I20" s="9">
        <v>-5907774570</v>
      </c>
      <c r="K20" s="9">
        <v>62076232</v>
      </c>
      <c r="M20" s="9">
        <v>438735905563</v>
      </c>
      <c r="O20" s="9">
        <v>423479671425</v>
      </c>
      <c r="Q20" s="53">
        <v>15256234138</v>
      </c>
      <c r="R20" s="53"/>
    </row>
    <row r="21" spans="1:18" ht="21.75" customHeight="1" x14ac:dyDescent="0.2">
      <c r="A21" s="8" t="s">
        <v>46</v>
      </c>
      <c r="C21" s="9">
        <v>25000000</v>
      </c>
      <c r="E21" s="9">
        <v>851900850000</v>
      </c>
      <c r="G21" s="9">
        <v>843786141463</v>
      </c>
      <c r="I21" s="9">
        <v>8114708537</v>
      </c>
      <c r="K21" s="9">
        <v>25000000</v>
      </c>
      <c r="M21" s="9">
        <v>851900850000</v>
      </c>
      <c r="O21" s="9">
        <v>913843535511</v>
      </c>
      <c r="Q21" s="53">
        <v>-61942685511</v>
      </c>
      <c r="R21" s="53"/>
    </row>
    <row r="22" spans="1:18" ht="21.75" customHeight="1" x14ac:dyDescent="0.2">
      <c r="A22" s="8" t="s">
        <v>128</v>
      </c>
      <c r="C22" s="9">
        <v>1851427</v>
      </c>
      <c r="E22" s="9">
        <v>263509902056</v>
      </c>
      <c r="G22" s="9">
        <v>263118525191</v>
      </c>
      <c r="I22" s="9">
        <v>391376865</v>
      </c>
      <c r="K22" s="9">
        <v>1851427</v>
      </c>
      <c r="M22" s="9">
        <v>263509902056</v>
      </c>
      <c r="O22" s="9">
        <v>263118525191</v>
      </c>
      <c r="Q22" s="53">
        <v>391376865</v>
      </c>
      <c r="R22" s="53"/>
    </row>
    <row r="23" spans="1:18" ht="21.75" customHeight="1" x14ac:dyDescent="0.2">
      <c r="A23" s="8" t="s">
        <v>27</v>
      </c>
      <c r="C23" s="9">
        <v>434895306</v>
      </c>
      <c r="E23" s="9">
        <v>1803587636493</v>
      </c>
      <c r="G23" s="9">
        <v>1810223080334</v>
      </c>
      <c r="I23" s="9">
        <v>-6635443840</v>
      </c>
      <c r="K23" s="9">
        <v>434895306</v>
      </c>
      <c r="M23" s="9">
        <v>1803587636493</v>
      </c>
      <c r="O23" s="9">
        <v>1631385979775</v>
      </c>
      <c r="Q23" s="53">
        <v>172201656718</v>
      </c>
      <c r="R23" s="53"/>
    </row>
    <row r="24" spans="1:18" ht="21.75" customHeight="1" x14ac:dyDescent="0.2">
      <c r="A24" s="8" t="s">
        <v>124</v>
      </c>
      <c r="C24" s="9">
        <v>2578600</v>
      </c>
      <c r="E24" s="9">
        <v>673357447561</v>
      </c>
      <c r="G24" s="9">
        <v>674862394728</v>
      </c>
      <c r="I24" s="9">
        <v>-1504947166</v>
      </c>
      <c r="K24" s="9">
        <v>2578600</v>
      </c>
      <c r="M24" s="9">
        <v>673357447561</v>
      </c>
      <c r="O24" s="9">
        <v>589991880391</v>
      </c>
      <c r="Q24" s="53">
        <v>83365567170</v>
      </c>
      <c r="R24" s="53"/>
    </row>
    <row r="25" spans="1:18" ht="21.75" customHeight="1" x14ac:dyDescent="0.2">
      <c r="A25" s="8" t="s">
        <v>61</v>
      </c>
      <c r="C25" s="9">
        <v>129677355</v>
      </c>
      <c r="E25" s="9">
        <v>827575073816</v>
      </c>
      <c r="G25" s="9">
        <v>979004300411</v>
      </c>
      <c r="I25" s="9">
        <v>-151429226594</v>
      </c>
      <c r="K25" s="9">
        <v>129677355</v>
      </c>
      <c r="M25" s="9">
        <v>827575073816</v>
      </c>
      <c r="O25" s="9">
        <v>884920116361</v>
      </c>
      <c r="Q25" s="53">
        <v>-57345042544</v>
      </c>
      <c r="R25" s="53"/>
    </row>
    <row r="26" spans="1:18" ht="21.75" customHeight="1" x14ac:dyDescent="0.2">
      <c r="A26" s="8" t="s">
        <v>45</v>
      </c>
      <c r="C26" s="9">
        <v>154500000</v>
      </c>
      <c r="E26" s="9">
        <v>1126207456425</v>
      </c>
      <c r="G26" s="9">
        <v>1126981405905</v>
      </c>
      <c r="I26" s="9">
        <v>-773949480</v>
      </c>
      <c r="K26" s="9">
        <v>154500000</v>
      </c>
      <c r="M26" s="9">
        <v>1126207456425</v>
      </c>
      <c r="O26" s="9">
        <v>1077563226775</v>
      </c>
      <c r="Q26" s="53">
        <v>48644229650</v>
      </c>
      <c r="R26" s="53"/>
    </row>
    <row r="27" spans="1:18" ht="21.75" customHeight="1" x14ac:dyDescent="0.2">
      <c r="A27" s="8" t="s">
        <v>38</v>
      </c>
      <c r="C27" s="9">
        <v>549500000</v>
      </c>
      <c r="E27" s="9">
        <v>824808017250</v>
      </c>
      <c r="G27" s="9">
        <v>827533314834</v>
      </c>
      <c r="I27" s="9">
        <v>-2725297584</v>
      </c>
      <c r="K27" s="9">
        <v>549500000</v>
      </c>
      <c r="M27" s="9">
        <v>824808017250</v>
      </c>
      <c r="O27" s="9">
        <v>753995284181</v>
      </c>
      <c r="Q27" s="53">
        <v>70812733069</v>
      </c>
      <c r="R27" s="53"/>
    </row>
    <row r="28" spans="1:18" ht="21.75" customHeight="1" x14ac:dyDescent="0.2">
      <c r="A28" s="8" t="s">
        <v>41</v>
      </c>
      <c r="C28" s="9">
        <v>309243955</v>
      </c>
      <c r="E28" s="9">
        <v>2505342220762</v>
      </c>
      <c r="G28" s="9">
        <v>2793917647412</v>
      </c>
      <c r="I28" s="9">
        <v>-288575426649</v>
      </c>
      <c r="K28" s="9">
        <v>309243955</v>
      </c>
      <c r="M28" s="9">
        <v>2505342220762</v>
      </c>
      <c r="O28" s="9">
        <v>2646762406218</v>
      </c>
      <c r="Q28" s="53">
        <v>-141420185455</v>
      </c>
      <c r="R28" s="53"/>
    </row>
    <row r="29" spans="1:18" ht="21.75" customHeight="1" x14ac:dyDescent="0.2">
      <c r="A29" s="8" t="s">
        <v>54</v>
      </c>
      <c r="C29" s="9">
        <v>355871887</v>
      </c>
      <c r="E29" s="9">
        <v>1999066392838</v>
      </c>
      <c r="G29" s="9">
        <v>1959092140070</v>
      </c>
      <c r="I29" s="9">
        <v>39974252768</v>
      </c>
      <c r="K29" s="9">
        <v>355871887</v>
      </c>
      <c r="M29" s="9">
        <v>1999066392838</v>
      </c>
      <c r="O29" s="9">
        <v>2000640968462</v>
      </c>
      <c r="Q29" s="53">
        <v>-1574575623</v>
      </c>
      <c r="R29" s="53"/>
    </row>
    <row r="30" spans="1:18" ht="21.75" customHeight="1" x14ac:dyDescent="0.2">
      <c r="A30" s="8" t="s">
        <v>31</v>
      </c>
      <c r="C30" s="9">
        <v>5817483</v>
      </c>
      <c r="E30" s="9">
        <v>313720641956</v>
      </c>
      <c r="G30" s="9">
        <v>324415414318</v>
      </c>
      <c r="I30" s="9">
        <v>-10694772361</v>
      </c>
      <c r="K30" s="9">
        <v>5817483</v>
      </c>
      <c r="M30" s="9">
        <v>313720641956</v>
      </c>
      <c r="O30" s="9">
        <v>298719660263</v>
      </c>
      <c r="Q30" s="53">
        <v>15000981693</v>
      </c>
      <c r="R30" s="53"/>
    </row>
    <row r="31" spans="1:18" ht="21.75" customHeight="1" x14ac:dyDescent="0.2">
      <c r="A31" s="8" t="s">
        <v>127</v>
      </c>
      <c r="C31" s="9">
        <v>5000000</v>
      </c>
      <c r="E31" s="9">
        <v>49940625000</v>
      </c>
      <c r="G31" s="9">
        <v>50030777377</v>
      </c>
      <c r="I31" s="9">
        <v>-90152377</v>
      </c>
      <c r="K31" s="9">
        <v>5000000</v>
      </c>
      <c r="M31" s="9">
        <v>49940625000</v>
      </c>
      <c r="O31" s="9">
        <v>50030777377</v>
      </c>
      <c r="Q31" s="53">
        <v>-90152377</v>
      </c>
      <c r="R31" s="53"/>
    </row>
    <row r="32" spans="1:18" ht="21.75" customHeight="1" x14ac:dyDescent="0.2">
      <c r="A32" s="8" t="s">
        <v>19</v>
      </c>
      <c r="C32" s="9">
        <v>11440561</v>
      </c>
      <c r="E32" s="9">
        <v>24541832690</v>
      </c>
      <c r="G32" s="9">
        <v>27232729322</v>
      </c>
      <c r="I32" s="9">
        <v>-2690896631</v>
      </c>
      <c r="K32" s="9">
        <v>11440561</v>
      </c>
      <c r="M32" s="9">
        <v>24541832690</v>
      </c>
      <c r="O32" s="9">
        <v>27672010016</v>
      </c>
      <c r="Q32" s="53">
        <v>-3130177325</v>
      </c>
      <c r="R32" s="53"/>
    </row>
    <row r="33" spans="1:18" ht="21.75" customHeight="1" x14ac:dyDescent="0.2">
      <c r="A33" s="8" t="s">
        <v>47</v>
      </c>
      <c r="C33" s="9">
        <v>21795609</v>
      </c>
      <c r="E33" s="9">
        <v>549014542704</v>
      </c>
      <c r="G33" s="9">
        <v>546585275914</v>
      </c>
      <c r="I33" s="9">
        <v>2429266790</v>
      </c>
      <c r="K33" s="9">
        <v>21795609</v>
      </c>
      <c r="M33" s="9">
        <v>549014542704</v>
      </c>
      <c r="O33" s="9">
        <v>595617268049</v>
      </c>
      <c r="Q33" s="53">
        <v>-46602725344</v>
      </c>
      <c r="R33" s="53"/>
    </row>
    <row r="34" spans="1:18" ht="21.75" customHeight="1" x14ac:dyDescent="0.2">
      <c r="A34" s="8" t="s">
        <v>63</v>
      </c>
      <c r="C34" s="9">
        <v>5272404</v>
      </c>
      <c r="E34" s="9">
        <v>71330461800</v>
      </c>
      <c r="G34" s="9">
        <v>63417767372</v>
      </c>
      <c r="I34" s="9">
        <v>7912694428</v>
      </c>
      <c r="K34" s="9">
        <v>5272404</v>
      </c>
      <c r="M34" s="9">
        <v>71330461800</v>
      </c>
      <c r="O34" s="9">
        <v>85607622554</v>
      </c>
      <c r="Q34" s="53">
        <v>-14277160753</v>
      </c>
      <c r="R34" s="53"/>
    </row>
    <row r="35" spans="1:18" ht="21.75" customHeight="1" x14ac:dyDescent="0.2">
      <c r="A35" s="8" t="s">
        <v>114</v>
      </c>
      <c r="C35" s="9">
        <v>24400000</v>
      </c>
      <c r="E35" s="9">
        <v>278317105500</v>
      </c>
      <c r="G35" s="9">
        <v>278106007979</v>
      </c>
      <c r="I35" s="9">
        <v>211097521</v>
      </c>
      <c r="K35" s="9">
        <v>24400000</v>
      </c>
      <c r="M35" s="9">
        <v>278317105500</v>
      </c>
      <c r="O35" s="9">
        <v>255841935023</v>
      </c>
      <c r="Q35" s="53">
        <v>22475170477</v>
      </c>
      <c r="R35" s="53"/>
    </row>
    <row r="36" spans="1:18" ht="21.75" customHeight="1" x14ac:dyDescent="0.2">
      <c r="A36" s="8" t="s">
        <v>59</v>
      </c>
      <c r="C36" s="9">
        <v>18222048</v>
      </c>
      <c r="E36" s="9">
        <v>414439781513</v>
      </c>
      <c r="G36" s="9">
        <v>425858092079</v>
      </c>
      <c r="I36" s="9">
        <v>-11418310565</v>
      </c>
      <c r="K36" s="9">
        <v>18222048</v>
      </c>
      <c r="M36" s="9">
        <v>414439781513</v>
      </c>
      <c r="O36" s="9">
        <v>380828168062</v>
      </c>
      <c r="Q36" s="53">
        <v>33611613451</v>
      </c>
      <c r="R36" s="53"/>
    </row>
    <row r="37" spans="1:18" ht="21.75" customHeight="1" x14ac:dyDescent="0.2">
      <c r="A37" s="8" t="s">
        <v>22</v>
      </c>
      <c r="C37" s="9">
        <v>281384078</v>
      </c>
      <c r="E37" s="9">
        <v>785145528559</v>
      </c>
      <c r="G37" s="9">
        <v>781967837765</v>
      </c>
      <c r="I37" s="9">
        <v>3177690794</v>
      </c>
      <c r="K37" s="9">
        <v>281384078</v>
      </c>
      <c r="M37" s="9">
        <v>785145528559</v>
      </c>
      <c r="O37" s="9">
        <v>767478351095</v>
      </c>
      <c r="Q37" s="53">
        <v>17667177464</v>
      </c>
      <c r="R37" s="53"/>
    </row>
    <row r="38" spans="1:18" ht="21.75" customHeight="1" x14ac:dyDescent="0.2">
      <c r="A38" s="8" t="s">
        <v>123</v>
      </c>
      <c r="C38" s="9">
        <v>784200</v>
      </c>
      <c r="E38" s="9">
        <v>532558062000</v>
      </c>
      <c r="G38" s="9">
        <v>531775208799</v>
      </c>
      <c r="I38" s="9">
        <v>782853201</v>
      </c>
      <c r="K38" s="9">
        <v>784200</v>
      </c>
      <c r="M38" s="9">
        <v>532558062000</v>
      </c>
      <c r="O38" s="9">
        <v>432185704278</v>
      </c>
      <c r="Q38" s="53">
        <v>100372357722</v>
      </c>
      <c r="R38" s="53"/>
    </row>
    <row r="39" spans="1:18" ht="21.75" customHeight="1" x14ac:dyDescent="0.2">
      <c r="A39" s="8" t="s">
        <v>32</v>
      </c>
      <c r="C39" s="9">
        <v>237019310</v>
      </c>
      <c r="E39" s="9">
        <v>534596923344</v>
      </c>
      <c r="G39" s="9">
        <v>537531611230</v>
      </c>
      <c r="I39" s="9">
        <v>-2934687885</v>
      </c>
      <c r="K39" s="9">
        <v>237019310</v>
      </c>
      <c r="M39" s="9">
        <v>534596923344</v>
      </c>
      <c r="O39" s="9">
        <v>562314180211</v>
      </c>
      <c r="Q39" s="53">
        <v>-27717256866</v>
      </c>
      <c r="R39" s="53"/>
    </row>
    <row r="40" spans="1:18" ht="21.75" customHeight="1" x14ac:dyDescent="0.2">
      <c r="A40" s="8" t="s">
        <v>60</v>
      </c>
      <c r="C40" s="9">
        <v>17000000</v>
      </c>
      <c r="E40" s="9">
        <v>75706848000</v>
      </c>
      <c r="G40" s="9">
        <v>76035824587</v>
      </c>
      <c r="I40" s="9">
        <v>-328976587</v>
      </c>
      <c r="K40" s="9">
        <v>17000000</v>
      </c>
      <c r="M40" s="9">
        <v>75706848000</v>
      </c>
      <c r="O40" s="9">
        <v>74759436291</v>
      </c>
      <c r="Q40" s="53">
        <v>947411709</v>
      </c>
      <c r="R40" s="53"/>
    </row>
    <row r="41" spans="1:18" ht="21.75" customHeight="1" x14ac:dyDescent="0.2">
      <c r="A41" s="8" t="s">
        <v>52</v>
      </c>
      <c r="C41" s="9">
        <v>877000000</v>
      </c>
      <c r="E41" s="9">
        <v>3814045593750</v>
      </c>
      <c r="G41" s="9">
        <v>4184239186640</v>
      </c>
      <c r="I41" s="9">
        <v>-370193592890</v>
      </c>
      <c r="K41" s="9">
        <v>877000000</v>
      </c>
      <c r="M41" s="9">
        <v>3814045593750</v>
      </c>
      <c r="O41" s="9">
        <v>3899714157470</v>
      </c>
      <c r="Q41" s="53">
        <v>-85668563720</v>
      </c>
      <c r="R41" s="53"/>
    </row>
    <row r="42" spans="1:18" ht="21.75" customHeight="1" x14ac:dyDescent="0.2">
      <c r="A42" s="8" t="s">
        <v>37</v>
      </c>
      <c r="C42" s="9">
        <v>57000000</v>
      </c>
      <c r="E42" s="9">
        <v>1290224215350</v>
      </c>
      <c r="G42" s="9">
        <v>1258437478500</v>
      </c>
      <c r="I42" s="9">
        <v>31786736850</v>
      </c>
      <c r="K42" s="9">
        <v>57000000</v>
      </c>
      <c r="M42" s="9">
        <v>1290224215350</v>
      </c>
      <c r="O42" s="9">
        <v>1109758986153</v>
      </c>
      <c r="Q42" s="53">
        <v>180465229197</v>
      </c>
      <c r="R42" s="53"/>
    </row>
    <row r="43" spans="1:18" ht="21.75" customHeight="1" x14ac:dyDescent="0.2">
      <c r="A43" s="8" t="s">
        <v>49</v>
      </c>
      <c r="C43" s="9">
        <v>55987221</v>
      </c>
      <c r="E43" s="9">
        <v>215047430943</v>
      </c>
      <c r="G43" s="9">
        <v>219512102158</v>
      </c>
      <c r="I43" s="9">
        <v>-4464671214</v>
      </c>
      <c r="K43" s="9">
        <v>55987221</v>
      </c>
      <c r="M43" s="9">
        <v>215047430943</v>
      </c>
      <c r="O43" s="9">
        <v>194726811785</v>
      </c>
      <c r="Q43" s="53">
        <v>20320619158</v>
      </c>
      <c r="R43" s="53"/>
    </row>
    <row r="44" spans="1:18" ht="21.75" customHeight="1" x14ac:dyDescent="0.2">
      <c r="A44" s="8" t="s">
        <v>29</v>
      </c>
      <c r="C44" s="9">
        <v>2370000</v>
      </c>
      <c r="E44" s="9">
        <v>397063133190</v>
      </c>
      <c r="G44" s="9">
        <v>380903026097</v>
      </c>
      <c r="I44" s="9">
        <v>16160107093</v>
      </c>
      <c r="K44" s="9">
        <v>2370000</v>
      </c>
      <c r="M44" s="9">
        <v>397063133190</v>
      </c>
      <c r="O44" s="9">
        <v>437415440376</v>
      </c>
      <c r="Q44" s="53">
        <v>-40352307186</v>
      </c>
      <c r="R44" s="53"/>
    </row>
    <row r="45" spans="1:18" ht="21.75" customHeight="1" x14ac:dyDescent="0.2">
      <c r="A45" s="8" t="s">
        <v>55</v>
      </c>
      <c r="C45" s="9">
        <v>119060124</v>
      </c>
      <c r="E45" s="9">
        <v>337420743063</v>
      </c>
      <c r="G45" s="9">
        <v>338338890164</v>
      </c>
      <c r="I45" s="9">
        <v>-918147100</v>
      </c>
      <c r="K45" s="9">
        <v>119060124</v>
      </c>
      <c r="M45" s="9">
        <v>337420743063</v>
      </c>
      <c r="O45" s="9">
        <v>197867110047</v>
      </c>
      <c r="Q45" s="53">
        <v>139553633016</v>
      </c>
      <c r="R45" s="53"/>
    </row>
    <row r="46" spans="1:18" ht="21.75" customHeight="1" x14ac:dyDescent="0.2">
      <c r="A46" s="8" t="s">
        <v>117</v>
      </c>
      <c r="C46" s="9">
        <v>7000000</v>
      </c>
      <c r="E46" s="9">
        <v>100281773812</v>
      </c>
      <c r="G46" s="9">
        <v>100073976423</v>
      </c>
      <c r="I46" s="9">
        <v>207797389</v>
      </c>
      <c r="K46" s="9">
        <v>7000000</v>
      </c>
      <c r="M46" s="9">
        <v>100281773812</v>
      </c>
      <c r="O46" s="9">
        <v>80721975725</v>
      </c>
      <c r="Q46" s="53">
        <v>19559798087</v>
      </c>
      <c r="R46" s="53"/>
    </row>
    <row r="47" spans="1:18" ht="21.75" customHeight="1" x14ac:dyDescent="0.2">
      <c r="A47" s="8" t="s">
        <v>33</v>
      </c>
      <c r="C47" s="9">
        <v>45933076</v>
      </c>
      <c r="E47" s="9">
        <v>322814603578</v>
      </c>
      <c r="G47" s="9">
        <v>320284566367</v>
      </c>
      <c r="I47" s="9">
        <v>2530037211</v>
      </c>
      <c r="K47" s="9">
        <v>45933076</v>
      </c>
      <c r="M47" s="9">
        <v>322814603578</v>
      </c>
      <c r="O47" s="9">
        <v>331558052156</v>
      </c>
      <c r="Q47" s="53">
        <v>-8743448577</v>
      </c>
      <c r="R47" s="53"/>
    </row>
    <row r="48" spans="1:18" ht="21.75" customHeight="1" x14ac:dyDescent="0.2">
      <c r="A48" s="8" t="s">
        <v>64</v>
      </c>
      <c r="C48" s="9">
        <v>174144675</v>
      </c>
      <c r="E48" s="9">
        <v>294284474112</v>
      </c>
      <c r="G48" s="9">
        <v>296777383116</v>
      </c>
      <c r="I48" s="9">
        <v>-2492909003</v>
      </c>
      <c r="K48" s="9">
        <v>174144675</v>
      </c>
      <c r="M48" s="9">
        <v>294284474112</v>
      </c>
      <c r="O48" s="9">
        <v>296777383116</v>
      </c>
      <c r="Q48" s="53">
        <v>-2492909003</v>
      </c>
      <c r="R48" s="53"/>
    </row>
    <row r="49" spans="1:18" ht="21.75" customHeight="1" x14ac:dyDescent="0.2">
      <c r="A49" s="8" t="s">
        <v>25</v>
      </c>
      <c r="C49" s="9">
        <v>57000000</v>
      </c>
      <c r="E49" s="9">
        <v>99893078550</v>
      </c>
      <c r="G49" s="9">
        <v>101724679280</v>
      </c>
      <c r="I49" s="9">
        <v>-1831600730</v>
      </c>
      <c r="K49" s="9">
        <v>57000000</v>
      </c>
      <c r="M49" s="9">
        <v>99893078550</v>
      </c>
      <c r="O49" s="9">
        <v>97445967971</v>
      </c>
      <c r="Q49" s="53">
        <v>2447110579</v>
      </c>
      <c r="R49" s="53"/>
    </row>
    <row r="50" spans="1:18" ht="21.75" customHeight="1" x14ac:dyDescent="0.2">
      <c r="A50" s="8" t="s">
        <v>23</v>
      </c>
      <c r="C50" s="9">
        <v>182369052</v>
      </c>
      <c r="E50" s="9">
        <v>856929260676</v>
      </c>
      <c r="G50" s="9">
        <v>856064073234</v>
      </c>
      <c r="I50" s="9">
        <v>865187442</v>
      </c>
      <c r="K50" s="9">
        <v>182369052</v>
      </c>
      <c r="M50" s="9">
        <v>856929260676</v>
      </c>
      <c r="O50" s="9">
        <v>644905890981</v>
      </c>
      <c r="Q50" s="53">
        <v>212023369695</v>
      </c>
      <c r="R50" s="53"/>
    </row>
    <row r="51" spans="1:18" ht="21.75" customHeight="1" x14ac:dyDescent="0.2">
      <c r="A51" s="8" t="s">
        <v>20</v>
      </c>
      <c r="C51" s="9">
        <v>1746648899</v>
      </c>
      <c r="E51" s="9">
        <v>2335264774678</v>
      </c>
      <c r="G51" s="9">
        <v>3408125595317</v>
      </c>
      <c r="I51" s="9">
        <v>-1072860820638</v>
      </c>
      <c r="K51" s="9">
        <v>1746648899</v>
      </c>
      <c r="M51" s="9">
        <v>2335264774678</v>
      </c>
      <c r="O51" s="9">
        <v>2324693795385</v>
      </c>
      <c r="Q51" s="53">
        <v>10570979293</v>
      </c>
      <c r="R51" s="53"/>
    </row>
    <row r="52" spans="1:18" ht="21.75" customHeight="1" x14ac:dyDescent="0.2">
      <c r="A52" s="8" t="s">
        <v>58</v>
      </c>
      <c r="C52" s="9">
        <v>215198574</v>
      </c>
      <c r="E52" s="9">
        <v>1243292244121</v>
      </c>
      <c r="G52" s="9">
        <v>1199218031318</v>
      </c>
      <c r="I52" s="9">
        <v>44074212803</v>
      </c>
      <c r="K52" s="9">
        <v>215198574</v>
      </c>
      <c r="M52" s="9">
        <v>1243292244121</v>
      </c>
      <c r="O52" s="9">
        <v>1086380445778</v>
      </c>
      <c r="Q52" s="53">
        <v>156911798343</v>
      </c>
      <c r="R52" s="53"/>
    </row>
    <row r="53" spans="1:18" ht="21.75" customHeight="1" x14ac:dyDescent="0.2">
      <c r="A53" s="8" t="s">
        <v>118</v>
      </c>
      <c r="C53" s="9">
        <v>76797460</v>
      </c>
      <c r="E53" s="9">
        <v>2468836883902</v>
      </c>
      <c r="G53" s="9">
        <v>2506384001419</v>
      </c>
      <c r="I53" s="9">
        <v>-37547117516</v>
      </c>
      <c r="K53" s="9">
        <v>76797460</v>
      </c>
      <c r="M53" s="9">
        <v>2468836883902</v>
      </c>
      <c r="O53" s="9">
        <v>2285481769680</v>
      </c>
      <c r="Q53" s="53">
        <v>183355114222</v>
      </c>
      <c r="R53" s="53"/>
    </row>
    <row r="54" spans="1:18" ht="21.75" customHeight="1" x14ac:dyDescent="0.2">
      <c r="A54" s="8" t="s">
        <v>43</v>
      </c>
      <c r="C54" s="9">
        <v>105994627</v>
      </c>
      <c r="E54" s="9">
        <v>663792941506</v>
      </c>
      <c r="G54" s="9">
        <v>668567984317</v>
      </c>
      <c r="I54" s="9">
        <v>-4775042810</v>
      </c>
      <c r="K54" s="9">
        <v>105994627</v>
      </c>
      <c r="M54" s="9">
        <v>663792941506</v>
      </c>
      <c r="O54" s="9">
        <v>684833546154</v>
      </c>
      <c r="Q54" s="53">
        <v>-21040604647</v>
      </c>
      <c r="R54" s="53"/>
    </row>
    <row r="55" spans="1:18" ht="21.75" customHeight="1" x14ac:dyDescent="0.2">
      <c r="A55" s="8" t="s">
        <v>28</v>
      </c>
      <c r="C55" s="9">
        <v>100000000</v>
      </c>
      <c r="E55" s="9">
        <v>1230136875000</v>
      </c>
      <c r="G55" s="9">
        <v>1200116565000</v>
      </c>
      <c r="I55" s="9">
        <v>30020310000</v>
      </c>
      <c r="K55" s="9">
        <v>100000000</v>
      </c>
      <c r="M55" s="9">
        <v>1230136875000</v>
      </c>
      <c r="O55" s="9">
        <v>1183829823647</v>
      </c>
      <c r="Q55" s="53">
        <v>46307051353</v>
      </c>
      <c r="R55" s="53"/>
    </row>
    <row r="56" spans="1:18" ht="21.75" customHeight="1" x14ac:dyDescent="0.2">
      <c r="A56" s="8" t="s">
        <v>34</v>
      </c>
      <c r="C56" s="9">
        <v>25149255</v>
      </c>
      <c r="E56" s="9">
        <v>288495579403</v>
      </c>
      <c r="G56" s="9">
        <v>288620955303</v>
      </c>
      <c r="I56" s="9">
        <v>-125375899</v>
      </c>
      <c r="K56" s="9">
        <v>25149255</v>
      </c>
      <c r="M56" s="9">
        <v>288495579403</v>
      </c>
      <c r="O56" s="9">
        <v>280877457372</v>
      </c>
      <c r="Q56" s="53">
        <v>7618122031</v>
      </c>
      <c r="R56" s="53"/>
    </row>
    <row r="57" spans="1:18" ht="21.75" customHeight="1" x14ac:dyDescent="0.2">
      <c r="A57" s="8" t="s">
        <v>40</v>
      </c>
      <c r="C57" s="9">
        <v>7519459</v>
      </c>
      <c r="E57" s="9">
        <v>177898293611</v>
      </c>
      <c r="G57" s="9">
        <v>178804676258</v>
      </c>
      <c r="I57" s="9">
        <v>-906382646</v>
      </c>
      <c r="K57" s="9">
        <v>7519459</v>
      </c>
      <c r="M57" s="9">
        <v>177898293611</v>
      </c>
      <c r="O57" s="9">
        <v>182570640067</v>
      </c>
      <c r="Q57" s="53">
        <v>-4672346455</v>
      </c>
      <c r="R57" s="53"/>
    </row>
    <row r="58" spans="1:18" ht="21.75" customHeight="1" x14ac:dyDescent="0.2">
      <c r="A58" s="8" t="s">
        <v>163</v>
      </c>
      <c r="C58" s="9">
        <v>1968495</v>
      </c>
      <c r="E58" s="9">
        <v>1968138210281</v>
      </c>
      <c r="G58" s="9">
        <v>1968138210281</v>
      </c>
      <c r="I58" s="9">
        <v>0</v>
      </c>
      <c r="K58" s="9">
        <v>1968495</v>
      </c>
      <c r="M58" s="9">
        <v>1968138210281</v>
      </c>
      <c r="O58" s="9">
        <v>1968209898155</v>
      </c>
      <c r="Q58" s="53">
        <v>-71687873</v>
      </c>
      <c r="R58" s="53"/>
    </row>
    <row r="59" spans="1:18" ht="21.75" customHeight="1" x14ac:dyDescent="0.2">
      <c r="A59" s="8" t="s">
        <v>157</v>
      </c>
      <c r="C59" s="9">
        <v>4989600</v>
      </c>
      <c r="E59" s="9">
        <v>4988695635000</v>
      </c>
      <c r="G59" s="9">
        <v>4988695635000</v>
      </c>
      <c r="I59" s="9">
        <v>0</v>
      </c>
      <c r="K59" s="9">
        <v>4989600</v>
      </c>
      <c r="M59" s="9">
        <v>4988695635000</v>
      </c>
      <c r="O59" s="9">
        <v>4989701638148</v>
      </c>
      <c r="Q59" s="53">
        <v>-1006003148</v>
      </c>
      <c r="R59" s="53"/>
    </row>
    <row r="60" spans="1:18" ht="21.75" customHeight="1" x14ac:dyDescent="0.2">
      <c r="A60" s="8" t="s">
        <v>199</v>
      </c>
      <c r="C60" s="9">
        <v>19600</v>
      </c>
      <c r="E60" s="9">
        <v>18889015745</v>
      </c>
      <c r="G60" s="9">
        <v>18409294710</v>
      </c>
      <c r="I60" s="9">
        <v>479721035</v>
      </c>
      <c r="K60" s="9">
        <v>19600</v>
      </c>
      <c r="M60" s="9">
        <v>18889015745</v>
      </c>
      <c r="O60" s="9">
        <v>17079789136</v>
      </c>
      <c r="Q60" s="53">
        <v>1809226609</v>
      </c>
      <c r="R60" s="53"/>
    </row>
    <row r="61" spans="1:18" ht="21.75" customHeight="1" x14ac:dyDescent="0.2">
      <c r="A61" s="8" t="s">
        <v>189</v>
      </c>
      <c r="C61" s="9">
        <v>17800</v>
      </c>
      <c r="E61" s="9">
        <v>16078495244</v>
      </c>
      <c r="G61" s="9">
        <v>15617380836</v>
      </c>
      <c r="I61" s="9">
        <v>461114408</v>
      </c>
      <c r="K61" s="9">
        <v>17800</v>
      </c>
      <c r="M61" s="9">
        <v>16078495244</v>
      </c>
      <c r="O61" s="9">
        <v>14447498129</v>
      </c>
      <c r="Q61" s="53">
        <v>1630997115</v>
      </c>
      <c r="R61" s="53"/>
    </row>
    <row r="62" spans="1:18" ht="21.75" customHeight="1" x14ac:dyDescent="0.2">
      <c r="A62" s="8" t="s">
        <v>194</v>
      </c>
      <c r="C62" s="9">
        <v>128300</v>
      </c>
      <c r="E62" s="9">
        <v>125894646458</v>
      </c>
      <c r="G62" s="9">
        <v>122980198798</v>
      </c>
      <c r="I62" s="9">
        <v>2914447660</v>
      </c>
      <c r="K62" s="9">
        <v>128300</v>
      </c>
      <c r="M62" s="9">
        <v>125894646458</v>
      </c>
      <c r="O62" s="9">
        <v>113851558829</v>
      </c>
      <c r="Q62" s="53">
        <v>12043087629</v>
      </c>
      <c r="R62" s="53"/>
    </row>
    <row r="63" spans="1:18" ht="21.75" customHeight="1" x14ac:dyDescent="0.2">
      <c r="A63" s="8" t="s">
        <v>183</v>
      </c>
      <c r="C63" s="9">
        <v>247200</v>
      </c>
      <c r="E63" s="9">
        <v>234036197249</v>
      </c>
      <c r="G63" s="9">
        <v>227241900938</v>
      </c>
      <c r="I63" s="9">
        <v>6794296311</v>
      </c>
      <c r="K63" s="9">
        <v>247200</v>
      </c>
      <c r="M63" s="9">
        <v>234036197249</v>
      </c>
      <c r="O63" s="9">
        <v>210667299512</v>
      </c>
      <c r="Q63" s="53">
        <v>23368897737</v>
      </c>
      <c r="R63" s="53"/>
    </row>
    <row r="64" spans="1:18" ht="21.75" customHeight="1" x14ac:dyDescent="0.2">
      <c r="A64" s="8" t="s">
        <v>212</v>
      </c>
      <c r="C64" s="9">
        <v>1199966</v>
      </c>
      <c r="E64" s="9">
        <v>1199748506162</v>
      </c>
      <c r="G64" s="9">
        <v>1199748506162</v>
      </c>
      <c r="I64" s="9">
        <v>0</v>
      </c>
      <c r="K64" s="9">
        <v>1199966</v>
      </c>
      <c r="M64" s="9">
        <v>1199748506162</v>
      </c>
      <c r="O64" s="9">
        <v>1199748506162</v>
      </c>
      <c r="Q64" s="53">
        <v>0</v>
      </c>
      <c r="R64" s="53"/>
    </row>
    <row r="65" spans="1:18" ht="21.75" customHeight="1" x14ac:dyDescent="0.2">
      <c r="A65" s="8" t="s">
        <v>206</v>
      </c>
      <c r="C65" s="9">
        <v>206600</v>
      </c>
      <c r="E65" s="9">
        <v>191584702977</v>
      </c>
      <c r="G65" s="9">
        <v>186075679669</v>
      </c>
      <c r="I65" s="9">
        <v>5509023308</v>
      </c>
      <c r="K65" s="9">
        <v>206600</v>
      </c>
      <c r="M65" s="9">
        <v>191584702977</v>
      </c>
      <c r="O65" s="9">
        <v>172607508435</v>
      </c>
      <c r="Q65" s="53">
        <v>18977194542</v>
      </c>
      <c r="R65" s="53"/>
    </row>
    <row r="66" spans="1:18" ht="21.75" customHeight="1" x14ac:dyDescent="0.2">
      <c r="A66" s="8" t="s">
        <v>246</v>
      </c>
      <c r="C66" s="9">
        <v>3954984</v>
      </c>
      <c r="E66" s="9">
        <v>3562399283678</v>
      </c>
      <c r="G66" s="9">
        <v>3562399283678</v>
      </c>
      <c r="I66" s="9">
        <v>0</v>
      </c>
      <c r="K66" s="9">
        <v>3954984</v>
      </c>
      <c r="M66" s="9">
        <v>3562399283678</v>
      </c>
      <c r="O66" s="9">
        <v>3954267159150</v>
      </c>
      <c r="Q66" s="53">
        <v>-391867875471</v>
      </c>
      <c r="R66" s="53"/>
    </row>
    <row r="67" spans="1:18" ht="21.75" customHeight="1" x14ac:dyDescent="0.2">
      <c r="A67" s="8" t="s">
        <v>242</v>
      </c>
      <c r="C67" s="9">
        <v>4999900</v>
      </c>
      <c r="E67" s="9">
        <v>4999248716807</v>
      </c>
      <c r="G67" s="9">
        <v>4999248716807</v>
      </c>
      <c r="I67" s="9">
        <v>0</v>
      </c>
      <c r="K67" s="9">
        <v>4999900</v>
      </c>
      <c r="M67" s="9">
        <v>4999248716807</v>
      </c>
      <c r="O67" s="9">
        <v>4951428653397</v>
      </c>
      <c r="Q67" s="53">
        <v>47820063410</v>
      </c>
      <c r="R67" s="53"/>
    </row>
    <row r="68" spans="1:18" ht="21.75" customHeight="1" x14ac:dyDescent="0.2">
      <c r="A68" s="8" t="s">
        <v>154</v>
      </c>
      <c r="C68" s="9">
        <v>7475000</v>
      </c>
      <c r="E68" s="9">
        <v>6298272456171</v>
      </c>
      <c r="G68" s="9">
        <v>6827173413933</v>
      </c>
      <c r="I68" s="9">
        <v>-528900957761</v>
      </c>
      <c r="K68" s="9">
        <v>7475000</v>
      </c>
      <c r="M68" s="9">
        <v>6298272456171</v>
      </c>
      <c r="O68" s="9">
        <v>7387650825207</v>
      </c>
      <c r="Q68" s="53">
        <v>-1089378369035</v>
      </c>
      <c r="R68" s="53"/>
    </row>
    <row r="69" spans="1:18" ht="21.75" customHeight="1" x14ac:dyDescent="0.2">
      <c r="A69" s="8" t="s">
        <v>320</v>
      </c>
      <c r="C69" s="9">
        <v>4799000</v>
      </c>
      <c r="E69" s="9">
        <v>4798130181250</v>
      </c>
      <c r="G69" s="9">
        <v>4798130181250</v>
      </c>
      <c r="I69" s="9">
        <v>0</v>
      </c>
      <c r="K69" s="9">
        <v>4799000</v>
      </c>
      <c r="M69" s="9">
        <v>4798130181250</v>
      </c>
      <c r="O69" s="9">
        <v>4798130181250</v>
      </c>
      <c r="Q69" s="53">
        <v>0</v>
      </c>
      <c r="R69" s="53"/>
    </row>
    <row r="70" spans="1:18" ht="21.75" customHeight="1" x14ac:dyDescent="0.2">
      <c r="A70" s="8" t="s">
        <v>215</v>
      </c>
      <c r="C70" s="9">
        <v>1800000</v>
      </c>
      <c r="E70" s="9">
        <v>1799673750000</v>
      </c>
      <c r="G70" s="9">
        <v>1799673750000</v>
      </c>
      <c r="I70" s="9">
        <v>0</v>
      </c>
      <c r="K70" s="9">
        <v>1800000</v>
      </c>
      <c r="M70" s="9">
        <v>1799673750000</v>
      </c>
      <c r="O70" s="9">
        <v>1799673750000</v>
      </c>
      <c r="Q70" s="53">
        <v>0</v>
      </c>
      <c r="R70" s="53"/>
    </row>
    <row r="71" spans="1:18" ht="21.75" customHeight="1" x14ac:dyDescent="0.2">
      <c r="A71" s="8" t="s">
        <v>236</v>
      </c>
      <c r="C71" s="9">
        <v>813707</v>
      </c>
      <c r="E71" s="9">
        <v>813559515606</v>
      </c>
      <c r="G71" s="9">
        <v>813559515606</v>
      </c>
      <c r="I71" s="9">
        <v>0</v>
      </c>
      <c r="K71" s="9">
        <v>813707</v>
      </c>
      <c r="M71" s="9">
        <v>813559515606</v>
      </c>
      <c r="O71" s="9">
        <v>813595807742</v>
      </c>
      <c r="Q71" s="53">
        <v>-36292135</v>
      </c>
      <c r="R71" s="53"/>
    </row>
    <row r="72" spans="1:18" ht="21.75" customHeight="1" x14ac:dyDescent="0.2">
      <c r="A72" s="8" t="s">
        <v>310</v>
      </c>
      <c r="C72" s="9">
        <v>1993059</v>
      </c>
      <c r="E72" s="9">
        <v>1992697758056</v>
      </c>
      <c r="G72" s="9">
        <v>1992697758056</v>
      </c>
      <c r="I72" s="9">
        <v>0</v>
      </c>
      <c r="K72" s="9">
        <v>1993059</v>
      </c>
      <c r="M72" s="9">
        <v>1992697758056</v>
      </c>
      <c r="O72" s="9">
        <v>1992697758056</v>
      </c>
      <c r="Q72" s="53">
        <v>0</v>
      </c>
      <c r="R72" s="53"/>
    </row>
    <row r="73" spans="1:18" ht="21.75" customHeight="1" x14ac:dyDescent="0.2">
      <c r="A73" s="8" t="s">
        <v>316</v>
      </c>
      <c r="C73" s="9">
        <v>4499999</v>
      </c>
      <c r="E73" s="9">
        <v>4499183375181</v>
      </c>
      <c r="G73" s="9">
        <v>4499183375181</v>
      </c>
      <c r="I73" s="9">
        <v>0</v>
      </c>
      <c r="K73" s="9">
        <v>4499999</v>
      </c>
      <c r="M73" s="9">
        <v>4499183375181</v>
      </c>
      <c r="O73" s="9">
        <v>4499183375181</v>
      </c>
      <c r="Q73" s="53">
        <v>0</v>
      </c>
      <c r="R73" s="53"/>
    </row>
    <row r="74" spans="1:18" ht="21.75" customHeight="1" x14ac:dyDescent="0.2">
      <c r="A74" s="8" t="s">
        <v>261</v>
      </c>
      <c r="C74" s="9">
        <v>6732000</v>
      </c>
      <c r="E74" s="9">
        <v>6690920146876</v>
      </c>
      <c r="G74" s="9">
        <v>6689048990085</v>
      </c>
      <c r="I74" s="9">
        <v>1871156791</v>
      </c>
      <c r="K74" s="9">
        <v>6732000</v>
      </c>
      <c r="M74" s="9">
        <v>6690920146876</v>
      </c>
      <c r="O74" s="9">
        <v>6826087667322</v>
      </c>
      <c r="Q74" s="53">
        <v>-135167520445</v>
      </c>
      <c r="R74" s="53"/>
    </row>
    <row r="75" spans="1:18" ht="21.75" customHeight="1" x14ac:dyDescent="0.2">
      <c r="A75" s="8" t="s">
        <v>160</v>
      </c>
      <c r="C75" s="9">
        <v>1500000</v>
      </c>
      <c r="E75" s="9">
        <v>1499728125000</v>
      </c>
      <c r="G75" s="9">
        <v>1499728125000</v>
      </c>
      <c r="I75" s="9">
        <v>0</v>
      </c>
      <c r="K75" s="9">
        <v>1500000</v>
      </c>
      <c r="M75" s="9">
        <v>1499728125000</v>
      </c>
      <c r="O75" s="9">
        <v>1499728125000</v>
      </c>
      <c r="Q75" s="53">
        <v>0</v>
      </c>
      <c r="R75" s="53"/>
    </row>
    <row r="76" spans="1:18" ht="21.75" customHeight="1" x14ac:dyDescent="0.2">
      <c r="A76" s="8" t="s">
        <v>230</v>
      </c>
      <c r="C76" s="9">
        <v>6998703</v>
      </c>
      <c r="E76" s="9">
        <v>6997434485081</v>
      </c>
      <c r="G76" s="9">
        <v>6997434485081</v>
      </c>
      <c r="I76" s="9">
        <v>0</v>
      </c>
      <c r="K76" s="9">
        <v>6998703</v>
      </c>
      <c r="M76" s="9">
        <v>6997434485081</v>
      </c>
      <c r="O76" s="9">
        <v>7030545303333</v>
      </c>
      <c r="Q76" s="53">
        <v>-33110818251</v>
      </c>
      <c r="R76" s="53"/>
    </row>
    <row r="77" spans="1:18" ht="21.75" customHeight="1" x14ac:dyDescent="0.2">
      <c r="A77" s="8" t="s">
        <v>264</v>
      </c>
      <c r="C77" s="9">
        <v>17396400</v>
      </c>
      <c r="E77" s="9">
        <v>17206860868692</v>
      </c>
      <c r="G77" s="9">
        <v>17123651575511</v>
      </c>
      <c r="I77" s="9">
        <v>83209293181</v>
      </c>
      <c r="K77" s="9">
        <v>17396400</v>
      </c>
      <c r="M77" s="9">
        <v>17206860868692</v>
      </c>
      <c r="O77" s="9">
        <v>17155269156217</v>
      </c>
      <c r="Q77" s="53">
        <v>51591712475</v>
      </c>
      <c r="R77" s="53"/>
    </row>
    <row r="78" spans="1:18" ht="21.75" customHeight="1" x14ac:dyDescent="0.2">
      <c r="A78" s="8" t="s">
        <v>172</v>
      </c>
      <c r="C78" s="9">
        <v>348600</v>
      </c>
      <c r="E78" s="9">
        <v>281516671853</v>
      </c>
      <c r="G78" s="9">
        <v>274622613627</v>
      </c>
      <c r="I78" s="9">
        <v>6894058226</v>
      </c>
      <c r="K78" s="9">
        <v>348600</v>
      </c>
      <c r="M78" s="9">
        <v>281516671853</v>
      </c>
      <c r="O78" s="9">
        <v>256534004938</v>
      </c>
      <c r="Q78" s="53">
        <v>24982666915</v>
      </c>
      <c r="R78" s="53"/>
    </row>
    <row r="79" spans="1:18" ht="21.75" customHeight="1" x14ac:dyDescent="0.2">
      <c r="A79" s="8" t="s">
        <v>175</v>
      </c>
      <c r="C79" s="9">
        <v>139800</v>
      </c>
      <c r="E79" s="9">
        <v>108579752352</v>
      </c>
      <c r="G79" s="9">
        <v>105299241052</v>
      </c>
      <c r="I79" s="9">
        <v>3280511300</v>
      </c>
      <c r="K79" s="9">
        <v>139800</v>
      </c>
      <c r="M79" s="9">
        <v>108579752352</v>
      </c>
      <c r="O79" s="9">
        <v>98434775600</v>
      </c>
      <c r="Q79" s="53">
        <v>10144976752</v>
      </c>
      <c r="R79" s="53"/>
    </row>
    <row r="80" spans="1:18" ht="21.75" customHeight="1" x14ac:dyDescent="0.2">
      <c r="A80" s="8" t="s">
        <v>258</v>
      </c>
      <c r="C80" s="9">
        <v>4995000</v>
      </c>
      <c r="E80" s="9">
        <v>4994094656250</v>
      </c>
      <c r="G80" s="9">
        <v>4994094656250</v>
      </c>
      <c r="I80" s="9">
        <v>0</v>
      </c>
      <c r="K80" s="9">
        <v>4995000</v>
      </c>
      <c r="M80" s="9">
        <v>4994094656250</v>
      </c>
      <c r="O80" s="9">
        <v>5019621312500</v>
      </c>
      <c r="Q80" s="53">
        <v>-25526656250</v>
      </c>
      <c r="R80" s="53"/>
    </row>
    <row r="81" spans="1:18" ht="21.75" customHeight="1" x14ac:dyDescent="0.2">
      <c r="A81" s="8" t="s">
        <v>267</v>
      </c>
      <c r="C81" s="9">
        <v>4990000</v>
      </c>
      <c r="E81" s="9">
        <v>5190904478003</v>
      </c>
      <c r="G81" s="9">
        <v>5190904478003</v>
      </c>
      <c r="I81" s="9">
        <v>0</v>
      </c>
      <c r="K81" s="9">
        <v>4990000</v>
      </c>
      <c r="M81" s="9">
        <v>5190904478003</v>
      </c>
      <c r="O81" s="9">
        <v>4985603195606</v>
      </c>
      <c r="Q81" s="53">
        <v>205301282397</v>
      </c>
      <c r="R81" s="53"/>
    </row>
    <row r="82" spans="1:18" ht="21.75" customHeight="1" x14ac:dyDescent="0.2">
      <c r="A82" s="8" t="s">
        <v>298</v>
      </c>
      <c r="C82" s="9">
        <v>490000</v>
      </c>
      <c r="E82" s="9">
        <v>489911187500</v>
      </c>
      <c r="G82" s="9">
        <v>489911187500</v>
      </c>
      <c r="I82" s="9">
        <v>0</v>
      </c>
      <c r="K82" s="9">
        <v>490000</v>
      </c>
      <c r="M82" s="9">
        <v>489911187500</v>
      </c>
      <c r="O82" s="9">
        <v>485242333883</v>
      </c>
      <c r="Q82" s="53">
        <v>4668853617</v>
      </c>
      <c r="R82" s="53"/>
    </row>
    <row r="83" spans="1:18" ht="21.75" customHeight="1" x14ac:dyDescent="0.2">
      <c r="A83" s="8" t="s">
        <v>151</v>
      </c>
      <c r="C83" s="9">
        <v>14930000</v>
      </c>
      <c r="E83" s="9">
        <v>12152907086276</v>
      </c>
      <c r="G83" s="9">
        <v>13134316953491</v>
      </c>
      <c r="I83" s="9">
        <v>-981409867214</v>
      </c>
      <c r="K83" s="9">
        <v>14930000</v>
      </c>
      <c r="M83" s="9">
        <v>12152907086276</v>
      </c>
      <c r="O83" s="9">
        <v>14927293937500</v>
      </c>
      <c r="Q83" s="53">
        <v>-2774386851223</v>
      </c>
      <c r="R83" s="53"/>
    </row>
    <row r="84" spans="1:18" ht="21.75" customHeight="1" x14ac:dyDescent="0.2">
      <c r="A84" s="8" t="s">
        <v>255</v>
      </c>
      <c r="C84" s="9">
        <v>4590000</v>
      </c>
      <c r="E84" s="9">
        <v>3963389105497</v>
      </c>
      <c r="G84" s="9">
        <v>4208730829248</v>
      </c>
      <c r="I84" s="9">
        <v>-245341723750</v>
      </c>
      <c r="K84" s="9">
        <v>4590000</v>
      </c>
      <c r="M84" s="9">
        <v>3963389105497</v>
      </c>
      <c r="O84" s="9">
        <v>4635059743125</v>
      </c>
      <c r="Q84" s="53">
        <v>-671670637627</v>
      </c>
      <c r="R84" s="53"/>
    </row>
    <row r="85" spans="1:18" ht="21.75" customHeight="1" x14ac:dyDescent="0.2">
      <c r="A85" s="8" t="s">
        <v>142</v>
      </c>
      <c r="C85" s="9">
        <v>5157300</v>
      </c>
      <c r="E85" s="9">
        <v>13351005698254</v>
      </c>
      <c r="G85" s="9">
        <v>13182968689674</v>
      </c>
      <c r="I85" s="9">
        <v>168037008580</v>
      </c>
      <c r="K85" s="9">
        <v>5157300</v>
      </c>
      <c r="M85" s="9">
        <v>13351005698254</v>
      </c>
      <c r="O85" s="9">
        <v>11540518505397</v>
      </c>
      <c r="Q85" s="53">
        <v>1810487192857</v>
      </c>
      <c r="R85" s="53"/>
    </row>
    <row r="86" spans="1:18" ht="21.75" customHeight="1" x14ac:dyDescent="0.2">
      <c r="A86" s="8" t="s">
        <v>227</v>
      </c>
      <c r="C86" s="9">
        <v>9987900</v>
      </c>
      <c r="E86" s="9">
        <v>8255001044821</v>
      </c>
      <c r="G86" s="9">
        <v>9172223383135</v>
      </c>
      <c r="I86" s="9">
        <v>-917222338313</v>
      </c>
      <c r="K86" s="9">
        <v>9987900</v>
      </c>
      <c r="M86" s="9">
        <v>8255001044821</v>
      </c>
      <c r="O86" s="9">
        <v>9986089693125</v>
      </c>
      <c r="Q86" s="53">
        <v>-1731088648303</v>
      </c>
      <c r="R86" s="53"/>
    </row>
    <row r="87" spans="1:18" ht="21.75" customHeight="1" x14ac:dyDescent="0.2">
      <c r="A87" s="8" t="s">
        <v>166</v>
      </c>
      <c r="C87" s="9">
        <v>3499886</v>
      </c>
      <c r="E87" s="9">
        <v>3499251645662</v>
      </c>
      <c r="G87" s="9">
        <v>3499251645662</v>
      </c>
      <c r="I87" s="9">
        <v>0</v>
      </c>
      <c r="K87" s="9">
        <v>3499886</v>
      </c>
      <c r="M87" s="9">
        <v>3499251645662</v>
      </c>
      <c r="O87" s="9">
        <v>3499251645662</v>
      </c>
      <c r="Q87" s="53">
        <v>0</v>
      </c>
      <c r="R87" s="53"/>
    </row>
    <row r="88" spans="1:18" ht="21.75" customHeight="1" x14ac:dyDescent="0.2">
      <c r="A88" s="8" t="s">
        <v>270</v>
      </c>
      <c r="C88" s="9">
        <v>3000000</v>
      </c>
      <c r="E88" s="9">
        <v>2930015838356</v>
      </c>
      <c r="G88" s="9">
        <v>2928069191250</v>
      </c>
      <c r="I88" s="9">
        <v>1946647106</v>
      </c>
      <c r="K88" s="9">
        <v>3000000</v>
      </c>
      <c r="M88" s="9">
        <v>2930015838356</v>
      </c>
      <c r="O88" s="9">
        <v>2928660000000</v>
      </c>
      <c r="Q88" s="53">
        <v>1355838356</v>
      </c>
      <c r="R88" s="53"/>
    </row>
    <row r="89" spans="1:18" ht="21.75" customHeight="1" x14ac:dyDescent="0.2">
      <c r="A89" s="8" t="s">
        <v>169</v>
      </c>
      <c r="C89" s="9">
        <v>6959809</v>
      </c>
      <c r="E89" s="9">
        <v>6247383976580</v>
      </c>
      <c r="G89" s="9">
        <v>6247383976580</v>
      </c>
      <c r="I89" s="9">
        <v>0</v>
      </c>
      <c r="K89" s="9">
        <v>6959809</v>
      </c>
      <c r="M89" s="9">
        <v>6247383976580</v>
      </c>
      <c r="O89" s="9">
        <v>6958547534618</v>
      </c>
      <c r="Q89" s="53">
        <v>-711163558037</v>
      </c>
      <c r="R89" s="53"/>
    </row>
    <row r="90" spans="1:18" ht="21.75" customHeight="1" x14ac:dyDescent="0.2">
      <c r="A90" s="8" t="s">
        <v>148</v>
      </c>
      <c r="C90" s="9">
        <v>1052517</v>
      </c>
      <c r="E90" s="9">
        <v>2542300639686</v>
      </c>
      <c r="G90" s="9">
        <v>2512055352060</v>
      </c>
      <c r="I90" s="9">
        <v>30245287626</v>
      </c>
      <c r="K90" s="9">
        <v>1052517</v>
      </c>
      <c r="M90" s="9">
        <v>2542300639686</v>
      </c>
      <c r="O90" s="9">
        <v>2216436772803</v>
      </c>
      <c r="Q90" s="53">
        <v>325863866883</v>
      </c>
      <c r="R90" s="53"/>
    </row>
    <row r="91" spans="1:18" ht="21.75" customHeight="1" x14ac:dyDescent="0.2">
      <c r="A91" s="8" t="s">
        <v>233</v>
      </c>
      <c r="C91" s="9">
        <v>1800000</v>
      </c>
      <c r="E91" s="9">
        <v>1799133847875</v>
      </c>
      <c r="G91" s="9">
        <v>1799133847875</v>
      </c>
      <c r="I91" s="9">
        <v>0</v>
      </c>
      <c r="K91" s="9">
        <v>1800000</v>
      </c>
      <c r="M91" s="9">
        <v>1799133847875</v>
      </c>
      <c r="O91" s="9">
        <v>1800281250000</v>
      </c>
      <c r="Q91" s="53">
        <v>-1147402125</v>
      </c>
      <c r="R91" s="53"/>
    </row>
    <row r="92" spans="1:18" ht="21.75" customHeight="1" x14ac:dyDescent="0.2">
      <c r="A92" s="8" t="s">
        <v>138</v>
      </c>
      <c r="C92" s="9">
        <v>1716250</v>
      </c>
      <c r="E92" s="9">
        <v>6366339613794</v>
      </c>
      <c r="G92" s="9">
        <v>6289956689093</v>
      </c>
      <c r="I92" s="9">
        <v>76382924701</v>
      </c>
      <c r="K92" s="9">
        <v>1716250</v>
      </c>
      <c r="M92" s="9">
        <v>6366339613794</v>
      </c>
      <c r="O92" s="9">
        <v>5543375254589</v>
      </c>
      <c r="Q92" s="53">
        <v>822964359205</v>
      </c>
      <c r="R92" s="53"/>
    </row>
    <row r="93" spans="1:18" ht="21.75" customHeight="1" x14ac:dyDescent="0.2">
      <c r="A93" s="8" t="s">
        <v>301</v>
      </c>
      <c r="C93" s="9">
        <v>5000000</v>
      </c>
      <c r="E93" s="9">
        <v>4999093750000</v>
      </c>
      <c r="G93" s="9">
        <v>4999093750000</v>
      </c>
      <c r="I93" s="9">
        <v>0</v>
      </c>
      <c r="K93" s="9">
        <v>5000000</v>
      </c>
      <c r="M93" s="9">
        <v>4999093750000</v>
      </c>
      <c r="O93" s="9">
        <v>5000100000000</v>
      </c>
      <c r="Q93" s="53">
        <v>-1006250000</v>
      </c>
      <c r="R93" s="53"/>
    </row>
    <row r="94" spans="1:18" ht="21.75" customHeight="1" x14ac:dyDescent="0.2">
      <c r="A94" s="8" t="s">
        <v>313</v>
      </c>
      <c r="C94" s="9">
        <v>5999998</v>
      </c>
      <c r="E94" s="9">
        <v>5998910500362</v>
      </c>
      <c r="G94" s="9">
        <v>5998910500362</v>
      </c>
      <c r="I94" s="9">
        <v>0</v>
      </c>
      <c r="K94" s="9">
        <v>5999998</v>
      </c>
      <c r="M94" s="9">
        <v>5998910500362</v>
      </c>
      <c r="O94" s="9">
        <v>5998910500362</v>
      </c>
      <c r="Q94" s="53">
        <v>0</v>
      </c>
      <c r="R94" s="53"/>
    </row>
    <row r="95" spans="1:18" ht="21.75" customHeight="1" x14ac:dyDescent="0.2">
      <c r="A95" s="8" t="s">
        <v>317</v>
      </c>
      <c r="C95" s="9">
        <v>999998</v>
      </c>
      <c r="E95" s="9">
        <v>999816750362</v>
      </c>
      <c r="G95" s="9">
        <v>999816750362</v>
      </c>
      <c r="I95" s="9">
        <v>0</v>
      </c>
      <c r="K95" s="9">
        <v>999998</v>
      </c>
      <c r="M95" s="9">
        <v>999816750362</v>
      </c>
      <c r="O95" s="9">
        <v>999816750362</v>
      </c>
      <c r="Q95" s="53">
        <v>0</v>
      </c>
      <c r="R95" s="53"/>
    </row>
    <row r="96" spans="1:18" ht="21.75" customHeight="1" x14ac:dyDescent="0.2">
      <c r="A96" s="8" t="s">
        <v>224</v>
      </c>
      <c r="C96" s="9">
        <v>9453500</v>
      </c>
      <c r="E96" s="9">
        <v>8366645842533</v>
      </c>
      <c r="G96" s="9">
        <v>9002826691851</v>
      </c>
      <c r="I96" s="9">
        <v>-636180849317</v>
      </c>
      <c r="K96" s="9">
        <v>9453500</v>
      </c>
      <c r="M96" s="9">
        <v>8366645842533</v>
      </c>
      <c r="O96" s="9">
        <v>8753033582210</v>
      </c>
      <c r="Q96" s="53">
        <v>-386387739676</v>
      </c>
      <c r="R96" s="53"/>
    </row>
    <row r="97" spans="1:18" ht="21.75" customHeight="1" x14ac:dyDescent="0.2">
      <c r="A97" s="8" t="s">
        <v>245</v>
      </c>
      <c r="C97" s="9">
        <v>2685000</v>
      </c>
      <c r="E97" s="9">
        <v>2684513343750</v>
      </c>
      <c r="G97" s="9">
        <v>2684513343750</v>
      </c>
      <c r="I97" s="9">
        <v>0</v>
      </c>
      <c r="K97" s="9">
        <v>2685000</v>
      </c>
      <c r="M97" s="9">
        <v>2684513343750</v>
      </c>
      <c r="O97" s="9">
        <v>2684513343750</v>
      </c>
      <c r="Q97" s="53">
        <v>0</v>
      </c>
      <c r="R97" s="53"/>
    </row>
    <row r="98" spans="1:18" ht="21.75" customHeight="1" x14ac:dyDescent="0.2">
      <c r="A98" s="8" t="s">
        <v>307</v>
      </c>
      <c r="C98" s="9">
        <v>2998950</v>
      </c>
      <c r="E98" s="9">
        <v>2998406440312</v>
      </c>
      <c r="G98" s="9">
        <v>2998406440312</v>
      </c>
      <c r="I98" s="9">
        <v>0</v>
      </c>
      <c r="K98" s="9">
        <v>2998950</v>
      </c>
      <c r="M98" s="9">
        <v>2998406440312</v>
      </c>
      <c r="O98" s="9">
        <v>2999420922173</v>
      </c>
      <c r="Q98" s="53">
        <v>-1014481860</v>
      </c>
      <c r="R98" s="53"/>
    </row>
    <row r="99" spans="1:18" ht="21.75" customHeight="1" x14ac:dyDescent="0.2">
      <c r="A99" s="8" t="s">
        <v>201</v>
      </c>
      <c r="C99" s="9">
        <v>241100</v>
      </c>
      <c r="E99" s="9">
        <v>229003485593</v>
      </c>
      <c r="G99" s="9">
        <v>222977078078</v>
      </c>
      <c r="I99" s="9">
        <v>6026407515</v>
      </c>
      <c r="K99" s="9">
        <v>241100</v>
      </c>
      <c r="M99" s="9">
        <v>229003485593</v>
      </c>
      <c r="O99" s="9">
        <v>196044089161</v>
      </c>
      <c r="Q99" s="53">
        <v>32959396432</v>
      </c>
      <c r="R99" s="53"/>
    </row>
    <row r="100" spans="1:18" ht="21.75" customHeight="1" x14ac:dyDescent="0.2">
      <c r="A100" s="8" t="s">
        <v>204</v>
      </c>
      <c r="C100" s="9">
        <v>1003700</v>
      </c>
      <c r="E100" s="9">
        <v>746948612021</v>
      </c>
      <c r="G100" s="9">
        <v>726426667297</v>
      </c>
      <c r="I100" s="9">
        <v>20521944724</v>
      </c>
      <c r="K100" s="9">
        <v>1003700</v>
      </c>
      <c r="M100" s="9">
        <v>746948612021</v>
      </c>
      <c r="O100" s="9">
        <v>679504212968</v>
      </c>
      <c r="Q100" s="53">
        <v>67444399053</v>
      </c>
      <c r="R100" s="53"/>
    </row>
    <row r="101" spans="1:18" ht="21.75" customHeight="1" x14ac:dyDescent="0.2">
      <c r="A101" s="8" t="s">
        <v>196</v>
      </c>
      <c r="C101" s="9">
        <v>798450</v>
      </c>
      <c r="E101" s="9">
        <v>557264984411</v>
      </c>
      <c r="G101" s="9">
        <v>540708132884</v>
      </c>
      <c r="I101" s="9">
        <v>16556851527</v>
      </c>
      <c r="K101" s="9">
        <v>798450</v>
      </c>
      <c r="M101" s="9">
        <v>557264984411</v>
      </c>
      <c r="O101" s="9">
        <v>490565014631</v>
      </c>
      <c r="Q101" s="53">
        <v>66699969780</v>
      </c>
      <c r="R101" s="53"/>
    </row>
    <row r="102" spans="1:18" ht="21.75" customHeight="1" x14ac:dyDescent="0.2">
      <c r="A102" s="8" t="s">
        <v>321</v>
      </c>
      <c r="C102" s="9">
        <v>3999800</v>
      </c>
      <c r="E102" s="9">
        <v>3999075036250</v>
      </c>
      <c r="G102" s="9">
        <v>3999075036250</v>
      </c>
      <c r="I102" s="9">
        <v>0</v>
      </c>
      <c r="K102" s="9">
        <v>3999800</v>
      </c>
      <c r="M102" s="9">
        <v>3999075036250</v>
      </c>
      <c r="O102" s="9">
        <v>3999075036250</v>
      </c>
      <c r="Q102" s="53">
        <v>0</v>
      </c>
      <c r="R102" s="53"/>
    </row>
    <row r="103" spans="1:18" ht="21.75" customHeight="1" x14ac:dyDescent="0.2">
      <c r="A103" s="8" t="s">
        <v>319</v>
      </c>
      <c r="C103" s="9">
        <v>999800</v>
      </c>
      <c r="E103" s="9">
        <v>999618786250</v>
      </c>
      <c r="G103" s="9">
        <v>999618786250</v>
      </c>
      <c r="I103" s="9">
        <v>0</v>
      </c>
      <c r="K103" s="9">
        <v>999800</v>
      </c>
      <c r="M103" s="9">
        <v>999618786250</v>
      </c>
      <c r="O103" s="9">
        <v>999618786250</v>
      </c>
      <c r="Q103" s="53">
        <v>0</v>
      </c>
      <c r="R103" s="53"/>
    </row>
    <row r="104" spans="1:18" ht="21.75" customHeight="1" x14ac:dyDescent="0.2">
      <c r="A104" s="8" t="s">
        <v>273</v>
      </c>
      <c r="C104" s="9">
        <v>2112710</v>
      </c>
      <c r="E104" s="9">
        <v>2018457368590</v>
      </c>
      <c r="G104" s="9">
        <v>1995790507457</v>
      </c>
      <c r="I104" s="9">
        <v>22666861133</v>
      </c>
      <c r="K104" s="9">
        <v>2112710</v>
      </c>
      <c r="M104" s="9">
        <v>2018457368590</v>
      </c>
      <c r="O104" s="9">
        <v>1931336751658</v>
      </c>
      <c r="Q104" s="53">
        <v>87120616932</v>
      </c>
      <c r="R104" s="53"/>
    </row>
    <row r="105" spans="1:18" ht="21.75" customHeight="1" x14ac:dyDescent="0.2">
      <c r="A105" s="8" t="s">
        <v>209</v>
      </c>
      <c r="C105" s="9">
        <v>30500</v>
      </c>
      <c r="E105" s="9">
        <v>22564994353</v>
      </c>
      <c r="G105" s="9">
        <v>21773052918</v>
      </c>
      <c r="I105" s="9">
        <v>791941435</v>
      </c>
      <c r="K105" s="9">
        <v>30500</v>
      </c>
      <c r="M105" s="9">
        <v>22564994353</v>
      </c>
      <c r="O105" s="9">
        <v>20408189308</v>
      </c>
      <c r="Q105" s="53">
        <v>2156805045</v>
      </c>
      <c r="R105" s="53"/>
    </row>
    <row r="106" spans="1:18" ht="21.75" customHeight="1" x14ac:dyDescent="0.2">
      <c r="A106" s="8" t="s">
        <v>276</v>
      </c>
      <c r="C106" s="9">
        <v>5920000</v>
      </c>
      <c r="E106" s="9">
        <v>5583122595582</v>
      </c>
      <c r="G106" s="9">
        <v>5570091011223</v>
      </c>
      <c r="I106" s="9">
        <v>13031584359</v>
      </c>
      <c r="K106" s="9">
        <v>5920000</v>
      </c>
      <c r="M106" s="9">
        <v>5583122595582</v>
      </c>
      <c r="O106" s="9">
        <v>5539792216425</v>
      </c>
      <c r="Q106" s="53">
        <v>43330379157</v>
      </c>
      <c r="R106" s="53"/>
    </row>
    <row r="107" spans="1:18" ht="21.75" customHeight="1" x14ac:dyDescent="0.2">
      <c r="A107" s="8" t="s">
        <v>221</v>
      </c>
      <c r="C107" s="9">
        <v>1473190</v>
      </c>
      <c r="E107" s="9">
        <v>1472922984312</v>
      </c>
      <c r="G107" s="9">
        <v>1472922984312</v>
      </c>
      <c r="I107" s="9">
        <v>0</v>
      </c>
      <c r="K107" s="9">
        <v>1473190</v>
      </c>
      <c r="M107" s="9">
        <v>1472922984312</v>
      </c>
      <c r="O107" s="9">
        <v>1472922984312</v>
      </c>
      <c r="Q107" s="53">
        <v>0</v>
      </c>
      <c r="R107" s="53"/>
    </row>
    <row r="108" spans="1:18" ht="21.75" customHeight="1" x14ac:dyDescent="0.2">
      <c r="A108" s="8" t="s">
        <v>279</v>
      </c>
      <c r="C108" s="9">
        <v>1785000</v>
      </c>
      <c r="E108" s="9">
        <v>1777216521110</v>
      </c>
      <c r="G108" s="9">
        <v>1777216521110</v>
      </c>
      <c r="I108" s="9">
        <v>0</v>
      </c>
      <c r="K108" s="9">
        <v>1785000</v>
      </c>
      <c r="M108" s="9">
        <v>1777216521110</v>
      </c>
      <c r="O108" s="9">
        <v>1569590500000</v>
      </c>
      <c r="Q108" s="53">
        <v>207626021110</v>
      </c>
      <c r="R108" s="53"/>
    </row>
    <row r="109" spans="1:18" ht="21.75" customHeight="1" x14ac:dyDescent="0.2">
      <c r="A109" s="8" t="s">
        <v>281</v>
      </c>
      <c r="C109" s="9">
        <v>4990000</v>
      </c>
      <c r="E109" s="9">
        <v>4340363466508</v>
      </c>
      <c r="G109" s="9">
        <v>4568764261359</v>
      </c>
      <c r="I109" s="9">
        <v>-228400794850</v>
      </c>
      <c r="K109" s="9">
        <v>4990000</v>
      </c>
      <c r="M109" s="9">
        <v>4340363466508</v>
      </c>
      <c r="O109" s="9">
        <v>4577683150780</v>
      </c>
      <c r="Q109" s="53">
        <v>-237319684271</v>
      </c>
      <c r="R109" s="53"/>
    </row>
    <row r="110" spans="1:18" ht="21.75" customHeight="1" x14ac:dyDescent="0.2">
      <c r="A110" s="8" t="s">
        <v>287</v>
      </c>
      <c r="C110" s="9">
        <v>195000</v>
      </c>
      <c r="E110" s="9">
        <v>183360359910</v>
      </c>
      <c r="G110" s="9">
        <v>172576864772</v>
      </c>
      <c r="I110" s="9">
        <v>10783495138</v>
      </c>
      <c r="K110" s="9">
        <v>195000</v>
      </c>
      <c r="M110" s="9">
        <v>183360359910</v>
      </c>
      <c r="O110" s="9">
        <v>174347947812</v>
      </c>
      <c r="Q110" s="53">
        <v>9012412098</v>
      </c>
      <c r="R110" s="53"/>
    </row>
    <row r="111" spans="1:18" ht="21.75" customHeight="1" x14ac:dyDescent="0.2">
      <c r="A111" s="8" t="s">
        <v>284</v>
      </c>
      <c r="C111" s="9">
        <v>561150</v>
      </c>
      <c r="E111" s="9">
        <v>515367739663</v>
      </c>
      <c r="G111" s="9">
        <v>518548883476</v>
      </c>
      <c r="I111" s="9">
        <v>-3181143812</v>
      </c>
      <c r="K111" s="9">
        <v>561150</v>
      </c>
      <c r="M111" s="9">
        <v>515367739663</v>
      </c>
      <c r="O111" s="9">
        <v>497776611392</v>
      </c>
      <c r="Q111" s="53">
        <v>17591128271</v>
      </c>
      <c r="R111" s="53"/>
    </row>
    <row r="112" spans="1:18" ht="21.75" customHeight="1" x14ac:dyDescent="0.2">
      <c r="A112" s="8" t="s">
        <v>249</v>
      </c>
      <c r="C112" s="9">
        <v>235783</v>
      </c>
      <c r="E112" s="9">
        <v>235740264331</v>
      </c>
      <c r="G112" s="9">
        <v>235740264331</v>
      </c>
      <c r="I112" s="9">
        <v>0</v>
      </c>
      <c r="K112" s="9">
        <v>235783</v>
      </c>
      <c r="M112" s="9">
        <v>235740264331</v>
      </c>
      <c r="O112" s="9">
        <v>235799246855</v>
      </c>
      <c r="Q112" s="53">
        <v>-58982523</v>
      </c>
      <c r="R112" s="53"/>
    </row>
    <row r="113" spans="1:18" ht="21.75" customHeight="1" x14ac:dyDescent="0.2">
      <c r="A113" s="8" t="s">
        <v>289</v>
      </c>
      <c r="C113" s="9">
        <v>4290000</v>
      </c>
      <c r="E113" s="9">
        <v>3987068162890</v>
      </c>
      <c r="G113" s="9">
        <v>3977181505171</v>
      </c>
      <c r="I113" s="9">
        <v>9886657719</v>
      </c>
      <c r="K113" s="9">
        <v>4290000</v>
      </c>
      <c r="M113" s="9">
        <v>3987068162890</v>
      </c>
      <c r="O113" s="9">
        <v>3953699556398</v>
      </c>
      <c r="Q113" s="53">
        <v>33368606492</v>
      </c>
      <c r="R113" s="53"/>
    </row>
    <row r="114" spans="1:18" ht="21.75" customHeight="1" x14ac:dyDescent="0.2">
      <c r="A114" s="8" t="s">
        <v>292</v>
      </c>
      <c r="C114" s="9">
        <v>8618</v>
      </c>
      <c r="E114" s="9">
        <v>8439146159</v>
      </c>
      <c r="G114" s="9">
        <v>8323479095</v>
      </c>
      <c r="I114" s="9">
        <v>115667064</v>
      </c>
      <c r="K114" s="9">
        <v>8618</v>
      </c>
      <c r="M114" s="9">
        <v>8439146159</v>
      </c>
      <c r="O114" s="9">
        <v>8352358436</v>
      </c>
      <c r="Q114" s="53">
        <v>86787723</v>
      </c>
      <c r="R114" s="53"/>
    </row>
    <row r="115" spans="1:18" ht="21.75" customHeight="1" x14ac:dyDescent="0.2">
      <c r="A115" s="8" t="s">
        <v>322</v>
      </c>
      <c r="C115" s="9">
        <v>5999990</v>
      </c>
      <c r="E115" s="9">
        <v>5689887036139</v>
      </c>
      <c r="G115" s="9">
        <v>5998902501812</v>
      </c>
      <c r="I115" s="9">
        <v>-309015465672</v>
      </c>
      <c r="K115" s="9">
        <v>5999990</v>
      </c>
      <c r="M115" s="9">
        <v>5689887036139</v>
      </c>
      <c r="O115" s="9">
        <v>5999990000000</v>
      </c>
      <c r="Q115" s="53">
        <v>-310102963860</v>
      </c>
      <c r="R115" s="53"/>
    </row>
    <row r="116" spans="1:18" ht="21.75" customHeight="1" x14ac:dyDescent="0.2">
      <c r="A116" s="8" t="s">
        <v>239</v>
      </c>
      <c r="C116" s="9">
        <v>600000</v>
      </c>
      <c r="E116" s="9">
        <v>599891250000</v>
      </c>
      <c r="G116" s="9">
        <v>599891250000</v>
      </c>
      <c r="I116" s="9">
        <v>0</v>
      </c>
      <c r="K116" s="9">
        <v>600000</v>
      </c>
      <c r="M116" s="9">
        <v>599891250000</v>
      </c>
      <c r="O116" s="9">
        <v>600000000000</v>
      </c>
      <c r="Q116" s="53">
        <v>-108750000</v>
      </c>
      <c r="R116" s="53"/>
    </row>
    <row r="117" spans="1:18" ht="21.75" customHeight="1" x14ac:dyDescent="0.2">
      <c r="A117" s="8" t="s">
        <v>186</v>
      </c>
      <c r="C117" s="9">
        <v>1791468</v>
      </c>
      <c r="E117" s="9">
        <v>1108108711766</v>
      </c>
      <c r="G117" s="9">
        <v>1072608251631</v>
      </c>
      <c r="I117" s="9">
        <v>35500460135</v>
      </c>
      <c r="K117" s="9">
        <v>1791468</v>
      </c>
      <c r="M117" s="9">
        <v>1108108711766</v>
      </c>
      <c r="O117" s="9">
        <v>998763410000</v>
      </c>
      <c r="Q117" s="53">
        <v>109345301766</v>
      </c>
      <c r="R117" s="53"/>
    </row>
    <row r="118" spans="1:18" ht="21.75" customHeight="1" x14ac:dyDescent="0.2">
      <c r="A118" s="8" t="s">
        <v>145</v>
      </c>
      <c r="C118" s="9">
        <v>1696700</v>
      </c>
      <c r="E118" s="9">
        <v>2299110580005</v>
      </c>
      <c r="G118" s="9">
        <v>2259623518215</v>
      </c>
      <c r="I118" s="9">
        <v>39487061790</v>
      </c>
      <c r="K118" s="9">
        <v>1696700</v>
      </c>
      <c r="M118" s="9">
        <v>2299110580005</v>
      </c>
      <c r="O118" s="9">
        <v>2022893968400</v>
      </c>
      <c r="Q118" s="53">
        <v>276216611605</v>
      </c>
      <c r="R118" s="53"/>
    </row>
    <row r="119" spans="1:18" ht="21.75" customHeight="1" x14ac:dyDescent="0.2">
      <c r="A119" s="8" t="s">
        <v>252</v>
      </c>
      <c r="C119" s="9">
        <v>1000000</v>
      </c>
      <c r="E119" s="9">
        <v>999818750000</v>
      </c>
      <c r="G119" s="9">
        <v>999818750000</v>
      </c>
      <c r="I119" s="9">
        <v>0</v>
      </c>
      <c r="K119" s="9">
        <v>1000000</v>
      </c>
      <c r="M119" s="9">
        <v>999818750000</v>
      </c>
      <c r="O119" s="9">
        <v>1000000000000</v>
      </c>
      <c r="Q119" s="53">
        <v>-181250000</v>
      </c>
      <c r="R119" s="53"/>
    </row>
    <row r="120" spans="1:18" ht="21.75" customHeight="1" x14ac:dyDescent="0.2">
      <c r="A120" s="8" t="s">
        <v>304</v>
      </c>
      <c r="C120" s="9">
        <v>1500000</v>
      </c>
      <c r="E120" s="9">
        <v>1499728125000</v>
      </c>
      <c r="G120" s="9">
        <v>1499728125000</v>
      </c>
      <c r="I120" s="9">
        <v>0</v>
      </c>
      <c r="K120" s="9">
        <v>1500000</v>
      </c>
      <c r="M120" s="9">
        <v>1499728125000</v>
      </c>
      <c r="O120" s="9">
        <v>1500000000000</v>
      </c>
      <c r="Q120" s="53">
        <v>-271875000</v>
      </c>
      <c r="R120" s="53"/>
    </row>
    <row r="121" spans="1:18" ht="21.75" customHeight="1" x14ac:dyDescent="0.2">
      <c r="A121" s="8" t="s">
        <v>327</v>
      </c>
      <c r="C121" s="9">
        <v>34500</v>
      </c>
      <c r="E121" s="9">
        <v>18335841026</v>
      </c>
      <c r="G121" s="9">
        <v>18246906652</v>
      </c>
      <c r="I121" s="9">
        <v>88934374</v>
      </c>
      <c r="K121" s="9">
        <v>34500</v>
      </c>
      <c r="M121" s="9">
        <v>18335841026</v>
      </c>
      <c r="O121" s="9">
        <v>18246906652</v>
      </c>
      <c r="Q121" s="53">
        <v>88934374</v>
      </c>
      <c r="R121" s="53"/>
    </row>
    <row r="122" spans="1:18" ht="21.75" customHeight="1" x14ac:dyDescent="0.2">
      <c r="A122" s="8" t="s">
        <v>330</v>
      </c>
      <c r="C122" s="9">
        <v>18440</v>
      </c>
      <c r="E122" s="9">
        <v>10425008124</v>
      </c>
      <c r="G122" s="9">
        <v>10411098059</v>
      </c>
      <c r="I122" s="9">
        <v>13910065</v>
      </c>
      <c r="K122" s="9">
        <v>18440</v>
      </c>
      <c r="M122" s="9">
        <v>10425008124</v>
      </c>
      <c r="O122" s="9">
        <v>10411098059</v>
      </c>
      <c r="Q122" s="53">
        <v>13910065</v>
      </c>
      <c r="R122" s="53"/>
    </row>
    <row r="123" spans="1:18" ht="21.75" customHeight="1" x14ac:dyDescent="0.2">
      <c r="A123" s="8" t="s">
        <v>178</v>
      </c>
      <c r="C123" s="9">
        <v>3632950</v>
      </c>
      <c r="E123" s="9">
        <v>2598105484013</v>
      </c>
      <c r="G123" s="9">
        <v>2523352924371</v>
      </c>
      <c r="I123" s="9">
        <v>74752559642</v>
      </c>
      <c r="K123" s="9">
        <v>3632950</v>
      </c>
      <c r="M123" s="9">
        <v>2598105484013</v>
      </c>
      <c r="O123" s="9">
        <v>2328315692850</v>
      </c>
      <c r="Q123" s="53">
        <v>269789791163</v>
      </c>
      <c r="R123" s="53"/>
    </row>
    <row r="124" spans="1:18" ht="21.75" customHeight="1" x14ac:dyDescent="0.2">
      <c r="A124" s="8" t="s">
        <v>181</v>
      </c>
      <c r="C124" s="9">
        <v>489300</v>
      </c>
      <c r="E124" s="9">
        <v>327825393875</v>
      </c>
      <c r="G124" s="9">
        <v>317145910883</v>
      </c>
      <c r="I124" s="9">
        <v>10679482992</v>
      </c>
      <c r="K124" s="9">
        <v>489300</v>
      </c>
      <c r="M124" s="9">
        <v>327825393875</v>
      </c>
      <c r="O124" s="9">
        <v>293096521107</v>
      </c>
      <c r="Q124" s="53">
        <v>34728872768</v>
      </c>
      <c r="R124" s="53"/>
    </row>
    <row r="125" spans="1:18" ht="21.75" customHeight="1" x14ac:dyDescent="0.2">
      <c r="A125" s="8" t="s">
        <v>218</v>
      </c>
      <c r="C125" s="9">
        <v>8000000</v>
      </c>
      <c r="E125" s="9">
        <v>7998550000000</v>
      </c>
      <c r="G125" s="9">
        <v>7998550000000</v>
      </c>
      <c r="I125" s="9">
        <v>0</v>
      </c>
      <c r="K125" s="9">
        <v>8000000</v>
      </c>
      <c r="M125" s="9">
        <v>7998550000000</v>
      </c>
      <c r="O125" s="9">
        <v>8000000000000</v>
      </c>
      <c r="Q125" s="53">
        <v>-1450000000</v>
      </c>
      <c r="R125" s="53"/>
    </row>
    <row r="126" spans="1:18" ht="21.75" customHeight="1" x14ac:dyDescent="0.2">
      <c r="A126" s="8" t="s">
        <v>295</v>
      </c>
      <c r="C126" s="9">
        <v>15811025</v>
      </c>
      <c r="E126" s="9">
        <v>15463857543216</v>
      </c>
      <c r="G126" s="9">
        <v>14694851849792</v>
      </c>
      <c r="I126" s="9">
        <v>769005693424</v>
      </c>
      <c r="K126" s="9">
        <v>15811025</v>
      </c>
      <c r="M126" s="9">
        <v>15463857543216</v>
      </c>
      <c r="O126" s="9">
        <v>14966752090125</v>
      </c>
      <c r="Q126" s="53">
        <v>497105453091</v>
      </c>
      <c r="R126" s="53"/>
    </row>
    <row r="127" spans="1:18" ht="21.75" customHeight="1" x14ac:dyDescent="0.2">
      <c r="A127" s="8" t="s">
        <v>332</v>
      </c>
      <c r="C127" s="9">
        <v>10000000</v>
      </c>
      <c r="E127" s="9">
        <v>8998368750000</v>
      </c>
      <c r="G127" s="9">
        <v>10000000000000</v>
      </c>
      <c r="I127" s="9">
        <v>-1001631250000</v>
      </c>
      <c r="K127" s="9">
        <v>10000000</v>
      </c>
      <c r="M127" s="9">
        <v>8998368750000</v>
      </c>
      <c r="O127" s="9">
        <v>10000000000000</v>
      </c>
      <c r="Q127" s="53">
        <v>-1001631250000</v>
      </c>
      <c r="R127" s="53"/>
    </row>
    <row r="128" spans="1:18" ht="21.75" customHeight="1" x14ac:dyDescent="0.2">
      <c r="A128" s="8" t="s">
        <v>324</v>
      </c>
      <c r="C128" s="9">
        <v>6462000</v>
      </c>
      <c r="E128" s="9">
        <v>9089502841687</v>
      </c>
      <c r="G128" s="9">
        <v>9004982996829</v>
      </c>
      <c r="I128" s="9">
        <v>84519844858</v>
      </c>
      <c r="K128" s="9">
        <v>6462000</v>
      </c>
      <c r="M128" s="9">
        <v>9089502841687</v>
      </c>
      <c r="O128" s="9">
        <v>9004982996829</v>
      </c>
      <c r="Q128" s="53">
        <v>84519844858</v>
      </c>
      <c r="R128" s="53"/>
    </row>
    <row r="129" spans="1:18" ht="21.75" customHeight="1" x14ac:dyDescent="0.2">
      <c r="A129" s="8" t="s">
        <v>1056</v>
      </c>
      <c r="C129" s="9">
        <v>190175487</v>
      </c>
      <c r="E129" s="9">
        <v>190126516</v>
      </c>
      <c r="G129" s="9">
        <v>-190126516</v>
      </c>
      <c r="I129" s="9">
        <v>0</v>
      </c>
      <c r="K129" s="9">
        <v>190175487</v>
      </c>
      <c r="M129" s="9">
        <v>190126516</v>
      </c>
      <c r="O129" s="9">
        <v>-190126516</v>
      </c>
      <c r="Q129" s="53">
        <v>0</v>
      </c>
      <c r="R129" s="53"/>
    </row>
    <row r="130" spans="1:18" ht="21.75" customHeight="1" x14ac:dyDescent="0.2">
      <c r="A130" s="8" t="s">
        <v>1057</v>
      </c>
      <c r="C130" s="9">
        <v>355871887</v>
      </c>
      <c r="E130" s="9">
        <v>355780249</v>
      </c>
      <c r="G130" s="9">
        <v>-355780249</v>
      </c>
      <c r="I130" s="9">
        <v>0</v>
      </c>
      <c r="K130" s="9">
        <v>355871887</v>
      </c>
      <c r="M130" s="9">
        <v>355780249</v>
      </c>
      <c r="O130" s="9">
        <v>-355780249</v>
      </c>
      <c r="Q130" s="53">
        <v>0</v>
      </c>
      <c r="R130" s="53"/>
    </row>
    <row r="131" spans="1:18" ht="21.75" customHeight="1" x14ac:dyDescent="0.2">
      <c r="A131" s="8" t="s">
        <v>1058</v>
      </c>
      <c r="C131" s="9">
        <v>1480000000</v>
      </c>
      <c r="E131" s="9">
        <v>1479618900</v>
      </c>
      <c r="G131" s="9">
        <v>-1479618900</v>
      </c>
      <c r="I131" s="9">
        <v>0</v>
      </c>
      <c r="K131" s="9">
        <v>1480000000</v>
      </c>
      <c r="M131" s="9">
        <v>1479618900</v>
      </c>
      <c r="O131" s="9">
        <v>-1479618900</v>
      </c>
      <c r="Q131" s="53">
        <v>0</v>
      </c>
      <c r="R131" s="53"/>
    </row>
    <row r="132" spans="1:18" ht="21.75" customHeight="1" x14ac:dyDescent="0.2">
      <c r="A132" s="11" t="s">
        <v>1059</v>
      </c>
      <c r="C132" s="13">
        <v>235000000</v>
      </c>
      <c r="E132" s="13">
        <v>234939487</v>
      </c>
      <c r="G132" s="13">
        <v>-234939487</v>
      </c>
      <c r="I132" s="13">
        <v>0</v>
      </c>
      <c r="K132" s="13">
        <v>235000000</v>
      </c>
      <c r="M132" s="13">
        <v>234939487</v>
      </c>
      <c r="O132" s="13">
        <v>-234939487</v>
      </c>
      <c r="Q132" s="55">
        <v>0</v>
      </c>
      <c r="R132" s="55"/>
    </row>
    <row r="133" spans="1:18" ht="21.75" customHeight="1" x14ac:dyDescent="0.2">
      <c r="A133" s="15" t="s">
        <v>65</v>
      </c>
      <c r="C133" s="16">
        <v>10153502999</v>
      </c>
      <c r="E133" s="16">
        <v>288148030003922</v>
      </c>
      <c r="G133" s="16">
        <v>293235987329150</v>
      </c>
      <c r="I133" s="16">
        <v>-5092478255503</v>
      </c>
      <c r="K133" s="16">
        <v>10153502999</v>
      </c>
      <c r="M133" s="16">
        <v>288148030003922</v>
      </c>
      <c r="O133" s="16">
        <v>291950627948821</v>
      </c>
      <c r="Q133" s="60">
        <v>-3807118875174</v>
      </c>
      <c r="R133" s="60"/>
    </row>
  </sheetData>
  <mergeCells count="134"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29"/>
  <sheetViews>
    <sheetView rightToLeft="1" topLeftCell="A10" workbookViewId="0">
      <selection activeCell="BA3" sqref="BA3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0.57031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  <col min="49" max="49" width="7.7109375" customWidth="1"/>
    <col min="50" max="50" width="0.28515625" customWidth="1"/>
    <col min="52" max="52" width="10.5703125" bestFit="1" customWidth="1"/>
  </cols>
  <sheetData>
    <row r="1" spans="1:53" ht="25.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53" ht="25.5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</row>
    <row r="3" spans="1:53" ht="25.5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BA3" s="35"/>
    </row>
    <row r="5" spans="1:53" ht="24" x14ac:dyDescent="0.2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53" ht="21" x14ac:dyDescent="0.2">
      <c r="I6" s="48" t="s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C6" s="48" t="s">
        <v>9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spans="1:53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53" ht="21" x14ac:dyDescent="0.2">
      <c r="A8" s="48" t="s">
        <v>67</v>
      </c>
      <c r="B8" s="48"/>
      <c r="C8" s="48"/>
      <c r="D8" s="48"/>
      <c r="E8" s="48"/>
      <c r="F8" s="48"/>
      <c r="G8" s="48"/>
      <c r="I8" s="48" t="s">
        <v>68</v>
      </c>
      <c r="J8" s="48"/>
      <c r="K8" s="48"/>
      <c r="M8" s="48" t="s">
        <v>69</v>
      </c>
      <c r="N8" s="48"/>
      <c r="O8" s="48"/>
      <c r="Q8" s="48" t="s">
        <v>70</v>
      </c>
      <c r="R8" s="48"/>
      <c r="S8" s="48"/>
      <c r="T8" s="48"/>
      <c r="U8" s="48"/>
      <c r="W8" s="48" t="s">
        <v>71</v>
      </c>
      <c r="X8" s="48"/>
      <c r="Y8" s="48"/>
      <c r="Z8" s="48"/>
      <c r="AA8" s="48"/>
      <c r="AC8" s="48" t="s">
        <v>68</v>
      </c>
      <c r="AD8" s="48"/>
      <c r="AE8" s="48"/>
      <c r="AF8" s="48"/>
      <c r="AG8" s="48"/>
      <c r="AI8" s="48" t="s">
        <v>69</v>
      </c>
      <c r="AJ8" s="48"/>
      <c r="AK8" s="48"/>
      <c r="AM8" s="48" t="s">
        <v>70</v>
      </c>
      <c r="AN8" s="48"/>
      <c r="AO8" s="48"/>
      <c r="AQ8" s="48" t="s">
        <v>71</v>
      </c>
      <c r="AR8" s="48"/>
      <c r="AS8" s="48"/>
    </row>
    <row r="9" spans="1:53" ht="18.75" x14ac:dyDescent="0.2">
      <c r="A9" s="50" t="s">
        <v>72</v>
      </c>
      <c r="B9" s="50"/>
      <c r="C9" s="50"/>
      <c r="D9" s="50"/>
      <c r="E9" s="50"/>
      <c r="F9" s="50"/>
      <c r="G9" s="50"/>
      <c r="I9" s="51">
        <v>280000000</v>
      </c>
      <c r="J9" s="51"/>
      <c r="K9" s="51"/>
      <c r="M9" s="51">
        <v>3112</v>
      </c>
      <c r="N9" s="51"/>
      <c r="O9" s="51"/>
      <c r="Q9" s="50" t="s">
        <v>73</v>
      </c>
      <c r="R9" s="50"/>
      <c r="S9" s="50"/>
      <c r="T9" s="50"/>
      <c r="U9" s="50"/>
      <c r="W9" s="59">
        <v>0.27708724428009202</v>
      </c>
      <c r="X9" s="59"/>
      <c r="Y9" s="59"/>
      <c r="Z9" s="59"/>
      <c r="AA9" s="59"/>
      <c r="AC9" s="51">
        <v>0</v>
      </c>
      <c r="AD9" s="51"/>
      <c r="AE9" s="51"/>
      <c r="AF9" s="51"/>
      <c r="AG9" s="51"/>
      <c r="AI9" s="51">
        <v>0</v>
      </c>
      <c r="AJ9" s="51"/>
      <c r="AK9" s="51"/>
      <c r="AM9" s="3"/>
      <c r="AN9" s="3"/>
      <c r="AO9" s="3"/>
      <c r="AQ9" s="59">
        <v>0</v>
      </c>
      <c r="AR9" s="59"/>
      <c r="AS9" s="59"/>
    </row>
    <row r="10" spans="1:53" ht="18.75" x14ac:dyDescent="0.2">
      <c r="A10" s="52" t="s">
        <v>74</v>
      </c>
      <c r="B10" s="52"/>
      <c r="C10" s="52"/>
      <c r="D10" s="52"/>
      <c r="E10" s="52"/>
      <c r="F10" s="52"/>
      <c r="G10" s="52"/>
      <c r="I10" s="53">
        <v>45225000</v>
      </c>
      <c r="J10" s="53"/>
      <c r="K10" s="53"/>
      <c r="M10" s="53">
        <v>4978</v>
      </c>
      <c r="N10" s="53"/>
      <c r="O10" s="53"/>
      <c r="Q10" s="52" t="s">
        <v>75</v>
      </c>
      <c r="R10" s="52"/>
      <c r="S10" s="52"/>
      <c r="T10" s="52"/>
      <c r="U10" s="52"/>
      <c r="W10" s="58">
        <v>0.29831029472899301</v>
      </c>
      <c r="X10" s="58"/>
      <c r="Y10" s="58"/>
      <c r="Z10" s="58"/>
      <c r="AA10" s="58"/>
      <c r="AC10" s="53">
        <v>45225000</v>
      </c>
      <c r="AD10" s="53"/>
      <c r="AE10" s="53"/>
      <c r="AF10" s="53"/>
      <c r="AG10" s="53"/>
      <c r="AI10" s="53">
        <v>4978</v>
      </c>
      <c r="AJ10" s="53"/>
      <c r="AK10" s="53"/>
      <c r="AM10" s="52" t="s">
        <v>75</v>
      </c>
      <c r="AN10" s="52"/>
      <c r="AO10" s="52"/>
      <c r="AQ10" s="58">
        <v>0.29831029472899301</v>
      </c>
      <c r="AR10" s="58"/>
      <c r="AS10" s="58"/>
    </row>
    <row r="11" spans="1:53" ht="18.75" x14ac:dyDescent="0.2">
      <c r="A11" s="52" t="s">
        <v>76</v>
      </c>
      <c r="B11" s="52"/>
      <c r="C11" s="52"/>
      <c r="D11" s="52"/>
      <c r="E11" s="52"/>
      <c r="F11" s="52"/>
      <c r="G11" s="52"/>
      <c r="I11" s="53">
        <v>190175486</v>
      </c>
      <c r="J11" s="53"/>
      <c r="K11" s="53"/>
      <c r="M11" s="53">
        <v>5910</v>
      </c>
      <c r="N11" s="53"/>
      <c r="O11" s="53"/>
      <c r="Q11" s="52" t="s">
        <v>77</v>
      </c>
      <c r="R11" s="52"/>
      <c r="S11" s="52"/>
      <c r="T11" s="52"/>
      <c r="U11" s="52"/>
      <c r="W11" s="58">
        <v>0.222152454968187</v>
      </c>
      <c r="X11" s="58"/>
      <c r="Y11" s="58"/>
      <c r="Z11" s="58"/>
      <c r="AA11" s="58"/>
      <c r="AC11" s="53">
        <v>215198574</v>
      </c>
      <c r="AD11" s="53"/>
      <c r="AE11" s="53"/>
      <c r="AF11" s="53"/>
      <c r="AG11" s="53"/>
      <c r="AI11" s="53">
        <v>5812</v>
      </c>
      <c r="AJ11" s="53"/>
      <c r="AK11" s="53"/>
      <c r="AM11" s="52" t="s">
        <v>77</v>
      </c>
      <c r="AN11" s="52"/>
      <c r="AO11" s="52"/>
      <c r="AQ11" s="58">
        <v>0.222152454968187</v>
      </c>
      <c r="AR11" s="58"/>
      <c r="AS11" s="58"/>
    </row>
    <row r="12" spans="1:53" ht="18.75" x14ac:dyDescent="0.2">
      <c r="A12" s="52" t="s">
        <v>78</v>
      </c>
      <c r="B12" s="52"/>
      <c r="C12" s="52"/>
      <c r="D12" s="52"/>
      <c r="E12" s="52"/>
      <c r="F12" s="52"/>
      <c r="G12" s="52"/>
      <c r="I12" s="53">
        <v>355871887</v>
      </c>
      <c r="J12" s="53"/>
      <c r="K12" s="53"/>
      <c r="M12" s="53">
        <v>6355</v>
      </c>
      <c r="N12" s="53"/>
      <c r="O12" s="53"/>
      <c r="Q12" s="52" t="s">
        <v>79</v>
      </c>
      <c r="R12" s="52"/>
      <c r="S12" s="52"/>
      <c r="T12" s="52"/>
      <c r="U12" s="52"/>
      <c r="W12" s="58">
        <v>0.268418113471658</v>
      </c>
      <c r="X12" s="58"/>
      <c r="Y12" s="58"/>
      <c r="Z12" s="58"/>
      <c r="AA12" s="58"/>
      <c r="AC12" s="53">
        <v>355871887</v>
      </c>
      <c r="AD12" s="53"/>
      <c r="AE12" s="53"/>
      <c r="AF12" s="53"/>
      <c r="AG12" s="53"/>
      <c r="AI12" s="53">
        <v>6355</v>
      </c>
      <c r="AJ12" s="53"/>
      <c r="AK12" s="53"/>
      <c r="AM12" s="52" t="s">
        <v>79</v>
      </c>
      <c r="AN12" s="52"/>
      <c r="AO12" s="52"/>
      <c r="AQ12" s="58">
        <v>0.268418113471658</v>
      </c>
      <c r="AR12" s="58"/>
      <c r="AS12" s="58"/>
    </row>
    <row r="13" spans="1:53" ht="18.75" x14ac:dyDescent="0.2">
      <c r="A13" s="52" t="s">
        <v>80</v>
      </c>
      <c r="B13" s="52"/>
      <c r="C13" s="52"/>
      <c r="D13" s="52"/>
      <c r="E13" s="52"/>
      <c r="F13" s="52"/>
      <c r="G13" s="52"/>
      <c r="I13" s="53">
        <v>100000000</v>
      </c>
      <c r="J13" s="53"/>
      <c r="K13" s="53"/>
      <c r="M13" s="53">
        <v>12624</v>
      </c>
      <c r="N13" s="53"/>
      <c r="O13" s="53"/>
      <c r="Q13" s="52" t="s">
        <v>81</v>
      </c>
      <c r="R13" s="52"/>
      <c r="S13" s="52"/>
      <c r="T13" s="52"/>
      <c r="U13" s="52"/>
      <c r="W13" s="58">
        <v>0.33748179824250302</v>
      </c>
      <c r="X13" s="58"/>
      <c r="Y13" s="58"/>
      <c r="Z13" s="58"/>
      <c r="AA13" s="58"/>
      <c r="AC13" s="53">
        <v>100000000</v>
      </c>
      <c r="AD13" s="53"/>
      <c r="AE13" s="53"/>
      <c r="AF13" s="53"/>
      <c r="AG13" s="53"/>
      <c r="AI13" s="53">
        <v>12624</v>
      </c>
      <c r="AJ13" s="53"/>
      <c r="AK13" s="53"/>
      <c r="AM13" s="52" t="s">
        <v>81</v>
      </c>
      <c r="AN13" s="52"/>
      <c r="AO13" s="52"/>
      <c r="AQ13" s="58">
        <v>0.33748179824250302</v>
      </c>
      <c r="AR13" s="58"/>
      <c r="AS13" s="58"/>
    </row>
    <row r="14" spans="1:53" ht="18.75" x14ac:dyDescent="0.2">
      <c r="A14" s="52" t="s">
        <v>82</v>
      </c>
      <c r="B14" s="52"/>
      <c r="C14" s="52"/>
      <c r="D14" s="52"/>
      <c r="E14" s="52"/>
      <c r="F14" s="52"/>
      <c r="G14" s="52"/>
      <c r="I14" s="53">
        <v>57000000</v>
      </c>
      <c r="J14" s="53"/>
      <c r="K14" s="53"/>
      <c r="M14" s="53">
        <v>23272</v>
      </c>
      <c r="N14" s="53"/>
      <c r="O14" s="53"/>
      <c r="Q14" s="52" t="s">
        <v>83</v>
      </c>
      <c r="R14" s="52"/>
      <c r="S14" s="52"/>
      <c r="T14" s="52"/>
      <c r="U14" s="52"/>
      <c r="W14" s="58">
        <v>0.341715996691072</v>
      </c>
      <c r="X14" s="58"/>
      <c r="Y14" s="58"/>
      <c r="Z14" s="58"/>
      <c r="AA14" s="58"/>
      <c r="AC14" s="53">
        <v>57000000</v>
      </c>
      <c r="AD14" s="53"/>
      <c r="AE14" s="53"/>
      <c r="AF14" s="53"/>
      <c r="AG14" s="53"/>
      <c r="AI14" s="53">
        <v>23272</v>
      </c>
      <c r="AJ14" s="53"/>
      <c r="AK14" s="53"/>
      <c r="AM14" s="52" t="s">
        <v>83</v>
      </c>
      <c r="AN14" s="52"/>
      <c r="AO14" s="52"/>
      <c r="AQ14" s="58">
        <v>0.341715996691072</v>
      </c>
      <c r="AR14" s="58"/>
      <c r="AS14" s="58"/>
    </row>
    <row r="15" spans="1:53" ht="18.75" x14ac:dyDescent="0.2">
      <c r="A15" s="52" t="s">
        <v>84</v>
      </c>
      <c r="B15" s="52"/>
      <c r="C15" s="52"/>
      <c r="D15" s="52"/>
      <c r="E15" s="52"/>
      <c r="F15" s="52"/>
      <c r="G15" s="52"/>
      <c r="I15" s="53">
        <v>549500000</v>
      </c>
      <c r="J15" s="53"/>
      <c r="K15" s="53"/>
      <c r="M15" s="53">
        <v>1506</v>
      </c>
      <c r="N15" s="53"/>
      <c r="O15" s="53"/>
      <c r="Q15" s="52" t="s">
        <v>83</v>
      </c>
      <c r="R15" s="52"/>
      <c r="S15" s="52"/>
      <c r="T15" s="52"/>
      <c r="U15" s="52"/>
      <c r="W15" s="58">
        <v>0</v>
      </c>
      <c r="X15" s="58"/>
      <c r="Y15" s="58"/>
      <c r="Z15" s="58"/>
      <c r="AA15" s="58"/>
      <c r="AC15" s="53">
        <v>549500000</v>
      </c>
      <c r="AD15" s="53"/>
      <c r="AE15" s="53"/>
      <c r="AF15" s="53"/>
      <c r="AG15" s="53"/>
      <c r="AI15" s="53">
        <v>1506</v>
      </c>
      <c r="AJ15" s="53"/>
      <c r="AK15" s="53"/>
      <c r="AM15" s="52" t="s">
        <v>83</v>
      </c>
      <c r="AN15" s="52"/>
      <c r="AO15" s="52"/>
      <c r="AQ15" s="58">
        <v>0</v>
      </c>
      <c r="AR15" s="58"/>
      <c r="AS15" s="58"/>
    </row>
    <row r="16" spans="1:53" ht="18.75" x14ac:dyDescent="0.2">
      <c r="A16" s="23" t="s">
        <v>1060</v>
      </c>
      <c r="B16" s="23"/>
      <c r="C16" s="23"/>
      <c r="D16" s="23"/>
      <c r="E16" s="23"/>
      <c r="F16" s="23"/>
      <c r="G16" s="23"/>
      <c r="I16" s="57">
        <v>2572500000</v>
      </c>
      <c r="J16" s="57"/>
      <c r="K16" s="57"/>
      <c r="M16" s="53">
        <v>1995</v>
      </c>
      <c r="N16" s="53"/>
      <c r="O16" s="53"/>
      <c r="Q16" s="52" t="s">
        <v>1061</v>
      </c>
      <c r="R16" s="52"/>
      <c r="S16" s="52"/>
      <c r="T16" s="52"/>
      <c r="U16" s="52"/>
      <c r="W16" s="58">
        <v>0.28000000000000003</v>
      </c>
      <c r="X16" s="58"/>
      <c r="Y16" s="58"/>
      <c r="Z16" s="58"/>
      <c r="AA16" s="58"/>
      <c r="AC16" s="53">
        <v>0</v>
      </c>
      <c r="AD16" s="53"/>
      <c r="AE16" s="53"/>
      <c r="AF16" s="53"/>
      <c r="AG16" s="53"/>
      <c r="AI16" s="53">
        <v>0</v>
      </c>
      <c r="AJ16" s="53"/>
      <c r="AK16" s="53"/>
      <c r="AM16" s="52" t="s">
        <v>97</v>
      </c>
      <c r="AN16" s="52"/>
      <c r="AO16" s="52"/>
      <c r="AQ16" s="58">
        <v>0</v>
      </c>
      <c r="AR16" s="58"/>
      <c r="AS16" s="58"/>
    </row>
    <row r="17" spans="1:52" ht="18.75" x14ac:dyDescent="0.2">
      <c r="A17" s="52" t="s">
        <v>85</v>
      </c>
      <c r="B17" s="52"/>
      <c r="C17" s="52"/>
      <c r="D17" s="52"/>
      <c r="E17" s="52"/>
      <c r="F17" s="52"/>
      <c r="G17" s="52"/>
      <c r="I17" s="53">
        <v>0</v>
      </c>
      <c r="J17" s="53"/>
      <c r="K17" s="53"/>
      <c r="M17" s="53">
        <v>0</v>
      </c>
      <c r="N17" s="53"/>
      <c r="O17" s="53"/>
      <c r="W17" s="58">
        <v>0</v>
      </c>
      <c r="X17" s="58"/>
      <c r="Y17" s="58"/>
      <c r="Z17" s="58"/>
      <c r="AA17" s="58"/>
      <c r="AC17" s="53">
        <v>1480000000</v>
      </c>
      <c r="AD17" s="53"/>
      <c r="AE17" s="53"/>
      <c r="AF17" s="53"/>
      <c r="AG17" s="53"/>
      <c r="AI17" s="53">
        <v>1767</v>
      </c>
      <c r="AJ17" s="53"/>
      <c r="AK17" s="53"/>
      <c r="AM17" s="52" t="s">
        <v>86</v>
      </c>
      <c r="AN17" s="52"/>
      <c r="AO17" s="52"/>
      <c r="AQ17" s="58">
        <v>0.288637541610204</v>
      </c>
      <c r="AR17" s="58"/>
      <c r="AS17" s="58"/>
    </row>
    <row r="18" spans="1:52" ht="18.75" x14ac:dyDescent="0.2">
      <c r="A18" s="52" t="s">
        <v>87</v>
      </c>
      <c r="B18" s="52"/>
      <c r="C18" s="52"/>
      <c r="D18" s="52"/>
      <c r="E18" s="52"/>
      <c r="F18" s="52"/>
      <c r="G18" s="52"/>
      <c r="I18" s="53">
        <v>0</v>
      </c>
      <c r="J18" s="53"/>
      <c r="K18" s="53"/>
      <c r="M18" s="53">
        <v>0</v>
      </c>
      <c r="N18" s="53"/>
      <c r="O18" s="53"/>
      <c r="W18" s="58">
        <v>0</v>
      </c>
      <c r="X18" s="58"/>
      <c r="Y18" s="58"/>
      <c r="Z18" s="58"/>
      <c r="AA18" s="58"/>
      <c r="AC18" s="53">
        <v>235000000</v>
      </c>
      <c r="AD18" s="53"/>
      <c r="AE18" s="53"/>
      <c r="AF18" s="53"/>
      <c r="AG18" s="53"/>
      <c r="AI18" s="53">
        <v>5567</v>
      </c>
      <c r="AJ18" s="53"/>
      <c r="AK18" s="53"/>
      <c r="AM18" s="52" t="s">
        <v>88</v>
      </c>
      <c r="AN18" s="52"/>
      <c r="AO18" s="52"/>
      <c r="AQ18" s="58">
        <v>0.28808657993082298</v>
      </c>
      <c r="AR18" s="58"/>
      <c r="AS18" s="58"/>
    </row>
    <row r="19" spans="1:52" ht="24" x14ac:dyDescent="0.2">
      <c r="A19" s="47" t="s">
        <v>89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</row>
    <row r="20" spans="1:52" ht="21" x14ac:dyDescent="0.2">
      <c r="C20" s="48" t="s">
        <v>7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Y20" s="48" t="s">
        <v>9</v>
      </c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</row>
    <row r="21" spans="1:52" ht="21" x14ac:dyDescent="0.2">
      <c r="A21" s="2" t="s">
        <v>67</v>
      </c>
      <c r="C21" s="4" t="s">
        <v>90</v>
      </c>
      <c r="D21" s="3"/>
      <c r="E21" s="4" t="s">
        <v>91</v>
      </c>
      <c r="F21" s="3"/>
      <c r="G21" s="49" t="s">
        <v>92</v>
      </c>
      <c r="H21" s="49"/>
      <c r="I21" s="49"/>
      <c r="J21" s="3"/>
      <c r="K21" s="49" t="s">
        <v>93</v>
      </c>
      <c r="L21" s="49"/>
      <c r="M21" s="49"/>
      <c r="N21" s="3"/>
      <c r="O21" s="49" t="s">
        <v>69</v>
      </c>
      <c r="P21" s="49"/>
      <c r="Q21" s="49"/>
      <c r="R21" s="3"/>
      <c r="S21" s="49" t="s">
        <v>70</v>
      </c>
      <c r="T21" s="49"/>
      <c r="U21" s="49"/>
      <c r="V21" s="49"/>
      <c r="W21" s="49"/>
      <c r="Y21" s="49" t="s">
        <v>90</v>
      </c>
      <c r="Z21" s="49"/>
      <c r="AA21" s="49"/>
      <c r="AB21" s="49"/>
      <c r="AC21" s="49"/>
      <c r="AD21" s="3"/>
      <c r="AE21" s="49" t="s">
        <v>91</v>
      </c>
      <c r="AF21" s="49"/>
      <c r="AG21" s="49"/>
      <c r="AH21" s="49"/>
      <c r="AI21" s="49"/>
      <c r="AJ21" s="3"/>
      <c r="AK21" s="49" t="s">
        <v>92</v>
      </c>
      <c r="AL21" s="49"/>
      <c r="AM21" s="49"/>
      <c r="AN21" s="3"/>
      <c r="AO21" s="49" t="s">
        <v>93</v>
      </c>
      <c r="AP21" s="49"/>
      <c r="AQ21" s="49"/>
      <c r="AR21" s="3"/>
      <c r="AS21" s="49" t="s">
        <v>69</v>
      </c>
      <c r="AT21" s="49"/>
      <c r="AU21" s="3"/>
      <c r="AV21" s="4" t="s">
        <v>70</v>
      </c>
    </row>
    <row r="22" spans="1:52" ht="18.75" x14ac:dyDescent="0.2">
      <c r="A22" s="5" t="s">
        <v>94</v>
      </c>
      <c r="C22" s="5" t="s">
        <v>95</v>
      </c>
      <c r="E22" s="5" t="s">
        <v>96</v>
      </c>
      <c r="G22" s="50" t="s">
        <v>97</v>
      </c>
      <c r="H22" s="50"/>
      <c r="I22" s="50"/>
      <c r="K22" s="51">
        <v>190175486</v>
      </c>
      <c r="L22" s="51"/>
      <c r="M22" s="51"/>
      <c r="O22" s="51">
        <v>6017</v>
      </c>
      <c r="P22" s="51"/>
      <c r="Q22" s="51"/>
      <c r="S22" s="50" t="s">
        <v>98</v>
      </c>
      <c r="T22" s="50"/>
      <c r="U22" s="50"/>
      <c r="V22" s="50"/>
      <c r="W22" s="50"/>
      <c r="Y22" s="50" t="s">
        <v>95</v>
      </c>
      <c r="Z22" s="50"/>
      <c r="AA22" s="50"/>
      <c r="AB22" s="50"/>
      <c r="AC22" s="50"/>
      <c r="AE22" s="50" t="s">
        <v>96</v>
      </c>
      <c r="AF22" s="50"/>
      <c r="AG22" s="50"/>
      <c r="AH22" s="50"/>
      <c r="AI22" s="50"/>
      <c r="AK22" s="50" t="s">
        <v>97</v>
      </c>
      <c r="AL22" s="50"/>
      <c r="AM22" s="50"/>
      <c r="AO22" s="51">
        <v>215198574</v>
      </c>
      <c r="AP22" s="51"/>
      <c r="AQ22" s="51"/>
      <c r="AS22" s="51">
        <v>6017</v>
      </c>
      <c r="AT22" s="51"/>
      <c r="AV22" s="5" t="s">
        <v>98</v>
      </c>
      <c r="AZ22" s="24"/>
    </row>
    <row r="23" spans="1:52" ht="18.75" x14ac:dyDescent="0.2">
      <c r="A23" s="8" t="s">
        <v>99</v>
      </c>
      <c r="C23" s="8" t="s">
        <v>95</v>
      </c>
      <c r="E23" s="8" t="s">
        <v>96</v>
      </c>
      <c r="G23" s="52" t="s">
        <v>97</v>
      </c>
      <c r="H23" s="52"/>
      <c r="I23" s="52"/>
      <c r="K23" s="53">
        <v>355871887</v>
      </c>
      <c r="L23" s="53"/>
      <c r="M23" s="53"/>
      <c r="O23" s="53">
        <v>6456</v>
      </c>
      <c r="P23" s="53"/>
      <c r="Q23" s="53"/>
      <c r="S23" s="52" t="s">
        <v>100</v>
      </c>
      <c r="T23" s="52"/>
      <c r="U23" s="52"/>
      <c r="V23" s="52"/>
      <c r="W23" s="52"/>
      <c r="Y23" s="52" t="s">
        <v>95</v>
      </c>
      <c r="Z23" s="52"/>
      <c r="AA23" s="52"/>
      <c r="AB23" s="52"/>
      <c r="AC23" s="52"/>
      <c r="AE23" s="52" t="s">
        <v>96</v>
      </c>
      <c r="AF23" s="52"/>
      <c r="AG23" s="52"/>
      <c r="AH23" s="52"/>
      <c r="AI23" s="52"/>
      <c r="AK23" s="52" t="s">
        <v>97</v>
      </c>
      <c r="AL23" s="52"/>
      <c r="AM23" s="52"/>
      <c r="AO23" s="53">
        <v>355871887</v>
      </c>
      <c r="AP23" s="53"/>
      <c r="AQ23" s="53"/>
      <c r="AS23" s="53">
        <v>6456</v>
      </c>
      <c r="AT23" s="53"/>
      <c r="AV23" s="8" t="s">
        <v>100</v>
      </c>
    </row>
    <row r="24" spans="1:52" ht="18.75" x14ac:dyDescent="0.2">
      <c r="A24" s="8" t="s">
        <v>101</v>
      </c>
      <c r="C24" s="8" t="s">
        <v>95</v>
      </c>
      <c r="E24" s="8" t="s">
        <v>97</v>
      </c>
      <c r="G24" s="52" t="s">
        <v>97</v>
      </c>
      <c r="H24" s="52"/>
      <c r="I24" s="52"/>
      <c r="K24" s="53">
        <v>0</v>
      </c>
      <c r="L24" s="53"/>
      <c r="M24" s="53"/>
      <c r="O24" s="53">
        <v>0</v>
      </c>
      <c r="P24" s="53"/>
      <c r="Q24" s="53"/>
      <c r="S24" s="52" t="s">
        <v>97</v>
      </c>
      <c r="T24" s="52"/>
      <c r="U24" s="52"/>
      <c r="V24" s="52"/>
      <c r="W24" s="52"/>
      <c r="Y24" s="52" t="s">
        <v>95</v>
      </c>
      <c r="Z24" s="52"/>
      <c r="AA24" s="52"/>
      <c r="AB24" s="52"/>
      <c r="AC24" s="52"/>
      <c r="AE24" s="52" t="s">
        <v>96</v>
      </c>
      <c r="AF24" s="52"/>
      <c r="AG24" s="52"/>
      <c r="AH24" s="52"/>
      <c r="AI24" s="52"/>
      <c r="AK24" s="52" t="s">
        <v>97</v>
      </c>
      <c r="AL24" s="52"/>
      <c r="AM24" s="52"/>
      <c r="AO24" s="53">
        <v>1480000000</v>
      </c>
      <c r="AP24" s="53"/>
      <c r="AQ24" s="53"/>
      <c r="AS24" s="53">
        <v>1774</v>
      </c>
      <c r="AT24" s="53"/>
      <c r="AV24" s="8" t="s">
        <v>102</v>
      </c>
    </row>
    <row r="25" spans="1:52" ht="18.75" x14ac:dyDescent="0.2">
      <c r="A25" s="8" t="s">
        <v>103</v>
      </c>
      <c r="C25" s="8" t="s">
        <v>95</v>
      </c>
      <c r="E25" s="8" t="s">
        <v>97</v>
      </c>
      <c r="G25" s="52" t="s">
        <v>97</v>
      </c>
      <c r="H25" s="52"/>
      <c r="I25" s="52"/>
      <c r="K25" s="53">
        <v>0</v>
      </c>
      <c r="L25" s="53"/>
      <c r="M25" s="53"/>
      <c r="O25" s="53">
        <v>0</v>
      </c>
      <c r="P25" s="53"/>
      <c r="Q25" s="53"/>
      <c r="S25" s="52" t="s">
        <v>97</v>
      </c>
      <c r="T25" s="52"/>
      <c r="U25" s="52"/>
      <c r="V25" s="52"/>
      <c r="W25" s="52"/>
      <c r="Y25" s="52" t="s">
        <v>95</v>
      </c>
      <c r="Z25" s="52"/>
      <c r="AA25" s="52"/>
      <c r="AB25" s="52"/>
      <c r="AC25" s="52"/>
      <c r="AE25" s="52" t="s">
        <v>96</v>
      </c>
      <c r="AF25" s="52"/>
      <c r="AG25" s="52"/>
      <c r="AH25" s="52"/>
      <c r="AI25" s="52"/>
      <c r="AK25" s="52" t="s">
        <v>97</v>
      </c>
      <c r="AL25" s="52"/>
      <c r="AM25" s="52"/>
      <c r="AO25" s="53">
        <v>235000000</v>
      </c>
      <c r="AP25" s="53"/>
      <c r="AQ25" s="53"/>
      <c r="AS25" s="53">
        <v>5591</v>
      </c>
      <c r="AT25" s="53"/>
      <c r="AV25" s="8" t="s">
        <v>86</v>
      </c>
    </row>
    <row r="26" spans="1:52" ht="24" x14ac:dyDescent="0.2">
      <c r="A26" s="47" t="s">
        <v>104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</row>
    <row r="27" spans="1:52" ht="21" x14ac:dyDescent="0.2">
      <c r="C27" s="48" t="s">
        <v>7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48" t="s">
        <v>9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52" ht="21" x14ac:dyDescent="0.2">
      <c r="A28" s="2" t="s">
        <v>67</v>
      </c>
      <c r="C28" s="4" t="s">
        <v>91</v>
      </c>
      <c r="D28" s="3"/>
      <c r="E28" s="4" t="s">
        <v>93</v>
      </c>
      <c r="F28" s="3"/>
      <c r="G28" s="49" t="s">
        <v>69</v>
      </c>
      <c r="H28" s="49"/>
      <c r="I28" s="49"/>
      <c r="J28" s="3"/>
      <c r="K28" s="49" t="s">
        <v>70</v>
      </c>
      <c r="L28" s="49"/>
      <c r="M28" s="49"/>
      <c r="O28" s="49" t="s">
        <v>91</v>
      </c>
      <c r="P28" s="49"/>
      <c r="Q28" s="49"/>
      <c r="R28" s="49"/>
      <c r="S28" s="49"/>
      <c r="T28" s="3"/>
      <c r="U28" s="49" t="s">
        <v>93</v>
      </c>
      <c r="V28" s="49"/>
      <c r="W28" s="49"/>
      <c r="X28" s="49"/>
      <c r="Y28" s="49"/>
      <c r="Z28" s="3"/>
      <c r="AA28" s="49" t="s">
        <v>69</v>
      </c>
      <c r="AB28" s="49"/>
      <c r="AC28" s="49"/>
      <c r="AD28" s="49"/>
      <c r="AE28" s="49"/>
      <c r="AF28" s="3"/>
      <c r="AG28" s="49" t="s">
        <v>70</v>
      </c>
      <c r="AH28" s="49"/>
      <c r="AI28" s="49"/>
    </row>
    <row r="29" spans="1:52" x14ac:dyDescent="0.2">
      <c r="A29" s="3"/>
      <c r="C29" s="3"/>
      <c r="E29" s="3"/>
      <c r="G29" s="3"/>
      <c r="H29" s="3"/>
      <c r="I29" s="3"/>
      <c r="K29" s="3"/>
      <c r="L29" s="3"/>
      <c r="M29" s="3"/>
      <c r="O29" s="3"/>
      <c r="P29" s="3"/>
      <c r="Q29" s="3"/>
      <c r="R29" s="3"/>
      <c r="S29" s="3"/>
      <c r="U29" s="3"/>
      <c r="V29" s="3"/>
      <c r="W29" s="3"/>
      <c r="X29" s="3"/>
      <c r="Y29" s="3"/>
      <c r="AA29" s="3"/>
      <c r="AB29" s="3"/>
      <c r="AC29" s="3"/>
      <c r="AD29" s="3"/>
      <c r="AE29" s="3"/>
      <c r="AG29" s="3"/>
      <c r="AH29" s="3"/>
      <c r="AI29" s="3"/>
    </row>
  </sheetData>
  <mergeCells count="158">
    <mergeCell ref="A26:AW26"/>
    <mergeCell ref="C27:M27"/>
    <mergeCell ref="O27:AI27"/>
    <mergeCell ref="G28:I28"/>
    <mergeCell ref="K28:M28"/>
    <mergeCell ref="O28:S28"/>
    <mergeCell ref="U28:Y28"/>
    <mergeCell ref="AA28:AE28"/>
    <mergeCell ref="AG28:AI28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A19:AW19"/>
    <mergeCell ref="C20:W20"/>
    <mergeCell ref="Y20:AV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A17:G17"/>
    <mergeCell ref="I17:K17"/>
    <mergeCell ref="M17:O17"/>
    <mergeCell ref="W17:AA17"/>
    <mergeCell ref="AC17:AG17"/>
    <mergeCell ref="AI17:AK17"/>
    <mergeCell ref="AM17:AO17"/>
    <mergeCell ref="AQ17:AS17"/>
    <mergeCell ref="A18:G18"/>
    <mergeCell ref="I18:K18"/>
    <mergeCell ref="M18:O18"/>
    <mergeCell ref="W18:AA18"/>
    <mergeCell ref="AC18:AG18"/>
    <mergeCell ref="AI18:AK18"/>
    <mergeCell ref="AM18:AO18"/>
    <mergeCell ref="AQ18:AS18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I9:K9"/>
    <mergeCell ref="M9:O9"/>
    <mergeCell ref="Q9:U9"/>
    <mergeCell ref="W9:AA9"/>
    <mergeCell ref="AC9:AG9"/>
    <mergeCell ref="AI9:AK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rightToLeft="1" workbookViewId="0">
      <selection activeCell="G15" sqref="G15"/>
    </sheetView>
  </sheetViews>
  <sheetFormatPr defaultRowHeight="12.75" x14ac:dyDescent="0.2"/>
  <cols>
    <col min="1" max="1" width="6.140625" bestFit="1" customWidth="1"/>
    <col min="2" max="2" width="23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5703125" bestFit="1" customWidth="1"/>
    <col min="8" max="8" width="1.28515625" customWidth="1"/>
    <col min="9" max="9" width="17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3.140625" bestFit="1" customWidth="1"/>
    <col min="16" max="16" width="1.28515625" customWidth="1"/>
    <col min="17" max="17" width="17.570312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9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9" ht="14.45" customHeight="1" x14ac:dyDescent="0.2"/>
    <row r="5" spans="1:29" ht="14.45" customHeight="1" x14ac:dyDescent="0.2">
      <c r="A5" s="1" t="s">
        <v>105</v>
      </c>
      <c r="B5" s="47" t="s">
        <v>106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9" ht="14.45" customHeight="1" x14ac:dyDescent="0.2">
      <c r="E6" s="48" t="s">
        <v>7</v>
      </c>
      <c r="F6" s="48"/>
      <c r="G6" s="48"/>
      <c r="H6" s="48"/>
      <c r="I6" s="48"/>
      <c r="K6" s="48" t="s">
        <v>8</v>
      </c>
      <c r="L6" s="48"/>
      <c r="M6" s="48"/>
      <c r="N6" s="48"/>
      <c r="O6" s="48"/>
      <c r="P6" s="48"/>
      <c r="Q6" s="48"/>
      <c r="S6" s="48" t="s">
        <v>9</v>
      </c>
      <c r="T6" s="48"/>
      <c r="U6" s="48"/>
      <c r="V6" s="48"/>
      <c r="W6" s="48"/>
      <c r="X6" s="48"/>
      <c r="Y6" s="48"/>
      <c r="Z6" s="48"/>
      <c r="AA6" s="48"/>
    </row>
    <row r="7" spans="1:29" ht="14.45" customHeight="1" x14ac:dyDescent="0.2">
      <c r="E7" s="3"/>
      <c r="F7" s="3"/>
      <c r="G7" s="3"/>
      <c r="H7" s="3"/>
      <c r="I7" s="3"/>
      <c r="K7" s="49" t="s">
        <v>107</v>
      </c>
      <c r="L7" s="49"/>
      <c r="M7" s="49"/>
      <c r="N7" s="3"/>
      <c r="O7" s="49" t="s">
        <v>108</v>
      </c>
      <c r="P7" s="49"/>
      <c r="Q7" s="49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48" t="s">
        <v>109</v>
      </c>
      <c r="B8" s="48"/>
      <c r="D8" s="48" t="s">
        <v>110</v>
      </c>
      <c r="E8" s="4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111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50" t="s">
        <v>112</v>
      </c>
      <c r="B9" s="50"/>
      <c r="D9" s="51">
        <v>98755678</v>
      </c>
      <c r="E9" s="51"/>
      <c r="G9" s="6">
        <v>999999995428</v>
      </c>
      <c r="I9" s="6">
        <v>1011258142720</v>
      </c>
      <c r="K9" s="6">
        <v>0</v>
      </c>
      <c r="M9" s="6">
        <v>0</v>
      </c>
      <c r="O9" s="6">
        <v>-98755678</v>
      </c>
      <c r="Q9" s="6">
        <v>1019553619672</v>
      </c>
      <c r="S9" s="6">
        <v>0</v>
      </c>
      <c r="U9" s="6">
        <v>0</v>
      </c>
      <c r="W9" s="6">
        <v>0</v>
      </c>
      <c r="Y9" s="6">
        <v>0</v>
      </c>
      <c r="AA9" s="7">
        <v>0</v>
      </c>
      <c r="AC9" s="24"/>
    </row>
    <row r="10" spans="1:29" ht="21.75" customHeight="1" x14ac:dyDescent="0.2">
      <c r="A10" s="52" t="s">
        <v>113</v>
      </c>
      <c r="B10" s="52"/>
      <c r="D10" s="53">
        <v>9500000</v>
      </c>
      <c r="E10" s="53"/>
      <c r="G10" s="9">
        <v>100721701800</v>
      </c>
      <c r="I10" s="9">
        <v>111018009375</v>
      </c>
      <c r="K10" s="9">
        <v>0</v>
      </c>
      <c r="M10" s="9">
        <v>0</v>
      </c>
      <c r="O10" s="9">
        <v>0</v>
      </c>
      <c r="Q10" s="9">
        <v>0</v>
      </c>
      <c r="S10" s="9">
        <v>9500000</v>
      </c>
      <c r="U10" s="9">
        <v>11320</v>
      </c>
      <c r="W10" s="9">
        <v>100721701800</v>
      </c>
      <c r="Y10" s="9">
        <v>107412296250</v>
      </c>
      <c r="AA10" s="10">
        <v>0.02</v>
      </c>
      <c r="AC10" s="24"/>
    </row>
    <row r="11" spans="1:29" ht="21.75" customHeight="1" x14ac:dyDescent="0.2">
      <c r="A11" s="52" t="s">
        <v>114</v>
      </c>
      <c r="B11" s="52"/>
      <c r="D11" s="53">
        <v>24400000</v>
      </c>
      <c r="E11" s="53"/>
      <c r="G11" s="9">
        <v>263774664991</v>
      </c>
      <c r="I11" s="9">
        <v>286846964250</v>
      </c>
      <c r="K11" s="9">
        <v>0</v>
      </c>
      <c r="M11" s="9">
        <v>0</v>
      </c>
      <c r="O11" s="9">
        <v>0</v>
      </c>
      <c r="Q11" s="9">
        <v>0</v>
      </c>
      <c r="S11" s="9">
        <v>24400000</v>
      </c>
      <c r="U11" s="9">
        <v>11420</v>
      </c>
      <c r="W11" s="9">
        <v>263774664991</v>
      </c>
      <c r="Y11" s="9">
        <v>278317105500</v>
      </c>
      <c r="AA11" s="10">
        <v>0.06</v>
      </c>
      <c r="AC11" s="24"/>
    </row>
    <row r="12" spans="1:29" ht="21.75" customHeight="1" x14ac:dyDescent="0.2">
      <c r="A12" s="52" t="s">
        <v>115</v>
      </c>
      <c r="B12" s="52"/>
      <c r="D12" s="53">
        <v>6873240</v>
      </c>
      <c r="E12" s="53"/>
      <c r="G12" s="9">
        <v>68812129584</v>
      </c>
      <c r="I12" s="9">
        <v>68650780275</v>
      </c>
      <c r="K12" s="9">
        <v>0</v>
      </c>
      <c r="M12" s="9">
        <v>0</v>
      </c>
      <c r="O12" s="9">
        <v>-6873240</v>
      </c>
      <c r="Q12" s="9">
        <v>67244188937</v>
      </c>
      <c r="S12" s="9">
        <v>0</v>
      </c>
      <c r="U12" s="9">
        <v>0</v>
      </c>
      <c r="W12" s="9">
        <v>0</v>
      </c>
      <c r="Y12" s="9">
        <v>0</v>
      </c>
      <c r="AA12" s="10">
        <v>0</v>
      </c>
      <c r="AC12" s="24"/>
    </row>
    <row r="13" spans="1:29" ht="21.75" customHeight="1" x14ac:dyDescent="0.2">
      <c r="A13" s="52" t="s">
        <v>116</v>
      </c>
      <c r="B13" s="52"/>
      <c r="D13" s="53">
        <v>2000000</v>
      </c>
      <c r="E13" s="53"/>
      <c r="G13" s="9">
        <v>20023200000</v>
      </c>
      <c r="I13" s="9">
        <v>21434516250</v>
      </c>
      <c r="K13" s="9">
        <v>0</v>
      </c>
      <c r="M13" s="9">
        <v>0</v>
      </c>
      <c r="O13" s="9">
        <v>-2000000</v>
      </c>
      <c r="Q13" s="9">
        <v>21061094407</v>
      </c>
      <c r="S13" s="9">
        <v>0</v>
      </c>
      <c r="U13" s="9">
        <v>0</v>
      </c>
      <c r="W13" s="9">
        <v>0</v>
      </c>
      <c r="Y13" s="9">
        <v>0</v>
      </c>
      <c r="AA13" s="10">
        <v>0</v>
      </c>
      <c r="AC13" s="24"/>
    </row>
    <row r="14" spans="1:29" ht="21.75" customHeight="1" x14ac:dyDescent="0.2">
      <c r="A14" s="52" t="s">
        <v>117</v>
      </c>
      <c r="B14" s="52"/>
      <c r="D14" s="53">
        <v>7000000</v>
      </c>
      <c r="E14" s="53"/>
      <c r="G14" s="9">
        <v>85755475634</v>
      </c>
      <c r="I14" s="9">
        <v>106658192812.5</v>
      </c>
      <c r="K14" s="9">
        <v>0</v>
      </c>
      <c r="M14" s="9">
        <v>0</v>
      </c>
      <c r="O14" s="9">
        <v>0</v>
      </c>
      <c r="Q14" s="9">
        <v>0</v>
      </c>
      <c r="S14" s="9">
        <v>7000000</v>
      </c>
      <c r="U14" s="9">
        <v>14343</v>
      </c>
      <c r="W14" s="9">
        <v>85755475634</v>
      </c>
      <c r="Y14" s="9">
        <v>100281773812.5</v>
      </c>
      <c r="AA14" s="10">
        <v>0.02</v>
      </c>
      <c r="AC14" s="24"/>
    </row>
    <row r="15" spans="1:29" ht="21.75" customHeight="1" x14ac:dyDescent="0.2">
      <c r="A15" s="52" t="s">
        <v>118</v>
      </c>
      <c r="B15" s="52"/>
      <c r="D15" s="53">
        <v>86348846</v>
      </c>
      <c r="E15" s="53"/>
      <c r="G15" s="9">
        <v>2379673680688</v>
      </c>
      <c r="I15" s="9">
        <v>2688005001902.0601</v>
      </c>
      <c r="K15" s="9">
        <v>9841063</v>
      </c>
      <c r="M15" s="9">
        <v>307508143213</v>
      </c>
      <c r="O15" s="9">
        <v>-19392449</v>
      </c>
      <c r="Q15" s="9">
        <v>633944715885</v>
      </c>
      <c r="S15" s="9">
        <v>76797460</v>
      </c>
      <c r="U15" s="9">
        <v>32186</v>
      </c>
      <c r="W15" s="9">
        <v>2152748503400</v>
      </c>
      <c r="Y15" s="9">
        <v>2468836883902.9302</v>
      </c>
      <c r="AA15" s="10">
        <v>0.56999999999999995</v>
      </c>
      <c r="AC15" s="24"/>
    </row>
    <row r="16" spans="1:29" ht="21.75" customHeight="1" x14ac:dyDescent="0.2">
      <c r="A16" s="52" t="s">
        <v>119</v>
      </c>
      <c r="B16" s="52"/>
      <c r="D16" s="53">
        <v>1333380</v>
      </c>
      <c r="E16" s="53"/>
      <c r="G16" s="9">
        <v>300346497836</v>
      </c>
      <c r="I16" s="9">
        <v>419530582306.474</v>
      </c>
      <c r="K16" s="9">
        <v>0</v>
      </c>
      <c r="M16" s="9">
        <v>0</v>
      </c>
      <c r="O16" s="9">
        <v>-1333380</v>
      </c>
      <c r="Q16" s="9">
        <v>418462481432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  <c r="AC16" s="24"/>
    </row>
    <row r="17" spans="1:29" ht="21.75" customHeight="1" x14ac:dyDescent="0.2">
      <c r="A17" s="52" t="s">
        <v>120</v>
      </c>
      <c r="B17" s="52"/>
      <c r="D17" s="53">
        <v>4944600</v>
      </c>
      <c r="E17" s="53"/>
      <c r="G17" s="9">
        <v>249992993527</v>
      </c>
      <c r="I17" s="9">
        <v>265302493000</v>
      </c>
      <c r="K17" s="9">
        <v>0</v>
      </c>
      <c r="M17" s="9">
        <v>0</v>
      </c>
      <c r="O17" s="9">
        <v>-4944600</v>
      </c>
      <c r="Q17" s="9">
        <v>263309509832</v>
      </c>
      <c r="S17" s="9">
        <v>0</v>
      </c>
      <c r="U17" s="9">
        <v>0</v>
      </c>
      <c r="W17" s="9">
        <v>0</v>
      </c>
      <c r="Y17" s="9">
        <v>0</v>
      </c>
      <c r="AA17" s="10">
        <v>0</v>
      </c>
      <c r="AC17" s="24"/>
    </row>
    <row r="18" spans="1:29" ht="21.75" customHeight="1" x14ac:dyDescent="0.2">
      <c r="A18" s="52" t="s">
        <v>121</v>
      </c>
      <c r="B18" s="52"/>
      <c r="D18" s="53">
        <v>100000</v>
      </c>
      <c r="E18" s="53"/>
      <c r="G18" s="9">
        <v>100000000000</v>
      </c>
      <c r="I18" s="9">
        <v>97458400000</v>
      </c>
      <c r="K18" s="9">
        <v>0</v>
      </c>
      <c r="M18" s="9">
        <v>0</v>
      </c>
      <c r="O18" s="9">
        <v>-100000</v>
      </c>
      <c r="Q18" s="9">
        <v>96424000000</v>
      </c>
      <c r="S18" s="9">
        <v>0</v>
      </c>
      <c r="U18" s="9">
        <v>0</v>
      </c>
      <c r="W18" s="9">
        <v>0</v>
      </c>
      <c r="Y18" s="9">
        <v>0</v>
      </c>
      <c r="AA18" s="10">
        <v>0</v>
      </c>
      <c r="AC18" s="24"/>
    </row>
    <row r="19" spans="1:29" ht="21.75" customHeight="1" x14ac:dyDescent="0.2">
      <c r="A19" s="52" t="s">
        <v>122</v>
      </c>
      <c r="B19" s="52"/>
      <c r="D19" s="53">
        <v>2000000</v>
      </c>
      <c r="E19" s="53"/>
      <c r="G19" s="9">
        <v>149113935852</v>
      </c>
      <c r="I19" s="9">
        <v>183400000000</v>
      </c>
      <c r="K19" s="9">
        <v>0</v>
      </c>
      <c r="M19" s="9">
        <v>0</v>
      </c>
      <c r="O19" s="9">
        <v>0</v>
      </c>
      <c r="Q19" s="9">
        <v>0</v>
      </c>
      <c r="S19" s="9">
        <v>2000000</v>
      </c>
      <c r="U19" s="9">
        <v>91519</v>
      </c>
      <c r="W19" s="9">
        <v>149113935852</v>
      </c>
      <c r="Y19" s="9">
        <v>183038000000</v>
      </c>
      <c r="AA19" s="10">
        <v>0.04</v>
      </c>
      <c r="AC19" s="24"/>
    </row>
    <row r="20" spans="1:29" ht="21.75" customHeight="1" x14ac:dyDescent="0.2">
      <c r="A20" s="52" t="s">
        <v>123</v>
      </c>
      <c r="B20" s="52"/>
      <c r="D20" s="53">
        <v>784200</v>
      </c>
      <c r="E20" s="53"/>
      <c r="G20" s="9">
        <v>299986864224</v>
      </c>
      <c r="I20" s="9">
        <v>561387586600</v>
      </c>
      <c r="K20" s="9">
        <v>0</v>
      </c>
      <c r="M20" s="9">
        <v>0</v>
      </c>
      <c r="O20" s="9">
        <v>0</v>
      </c>
      <c r="Q20" s="9">
        <v>0</v>
      </c>
      <c r="S20" s="9">
        <v>784200</v>
      </c>
      <c r="U20" s="9">
        <v>679110</v>
      </c>
      <c r="W20" s="9">
        <v>299986864224</v>
      </c>
      <c r="Y20" s="9">
        <v>532558042000</v>
      </c>
      <c r="AA20" s="10">
        <v>0.12</v>
      </c>
      <c r="AC20" s="24"/>
    </row>
    <row r="21" spans="1:29" ht="21.75" customHeight="1" x14ac:dyDescent="0.2">
      <c r="A21" s="52" t="s">
        <v>124</v>
      </c>
      <c r="B21" s="52"/>
      <c r="D21" s="53">
        <v>2578600</v>
      </c>
      <c r="E21" s="53"/>
      <c r="G21" s="9">
        <v>499990437111</v>
      </c>
      <c r="I21" s="9">
        <v>680415182000</v>
      </c>
      <c r="K21" s="9">
        <v>0</v>
      </c>
      <c r="M21" s="9">
        <v>0</v>
      </c>
      <c r="O21" s="9">
        <v>0</v>
      </c>
      <c r="Q21" s="9">
        <v>0</v>
      </c>
      <c r="S21" s="9">
        <v>2578600</v>
      </c>
      <c r="U21" s="9">
        <v>262696</v>
      </c>
      <c r="W21" s="9">
        <v>499990437111</v>
      </c>
      <c r="Y21" s="9">
        <v>677387905600</v>
      </c>
      <c r="AA21" s="10">
        <v>0.16</v>
      </c>
      <c r="AC21" s="24"/>
    </row>
    <row r="22" spans="1:29" ht="21.75" customHeight="1" x14ac:dyDescent="0.2">
      <c r="A22" s="52" t="s">
        <v>125</v>
      </c>
      <c r="B22" s="52"/>
      <c r="D22" s="53">
        <v>0</v>
      </c>
      <c r="E22" s="53"/>
      <c r="G22" s="9">
        <v>0</v>
      </c>
      <c r="I22" s="9">
        <v>0</v>
      </c>
      <c r="K22" s="9">
        <v>6000000</v>
      </c>
      <c r="M22" s="9">
        <v>60069600000</v>
      </c>
      <c r="O22" s="9">
        <v>0</v>
      </c>
      <c r="Q22" s="9">
        <v>0</v>
      </c>
      <c r="S22" s="9">
        <v>6000000</v>
      </c>
      <c r="U22" s="9">
        <v>10000</v>
      </c>
      <c r="W22" s="9">
        <v>60069600000</v>
      </c>
      <c r="Y22" s="9">
        <v>59928750000</v>
      </c>
      <c r="AA22" s="10">
        <v>0.01</v>
      </c>
      <c r="AC22" s="24"/>
    </row>
    <row r="23" spans="1:29" ht="21.75" customHeight="1" x14ac:dyDescent="0.2">
      <c r="A23" s="52" t="s">
        <v>126</v>
      </c>
      <c r="B23" s="52"/>
      <c r="D23" s="53">
        <v>0</v>
      </c>
      <c r="E23" s="53"/>
      <c r="G23" s="9">
        <v>0</v>
      </c>
      <c r="I23" s="9">
        <v>0</v>
      </c>
      <c r="K23" s="9">
        <v>10000000</v>
      </c>
      <c r="M23" s="9">
        <v>100000000000</v>
      </c>
      <c r="O23" s="9">
        <v>0</v>
      </c>
      <c r="Q23" s="9">
        <v>0</v>
      </c>
      <c r="S23" s="9">
        <v>10000000</v>
      </c>
      <c r="U23" s="9">
        <v>10000</v>
      </c>
      <c r="W23" s="9">
        <v>100000000000</v>
      </c>
      <c r="Y23" s="9">
        <v>99881250000</v>
      </c>
      <c r="AA23" s="10">
        <v>0.02</v>
      </c>
      <c r="AC23" s="24"/>
    </row>
    <row r="24" spans="1:29" ht="21.75" customHeight="1" x14ac:dyDescent="0.2">
      <c r="A24" s="52" t="s">
        <v>127</v>
      </c>
      <c r="B24" s="52"/>
      <c r="D24" s="53">
        <v>0</v>
      </c>
      <c r="E24" s="53"/>
      <c r="G24" s="9">
        <v>0</v>
      </c>
      <c r="I24" s="9">
        <v>0</v>
      </c>
      <c r="K24" s="9">
        <v>5000000</v>
      </c>
      <c r="M24" s="9">
        <v>50057999996</v>
      </c>
      <c r="O24" s="9">
        <v>0</v>
      </c>
      <c r="Q24" s="9">
        <v>0</v>
      </c>
      <c r="S24" s="9">
        <v>5000000</v>
      </c>
      <c r="U24" s="9">
        <v>10000</v>
      </c>
      <c r="W24" s="9">
        <v>50057999996</v>
      </c>
      <c r="Y24" s="9">
        <v>49940625000</v>
      </c>
      <c r="AA24" s="10">
        <v>0.01</v>
      </c>
      <c r="AC24" s="24"/>
    </row>
    <row r="25" spans="1:29" ht="21.75" customHeight="1" x14ac:dyDescent="0.2">
      <c r="A25" s="54" t="s">
        <v>128</v>
      </c>
      <c r="B25" s="54"/>
      <c r="D25" s="55">
        <v>0</v>
      </c>
      <c r="E25" s="55"/>
      <c r="G25" s="13">
        <v>0</v>
      </c>
      <c r="I25" s="13">
        <v>0</v>
      </c>
      <c r="K25" s="13">
        <v>1851427</v>
      </c>
      <c r="M25" s="13">
        <v>274999858018</v>
      </c>
      <c r="O25" s="13">
        <v>0</v>
      </c>
      <c r="Q25" s="13">
        <v>0</v>
      </c>
      <c r="S25" s="13">
        <v>1851427</v>
      </c>
      <c r="U25" s="13">
        <v>142328</v>
      </c>
      <c r="W25" s="13">
        <v>274999858018</v>
      </c>
      <c r="Y25" s="13">
        <v>263509882056</v>
      </c>
      <c r="AA25" s="14">
        <v>0.06</v>
      </c>
      <c r="AC25" s="24"/>
    </row>
    <row r="26" spans="1:29" ht="21.75" customHeight="1" x14ac:dyDescent="0.2">
      <c r="A26" s="56" t="s">
        <v>65</v>
      </c>
      <c r="B26" s="56"/>
      <c r="D26" s="60">
        <v>246618544</v>
      </c>
      <c r="E26" s="60"/>
      <c r="G26" s="16">
        <v>5518191576675</v>
      </c>
      <c r="I26" s="16">
        <v>6501365851491.0303</v>
      </c>
      <c r="K26" s="16">
        <v>32692490</v>
      </c>
      <c r="M26" s="16">
        <v>792635601227</v>
      </c>
      <c r="O26" s="16">
        <v>-133399347</v>
      </c>
      <c r="Q26" s="16">
        <v>2519999610165</v>
      </c>
      <c r="S26" s="16">
        <v>145911687</v>
      </c>
      <c r="U26" s="16"/>
      <c r="W26" s="16">
        <v>4037219041026</v>
      </c>
      <c r="Y26" s="16">
        <v>4821092514121.4297</v>
      </c>
      <c r="AA26" s="17">
        <v>1.0900000000000001</v>
      </c>
    </row>
  </sheetData>
  <mergeCells count="47">
    <mergeCell ref="A25:B25"/>
    <mergeCell ref="D25:E25"/>
    <mergeCell ref="A26:B26"/>
    <mergeCell ref="D26:E26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85"/>
  <sheetViews>
    <sheetView rightToLeft="1" zoomScale="70" zoomScaleNormal="70" workbookViewId="0">
      <selection activeCell="AN9" sqref="AN9:AN8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18.1406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2" bestFit="1" customWidth="1"/>
    <col min="17" max="17" width="1.28515625" customWidth="1"/>
    <col min="18" max="18" width="20.140625" bestFit="1" customWidth="1"/>
    <col min="19" max="19" width="1.28515625" customWidth="1"/>
    <col min="20" max="20" width="20.140625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7.140625" bestFit="1" customWidth="1"/>
    <col min="27" max="27" width="1.28515625" customWidth="1"/>
    <col min="28" max="28" width="15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bestFit="1" customWidth="1"/>
    <col min="33" max="33" width="1.28515625" customWidth="1"/>
    <col min="34" max="34" width="20.140625" bestFit="1" customWidth="1"/>
    <col min="35" max="35" width="1.28515625" customWidth="1"/>
    <col min="36" max="36" width="19.71093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4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40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4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40" ht="14.45" customHeight="1" x14ac:dyDescent="0.2"/>
    <row r="5" spans="1:40" ht="14.45" customHeight="1" x14ac:dyDescent="0.2">
      <c r="A5" s="1" t="s">
        <v>129</v>
      </c>
      <c r="B5" s="47" t="s">
        <v>130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40" ht="14.45" customHeight="1" x14ac:dyDescent="0.2">
      <c r="A6" s="48" t="s">
        <v>131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 t="s">
        <v>7</v>
      </c>
      <c r="Q6" s="48"/>
      <c r="R6" s="48"/>
      <c r="S6" s="48"/>
      <c r="T6" s="48"/>
      <c r="V6" s="48" t="s">
        <v>8</v>
      </c>
      <c r="W6" s="48"/>
      <c r="X6" s="48"/>
      <c r="Y6" s="48"/>
      <c r="Z6" s="48"/>
      <c r="AA6" s="48"/>
      <c r="AB6" s="48"/>
      <c r="AD6" s="48" t="s">
        <v>9</v>
      </c>
      <c r="AE6" s="48"/>
      <c r="AF6" s="48"/>
      <c r="AG6" s="48"/>
      <c r="AH6" s="48"/>
      <c r="AI6" s="48"/>
      <c r="AJ6" s="48"/>
      <c r="AK6" s="48"/>
      <c r="AL6" s="48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9" t="s">
        <v>10</v>
      </c>
      <c r="W7" s="49"/>
      <c r="X7" s="49"/>
      <c r="Y7" s="3"/>
      <c r="Z7" s="49" t="s">
        <v>11</v>
      </c>
      <c r="AA7" s="49"/>
      <c r="AB7" s="49"/>
      <c r="AD7" s="3"/>
      <c r="AE7" s="3"/>
      <c r="AF7" s="3"/>
      <c r="AG7" s="3"/>
      <c r="AH7" s="3"/>
      <c r="AI7" s="3"/>
      <c r="AJ7" s="3"/>
      <c r="AK7" s="3"/>
      <c r="AL7" s="3"/>
    </row>
    <row r="8" spans="1:40" s="36" customFormat="1" ht="48" customHeight="1" x14ac:dyDescent="0.2">
      <c r="A8" s="61" t="s">
        <v>132</v>
      </c>
      <c r="B8" s="61"/>
      <c r="D8" s="34" t="s">
        <v>133</v>
      </c>
      <c r="F8" s="34" t="s">
        <v>134</v>
      </c>
      <c r="H8" s="34" t="s">
        <v>135</v>
      </c>
      <c r="J8" s="34" t="s">
        <v>136</v>
      </c>
      <c r="L8" s="34" t="s">
        <v>137</v>
      </c>
      <c r="N8" s="34" t="s">
        <v>71</v>
      </c>
      <c r="P8" s="34" t="s">
        <v>13</v>
      </c>
      <c r="R8" s="34" t="s">
        <v>14</v>
      </c>
      <c r="T8" s="34" t="s">
        <v>15</v>
      </c>
      <c r="V8" s="33" t="s">
        <v>13</v>
      </c>
      <c r="W8" s="37"/>
      <c r="X8" s="33" t="s">
        <v>14</v>
      </c>
      <c r="Z8" s="33" t="s">
        <v>13</v>
      </c>
      <c r="AA8" s="37"/>
      <c r="AB8" s="33" t="s">
        <v>16</v>
      </c>
      <c r="AD8" s="34" t="s">
        <v>13</v>
      </c>
      <c r="AF8" s="34" t="s">
        <v>17</v>
      </c>
      <c r="AH8" s="34" t="s">
        <v>14</v>
      </c>
      <c r="AJ8" s="34" t="s">
        <v>15</v>
      </c>
      <c r="AL8" s="34" t="s">
        <v>18</v>
      </c>
    </row>
    <row r="9" spans="1:40" ht="21.75" customHeight="1" x14ac:dyDescent="0.2">
      <c r="A9" s="50" t="s">
        <v>138</v>
      </c>
      <c r="B9" s="50"/>
      <c r="D9" s="5" t="s">
        <v>139</v>
      </c>
      <c r="F9" s="5" t="s">
        <v>139</v>
      </c>
      <c r="H9" s="5" t="s">
        <v>140</v>
      </c>
      <c r="J9" s="5" t="s">
        <v>141</v>
      </c>
      <c r="L9" s="7">
        <v>0</v>
      </c>
      <c r="N9" s="7">
        <v>0</v>
      </c>
      <c r="P9" s="6">
        <v>1716250</v>
      </c>
      <c r="R9" s="6">
        <v>4999999180000</v>
      </c>
      <c r="T9" s="6">
        <v>6289956689093</v>
      </c>
      <c r="V9" s="6">
        <v>0</v>
      </c>
      <c r="X9" s="6">
        <v>0</v>
      </c>
      <c r="Z9" s="6">
        <v>0</v>
      </c>
      <c r="AB9" s="6">
        <v>0</v>
      </c>
      <c r="AD9" s="6">
        <v>1716250</v>
      </c>
      <c r="AF9" s="6">
        <v>3712139</v>
      </c>
      <c r="AH9" s="6">
        <v>4999999180000</v>
      </c>
      <c r="AJ9" s="6">
        <v>6366339613794</v>
      </c>
      <c r="AL9" s="7">
        <v>1.47</v>
      </c>
      <c r="AN9" s="24"/>
    </row>
    <row r="10" spans="1:40" ht="21.75" customHeight="1" x14ac:dyDescent="0.2">
      <c r="A10" s="52" t="s">
        <v>142</v>
      </c>
      <c r="B10" s="52"/>
      <c r="D10" s="8" t="s">
        <v>139</v>
      </c>
      <c r="F10" s="8" t="s">
        <v>139</v>
      </c>
      <c r="H10" s="8" t="s">
        <v>143</v>
      </c>
      <c r="J10" s="8" t="s">
        <v>144</v>
      </c>
      <c r="L10" s="10">
        <v>0</v>
      </c>
      <c r="N10" s="10">
        <v>0</v>
      </c>
      <c r="P10" s="9">
        <v>5157300</v>
      </c>
      <c r="R10" s="9">
        <v>9912493451059</v>
      </c>
      <c r="T10" s="9">
        <v>13182968689674</v>
      </c>
      <c r="V10" s="9">
        <v>0</v>
      </c>
      <c r="X10" s="9">
        <v>0</v>
      </c>
      <c r="Z10" s="9">
        <v>0</v>
      </c>
      <c r="AB10" s="9">
        <v>0</v>
      </c>
      <c r="AD10" s="9">
        <v>5157300</v>
      </c>
      <c r="AF10" s="9">
        <v>2590637</v>
      </c>
      <c r="AH10" s="9">
        <v>9912493451059</v>
      </c>
      <c r="AJ10" s="9">
        <v>13351005698254</v>
      </c>
      <c r="AL10" s="10">
        <v>3.08</v>
      </c>
      <c r="AN10" s="24"/>
    </row>
    <row r="11" spans="1:40" ht="21.75" customHeight="1" x14ac:dyDescent="0.2">
      <c r="A11" s="52" t="s">
        <v>145</v>
      </c>
      <c r="B11" s="52"/>
      <c r="D11" s="8" t="s">
        <v>139</v>
      </c>
      <c r="F11" s="8" t="s">
        <v>139</v>
      </c>
      <c r="H11" s="8" t="s">
        <v>146</v>
      </c>
      <c r="J11" s="8" t="s">
        <v>147</v>
      </c>
      <c r="L11" s="10">
        <v>23</v>
      </c>
      <c r="N11" s="10">
        <v>23</v>
      </c>
      <c r="P11" s="9">
        <v>1696700</v>
      </c>
      <c r="R11" s="9">
        <v>2022893968400</v>
      </c>
      <c r="T11" s="9">
        <v>2259623518215</v>
      </c>
      <c r="V11" s="9">
        <v>0</v>
      </c>
      <c r="X11" s="9">
        <v>0</v>
      </c>
      <c r="Z11" s="9">
        <v>0</v>
      </c>
      <c r="AB11" s="9">
        <v>0</v>
      </c>
      <c r="AD11" s="9">
        <v>1696700</v>
      </c>
      <c r="AF11" s="9">
        <v>1356031</v>
      </c>
      <c r="AH11" s="9">
        <v>2022893968400</v>
      </c>
      <c r="AJ11" s="9">
        <v>2299110580005</v>
      </c>
      <c r="AL11" s="10">
        <v>0.53</v>
      </c>
      <c r="AN11" s="24"/>
    </row>
    <row r="12" spans="1:40" ht="21.75" customHeight="1" x14ac:dyDescent="0.2">
      <c r="A12" s="52" t="s">
        <v>148</v>
      </c>
      <c r="B12" s="52"/>
      <c r="D12" s="8" t="s">
        <v>139</v>
      </c>
      <c r="F12" s="8" t="s">
        <v>139</v>
      </c>
      <c r="H12" s="8" t="s">
        <v>149</v>
      </c>
      <c r="J12" s="8" t="s">
        <v>150</v>
      </c>
      <c r="L12" s="10">
        <v>0</v>
      </c>
      <c r="N12" s="10">
        <v>0</v>
      </c>
      <c r="P12" s="9">
        <v>1052517</v>
      </c>
      <c r="R12" s="9">
        <v>1993388335644</v>
      </c>
      <c r="T12" s="9">
        <v>2512055352060</v>
      </c>
      <c r="V12" s="9">
        <v>0</v>
      </c>
      <c r="X12" s="9">
        <v>0</v>
      </c>
      <c r="Z12" s="9">
        <v>0</v>
      </c>
      <c r="AB12" s="9">
        <v>0</v>
      </c>
      <c r="AD12" s="9">
        <v>1052517</v>
      </c>
      <c r="AF12" s="9">
        <v>2417201</v>
      </c>
      <c r="AH12" s="9">
        <v>1993388335644</v>
      </c>
      <c r="AJ12" s="9">
        <v>2542300639686</v>
      </c>
      <c r="AL12" s="10">
        <v>0.59</v>
      </c>
      <c r="AN12" s="24"/>
    </row>
    <row r="13" spans="1:40" ht="21.75" customHeight="1" x14ac:dyDescent="0.2">
      <c r="A13" s="52" t="s">
        <v>151</v>
      </c>
      <c r="B13" s="52"/>
      <c r="D13" s="8" t="s">
        <v>139</v>
      </c>
      <c r="F13" s="8" t="s">
        <v>139</v>
      </c>
      <c r="H13" s="8" t="s">
        <v>152</v>
      </c>
      <c r="J13" s="8" t="s">
        <v>153</v>
      </c>
      <c r="L13" s="10">
        <v>18</v>
      </c>
      <c r="N13" s="10">
        <v>18</v>
      </c>
      <c r="P13" s="9">
        <v>14930000</v>
      </c>
      <c r="R13" s="9">
        <v>14930000000000</v>
      </c>
      <c r="T13" s="9">
        <v>13134316953491</v>
      </c>
      <c r="V13" s="9">
        <v>0</v>
      </c>
      <c r="X13" s="9">
        <v>0</v>
      </c>
      <c r="Z13" s="9">
        <v>0</v>
      </c>
      <c r="AB13" s="9">
        <v>0</v>
      </c>
      <c r="AD13" s="9">
        <v>14930000</v>
      </c>
      <c r="AF13" s="9">
        <v>814140</v>
      </c>
      <c r="AH13" s="9">
        <v>14930000000000</v>
      </c>
      <c r="AJ13" s="9">
        <v>12152907086276</v>
      </c>
      <c r="AL13" s="10">
        <v>2.8</v>
      </c>
      <c r="AN13" s="24"/>
    </row>
    <row r="14" spans="1:40" ht="21.75" customHeight="1" x14ac:dyDescent="0.2">
      <c r="A14" s="52" t="s">
        <v>154</v>
      </c>
      <c r="B14" s="52"/>
      <c r="D14" s="8" t="s">
        <v>139</v>
      </c>
      <c r="F14" s="8" t="s">
        <v>139</v>
      </c>
      <c r="H14" s="8" t="s">
        <v>155</v>
      </c>
      <c r="J14" s="8" t="s">
        <v>156</v>
      </c>
      <c r="L14" s="10">
        <v>18</v>
      </c>
      <c r="N14" s="10">
        <v>18</v>
      </c>
      <c r="P14" s="9">
        <v>7485000</v>
      </c>
      <c r="R14" s="9">
        <v>7397985284437</v>
      </c>
      <c r="T14" s="9">
        <v>6837056558850</v>
      </c>
      <c r="V14" s="9">
        <v>0</v>
      </c>
      <c r="X14" s="9">
        <v>0</v>
      </c>
      <c r="Z14" s="9">
        <v>10000</v>
      </c>
      <c r="AB14" s="9">
        <v>9228327063</v>
      </c>
      <c r="AD14" s="9">
        <v>7475000</v>
      </c>
      <c r="AF14" s="9">
        <v>842731</v>
      </c>
      <c r="AH14" s="9">
        <v>7388101536562</v>
      </c>
      <c r="AJ14" s="9">
        <v>6298272456171</v>
      </c>
      <c r="AL14" s="10">
        <v>1.45</v>
      </c>
      <c r="AN14" s="24"/>
    </row>
    <row r="15" spans="1:40" ht="21.75" customHeight="1" x14ac:dyDescent="0.2">
      <c r="A15" s="52" t="s">
        <v>157</v>
      </c>
      <c r="B15" s="52"/>
      <c r="D15" s="8" t="s">
        <v>139</v>
      </c>
      <c r="F15" s="8" t="s">
        <v>139</v>
      </c>
      <c r="H15" s="8" t="s">
        <v>158</v>
      </c>
      <c r="J15" s="8" t="s">
        <v>159</v>
      </c>
      <c r="L15" s="10">
        <v>18</v>
      </c>
      <c r="N15" s="10">
        <v>18</v>
      </c>
      <c r="P15" s="9">
        <v>4989600</v>
      </c>
      <c r="R15" s="9">
        <v>4989701638148</v>
      </c>
      <c r="T15" s="9">
        <v>4988695635000</v>
      </c>
      <c r="V15" s="9">
        <v>0</v>
      </c>
      <c r="X15" s="9">
        <v>0</v>
      </c>
      <c r="Z15" s="9">
        <v>0</v>
      </c>
      <c r="AB15" s="9">
        <v>0</v>
      </c>
      <c r="AD15" s="9">
        <v>4989600</v>
      </c>
      <c r="AF15" s="9">
        <v>1000000</v>
      </c>
      <c r="AH15" s="9">
        <v>4989701638148</v>
      </c>
      <c r="AJ15" s="9">
        <v>4988695635000</v>
      </c>
      <c r="AL15" s="10">
        <v>1.1499999999999999</v>
      </c>
      <c r="AN15" s="24"/>
    </row>
    <row r="16" spans="1:40" ht="21.75" customHeight="1" x14ac:dyDescent="0.2">
      <c r="A16" s="52" t="s">
        <v>160</v>
      </c>
      <c r="B16" s="52"/>
      <c r="D16" s="8" t="s">
        <v>139</v>
      </c>
      <c r="F16" s="8" t="s">
        <v>139</v>
      </c>
      <c r="H16" s="8" t="s">
        <v>161</v>
      </c>
      <c r="J16" s="8" t="s">
        <v>162</v>
      </c>
      <c r="L16" s="10">
        <v>18</v>
      </c>
      <c r="N16" s="10">
        <v>18</v>
      </c>
      <c r="P16" s="9">
        <v>1500000</v>
      </c>
      <c r="R16" s="9">
        <v>1500000000000</v>
      </c>
      <c r="T16" s="9">
        <v>1499728125000</v>
      </c>
      <c r="V16" s="9">
        <v>0</v>
      </c>
      <c r="X16" s="9">
        <v>0</v>
      </c>
      <c r="Z16" s="9">
        <v>0</v>
      </c>
      <c r="AB16" s="9">
        <v>0</v>
      </c>
      <c r="AD16" s="9">
        <v>1500000</v>
      </c>
      <c r="AF16" s="9">
        <v>1000000</v>
      </c>
      <c r="AH16" s="9">
        <v>1500000000000</v>
      </c>
      <c r="AJ16" s="9">
        <v>1499728125000</v>
      </c>
      <c r="AL16" s="10">
        <v>0.35</v>
      </c>
      <c r="AN16" s="24"/>
    </row>
    <row r="17" spans="1:40" ht="21.75" customHeight="1" x14ac:dyDescent="0.2">
      <c r="A17" s="52" t="s">
        <v>163</v>
      </c>
      <c r="B17" s="52"/>
      <c r="D17" s="8" t="s">
        <v>139</v>
      </c>
      <c r="F17" s="8" t="s">
        <v>139</v>
      </c>
      <c r="H17" s="8" t="s">
        <v>164</v>
      </c>
      <c r="J17" s="8" t="s">
        <v>165</v>
      </c>
      <c r="L17" s="10">
        <v>18</v>
      </c>
      <c r="N17" s="10">
        <v>18</v>
      </c>
      <c r="P17" s="9">
        <v>1968495</v>
      </c>
      <c r="R17" s="9">
        <v>1968181653416</v>
      </c>
      <c r="T17" s="9">
        <v>1968138210281</v>
      </c>
      <c r="V17" s="9">
        <v>0</v>
      </c>
      <c r="X17" s="9">
        <v>0</v>
      </c>
      <c r="Z17" s="9">
        <v>0</v>
      </c>
      <c r="AB17" s="9">
        <v>0</v>
      </c>
      <c r="AD17" s="9">
        <v>1968495</v>
      </c>
      <c r="AF17" s="9">
        <v>1000000</v>
      </c>
      <c r="AH17" s="9">
        <v>1968181653416</v>
      </c>
      <c r="AJ17" s="9">
        <v>1968138210281</v>
      </c>
      <c r="AL17" s="10">
        <v>0.45</v>
      </c>
      <c r="AN17" s="24"/>
    </row>
    <row r="18" spans="1:40" ht="21.75" customHeight="1" x14ac:dyDescent="0.2">
      <c r="A18" s="52" t="s">
        <v>166</v>
      </c>
      <c r="B18" s="52"/>
      <c r="D18" s="8" t="s">
        <v>139</v>
      </c>
      <c r="F18" s="8" t="s">
        <v>139</v>
      </c>
      <c r="H18" s="8" t="s">
        <v>167</v>
      </c>
      <c r="J18" s="8" t="s">
        <v>168</v>
      </c>
      <c r="L18" s="10">
        <v>18</v>
      </c>
      <c r="N18" s="10">
        <v>18</v>
      </c>
      <c r="P18" s="9">
        <v>3499886</v>
      </c>
      <c r="R18" s="9">
        <v>3499886000000</v>
      </c>
      <c r="T18" s="9">
        <v>3499251645662</v>
      </c>
      <c r="V18" s="9">
        <v>0</v>
      </c>
      <c r="X18" s="9">
        <v>0</v>
      </c>
      <c r="Z18" s="9">
        <v>0</v>
      </c>
      <c r="AB18" s="9">
        <v>0</v>
      </c>
      <c r="AD18" s="9">
        <v>3499886</v>
      </c>
      <c r="AF18" s="9">
        <v>1000000</v>
      </c>
      <c r="AH18" s="9">
        <v>3499886000000</v>
      </c>
      <c r="AJ18" s="9">
        <v>3499251645662</v>
      </c>
      <c r="AL18" s="10">
        <v>0.81</v>
      </c>
      <c r="AN18" s="24"/>
    </row>
    <row r="19" spans="1:40" ht="21.75" customHeight="1" x14ac:dyDescent="0.2">
      <c r="A19" s="52" t="s">
        <v>169</v>
      </c>
      <c r="B19" s="52"/>
      <c r="D19" s="8" t="s">
        <v>139</v>
      </c>
      <c r="F19" s="8" t="s">
        <v>139</v>
      </c>
      <c r="H19" s="8" t="s">
        <v>170</v>
      </c>
      <c r="J19" s="8" t="s">
        <v>171</v>
      </c>
      <c r="L19" s="10">
        <v>18</v>
      </c>
      <c r="N19" s="10">
        <v>18</v>
      </c>
      <c r="P19" s="9">
        <v>6959809</v>
      </c>
      <c r="R19" s="9">
        <v>6959809000000</v>
      </c>
      <c r="T19" s="9">
        <v>6247383976580</v>
      </c>
      <c r="V19" s="9">
        <v>0</v>
      </c>
      <c r="X19" s="9">
        <v>0</v>
      </c>
      <c r="Z19" s="9">
        <v>0</v>
      </c>
      <c r="AB19" s="9">
        <v>0</v>
      </c>
      <c r="AD19" s="9">
        <v>6959809</v>
      </c>
      <c r="AF19" s="9">
        <v>897800</v>
      </c>
      <c r="AH19" s="9">
        <v>6959809000000</v>
      </c>
      <c r="AJ19" s="9">
        <v>6247383976580</v>
      </c>
      <c r="AL19" s="10">
        <v>1.44</v>
      </c>
      <c r="AN19" s="24"/>
    </row>
    <row r="20" spans="1:40" ht="21.75" customHeight="1" x14ac:dyDescent="0.2">
      <c r="A20" s="52" t="s">
        <v>172</v>
      </c>
      <c r="B20" s="52"/>
      <c r="D20" s="8" t="s">
        <v>139</v>
      </c>
      <c r="F20" s="8" t="s">
        <v>139</v>
      </c>
      <c r="H20" s="8" t="s">
        <v>173</v>
      </c>
      <c r="J20" s="8" t="s">
        <v>174</v>
      </c>
      <c r="L20" s="10">
        <v>0</v>
      </c>
      <c r="N20" s="10">
        <v>0</v>
      </c>
      <c r="P20" s="9">
        <v>348600</v>
      </c>
      <c r="R20" s="9">
        <v>256534004938</v>
      </c>
      <c r="T20" s="9">
        <v>274622613627</v>
      </c>
      <c r="V20" s="9">
        <v>0</v>
      </c>
      <c r="X20" s="9">
        <v>0</v>
      </c>
      <c r="Z20" s="9">
        <v>0</v>
      </c>
      <c r="AB20" s="9">
        <v>0</v>
      </c>
      <c r="AD20" s="9">
        <v>348600</v>
      </c>
      <c r="AF20" s="9">
        <v>807710</v>
      </c>
      <c r="AH20" s="9">
        <v>256534004938</v>
      </c>
      <c r="AJ20" s="9">
        <v>281516671853</v>
      </c>
      <c r="AL20" s="10">
        <v>0.06</v>
      </c>
      <c r="AN20" s="24"/>
    </row>
    <row r="21" spans="1:40" ht="21.75" customHeight="1" x14ac:dyDescent="0.2">
      <c r="A21" s="52" t="s">
        <v>175</v>
      </c>
      <c r="B21" s="52"/>
      <c r="D21" s="8" t="s">
        <v>139</v>
      </c>
      <c r="F21" s="8" t="s">
        <v>139</v>
      </c>
      <c r="H21" s="8" t="s">
        <v>176</v>
      </c>
      <c r="J21" s="8" t="s">
        <v>177</v>
      </c>
      <c r="L21" s="10">
        <v>0</v>
      </c>
      <c r="N21" s="10">
        <v>0</v>
      </c>
      <c r="P21" s="9">
        <v>139800</v>
      </c>
      <c r="R21" s="9">
        <v>98434775600</v>
      </c>
      <c r="T21" s="9">
        <v>105299241052</v>
      </c>
      <c r="V21" s="9">
        <v>0</v>
      </c>
      <c r="X21" s="9">
        <v>0</v>
      </c>
      <c r="Z21" s="9">
        <v>0</v>
      </c>
      <c r="AB21" s="9">
        <v>0</v>
      </c>
      <c r="AD21" s="9">
        <v>139800</v>
      </c>
      <c r="AF21" s="9">
        <v>776820</v>
      </c>
      <c r="AH21" s="9">
        <v>98434775600</v>
      </c>
      <c r="AJ21" s="9">
        <v>108579752352</v>
      </c>
      <c r="AL21" s="10">
        <v>0.03</v>
      </c>
      <c r="AN21" s="24"/>
    </row>
    <row r="22" spans="1:40" ht="21.75" customHeight="1" x14ac:dyDescent="0.2">
      <c r="A22" s="52" t="s">
        <v>178</v>
      </c>
      <c r="B22" s="52"/>
      <c r="D22" s="8" t="s">
        <v>139</v>
      </c>
      <c r="F22" s="8" t="s">
        <v>139</v>
      </c>
      <c r="H22" s="8" t="s">
        <v>179</v>
      </c>
      <c r="J22" s="8" t="s">
        <v>180</v>
      </c>
      <c r="L22" s="10">
        <v>0</v>
      </c>
      <c r="N22" s="10">
        <v>0</v>
      </c>
      <c r="P22" s="9">
        <v>3632950</v>
      </c>
      <c r="R22" s="9">
        <v>2328315692850</v>
      </c>
      <c r="T22" s="9">
        <v>2523352924371</v>
      </c>
      <c r="V22" s="9">
        <v>0</v>
      </c>
      <c r="X22" s="9">
        <v>0</v>
      </c>
      <c r="Z22" s="9">
        <v>0</v>
      </c>
      <c r="AB22" s="9">
        <v>0</v>
      </c>
      <c r="AD22" s="9">
        <v>3632950</v>
      </c>
      <c r="AF22" s="9">
        <v>715280</v>
      </c>
      <c r="AH22" s="9">
        <v>2328315692850</v>
      </c>
      <c r="AJ22" s="9">
        <v>2598105484013</v>
      </c>
      <c r="AL22" s="10">
        <v>0.6</v>
      </c>
      <c r="AN22" s="24"/>
    </row>
    <row r="23" spans="1:40" ht="21.75" customHeight="1" x14ac:dyDescent="0.2">
      <c r="A23" s="52" t="s">
        <v>181</v>
      </c>
      <c r="B23" s="52"/>
      <c r="D23" s="8" t="s">
        <v>139</v>
      </c>
      <c r="F23" s="8" t="s">
        <v>139</v>
      </c>
      <c r="H23" s="8" t="s">
        <v>179</v>
      </c>
      <c r="J23" s="8" t="s">
        <v>182</v>
      </c>
      <c r="L23" s="10">
        <v>0</v>
      </c>
      <c r="N23" s="10">
        <v>0</v>
      </c>
      <c r="P23" s="9">
        <v>489300</v>
      </c>
      <c r="R23" s="9">
        <v>293096521107</v>
      </c>
      <c r="T23" s="9">
        <v>317145910883</v>
      </c>
      <c r="V23" s="9">
        <v>0</v>
      </c>
      <c r="X23" s="9">
        <v>0</v>
      </c>
      <c r="Z23" s="9">
        <v>0</v>
      </c>
      <c r="AB23" s="9">
        <v>0</v>
      </c>
      <c r="AD23" s="9">
        <v>489300</v>
      </c>
      <c r="AF23" s="9">
        <v>670110</v>
      </c>
      <c r="AH23" s="9">
        <v>293096521107</v>
      </c>
      <c r="AJ23" s="9">
        <v>327825393875</v>
      </c>
      <c r="AL23" s="10">
        <v>0.08</v>
      </c>
      <c r="AN23" s="24"/>
    </row>
    <row r="24" spans="1:40" ht="21.75" customHeight="1" x14ac:dyDescent="0.2">
      <c r="A24" s="52" t="s">
        <v>183</v>
      </c>
      <c r="B24" s="52"/>
      <c r="D24" s="8" t="s">
        <v>139</v>
      </c>
      <c r="F24" s="8" t="s">
        <v>139</v>
      </c>
      <c r="H24" s="8" t="s">
        <v>184</v>
      </c>
      <c r="J24" s="8" t="s">
        <v>185</v>
      </c>
      <c r="L24" s="10">
        <v>0</v>
      </c>
      <c r="N24" s="10">
        <v>0</v>
      </c>
      <c r="P24" s="9">
        <v>247200</v>
      </c>
      <c r="R24" s="9">
        <v>210667299512</v>
      </c>
      <c r="T24" s="9">
        <v>227241900938</v>
      </c>
      <c r="V24" s="9">
        <v>0</v>
      </c>
      <c r="X24" s="9">
        <v>0</v>
      </c>
      <c r="Z24" s="9">
        <v>0</v>
      </c>
      <c r="AB24" s="9">
        <v>0</v>
      </c>
      <c r="AD24" s="9">
        <v>247200</v>
      </c>
      <c r="AF24" s="9">
        <v>946920</v>
      </c>
      <c r="AH24" s="9">
        <v>210667299512</v>
      </c>
      <c r="AJ24" s="9">
        <v>234036197249</v>
      </c>
      <c r="AL24" s="10">
        <v>0.05</v>
      </c>
      <c r="AN24" s="24"/>
    </row>
    <row r="25" spans="1:40" ht="21.75" customHeight="1" x14ac:dyDescent="0.2">
      <c r="A25" s="52" t="s">
        <v>186</v>
      </c>
      <c r="B25" s="52"/>
      <c r="D25" s="8" t="s">
        <v>139</v>
      </c>
      <c r="F25" s="8" t="s">
        <v>139</v>
      </c>
      <c r="H25" s="8" t="s">
        <v>187</v>
      </c>
      <c r="J25" s="8" t="s">
        <v>188</v>
      </c>
      <c r="L25" s="10">
        <v>0</v>
      </c>
      <c r="N25" s="10">
        <v>0</v>
      </c>
      <c r="P25" s="9">
        <v>1791468</v>
      </c>
      <c r="R25" s="9">
        <v>998763410000</v>
      </c>
      <c r="T25" s="9">
        <v>1072608251631</v>
      </c>
      <c r="V25" s="9">
        <v>0</v>
      </c>
      <c r="X25" s="9">
        <v>0</v>
      </c>
      <c r="Z25" s="9">
        <v>0</v>
      </c>
      <c r="AB25" s="9">
        <v>0</v>
      </c>
      <c r="AD25" s="9">
        <v>1791468</v>
      </c>
      <c r="AF25" s="9">
        <v>618660</v>
      </c>
      <c r="AH25" s="9">
        <v>998763410000</v>
      </c>
      <c r="AJ25" s="9">
        <v>1108108711766</v>
      </c>
      <c r="AL25" s="10">
        <v>0.26</v>
      </c>
      <c r="AN25" s="24"/>
    </row>
    <row r="26" spans="1:40" ht="21.75" customHeight="1" x14ac:dyDescent="0.2">
      <c r="A26" s="52" t="s">
        <v>189</v>
      </c>
      <c r="B26" s="52"/>
      <c r="D26" s="8" t="s">
        <v>139</v>
      </c>
      <c r="F26" s="8" t="s">
        <v>139</v>
      </c>
      <c r="H26" s="8" t="s">
        <v>184</v>
      </c>
      <c r="J26" s="8" t="s">
        <v>190</v>
      </c>
      <c r="L26" s="10">
        <v>0</v>
      </c>
      <c r="N26" s="10">
        <v>0</v>
      </c>
      <c r="P26" s="9">
        <v>17800</v>
      </c>
      <c r="R26" s="9">
        <v>14447498129</v>
      </c>
      <c r="T26" s="9">
        <v>15617380836</v>
      </c>
      <c r="V26" s="9">
        <v>0</v>
      </c>
      <c r="X26" s="9">
        <v>0</v>
      </c>
      <c r="Z26" s="9">
        <v>0</v>
      </c>
      <c r="AB26" s="9">
        <v>0</v>
      </c>
      <c r="AD26" s="9">
        <v>17800</v>
      </c>
      <c r="AF26" s="9">
        <v>903450</v>
      </c>
      <c r="AH26" s="9">
        <v>14447498129</v>
      </c>
      <c r="AJ26" s="9">
        <v>16078495244</v>
      </c>
      <c r="AL26" s="10">
        <v>0</v>
      </c>
      <c r="AN26" s="24"/>
    </row>
    <row r="27" spans="1:40" ht="21.75" customHeight="1" x14ac:dyDescent="0.2">
      <c r="A27" s="52" t="s">
        <v>191</v>
      </c>
      <c r="B27" s="52"/>
      <c r="D27" s="8" t="s">
        <v>139</v>
      </c>
      <c r="F27" s="8" t="s">
        <v>139</v>
      </c>
      <c r="H27" s="8" t="s">
        <v>192</v>
      </c>
      <c r="J27" s="8" t="s">
        <v>193</v>
      </c>
      <c r="L27" s="10">
        <v>0</v>
      </c>
      <c r="N27" s="10">
        <v>0</v>
      </c>
      <c r="P27" s="9">
        <v>49000</v>
      </c>
      <c r="R27" s="9">
        <v>43177484498</v>
      </c>
      <c r="T27" s="9">
        <v>48196972715</v>
      </c>
      <c r="V27" s="9">
        <v>0</v>
      </c>
      <c r="X27" s="9">
        <v>0</v>
      </c>
      <c r="Z27" s="9">
        <v>49000</v>
      </c>
      <c r="AB27" s="9">
        <v>49000000000</v>
      </c>
      <c r="AD27" s="9">
        <v>0</v>
      </c>
      <c r="AF27" s="9">
        <v>0</v>
      </c>
      <c r="AH27" s="9">
        <v>0</v>
      </c>
      <c r="AJ27" s="9">
        <v>0</v>
      </c>
      <c r="AL27" s="10">
        <v>0</v>
      </c>
      <c r="AN27" s="24"/>
    </row>
    <row r="28" spans="1:40" ht="21.75" customHeight="1" x14ac:dyDescent="0.2">
      <c r="A28" s="52" t="s">
        <v>194</v>
      </c>
      <c r="B28" s="52"/>
      <c r="D28" s="8" t="s">
        <v>139</v>
      </c>
      <c r="F28" s="8" t="s">
        <v>139</v>
      </c>
      <c r="H28" s="8" t="s">
        <v>184</v>
      </c>
      <c r="J28" s="8" t="s">
        <v>195</v>
      </c>
      <c r="L28" s="10">
        <v>0</v>
      </c>
      <c r="N28" s="10">
        <v>0</v>
      </c>
      <c r="P28" s="9">
        <v>128300</v>
      </c>
      <c r="R28" s="9">
        <v>113851558829</v>
      </c>
      <c r="T28" s="9">
        <v>122980198798</v>
      </c>
      <c r="V28" s="9">
        <v>0</v>
      </c>
      <c r="X28" s="9">
        <v>0</v>
      </c>
      <c r="Z28" s="9">
        <v>0</v>
      </c>
      <c r="AB28" s="9">
        <v>0</v>
      </c>
      <c r="AD28" s="9">
        <v>128300</v>
      </c>
      <c r="AF28" s="9">
        <v>981430</v>
      </c>
      <c r="AH28" s="9">
        <v>113851558829</v>
      </c>
      <c r="AJ28" s="9">
        <v>125894646458</v>
      </c>
      <c r="AL28" s="10">
        <v>0.03</v>
      </c>
      <c r="AN28" s="24"/>
    </row>
    <row r="29" spans="1:40" ht="21.75" customHeight="1" x14ac:dyDescent="0.2">
      <c r="A29" s="52" t="s">
        <v>196</v>
      </c>
      <c r="B29" s="52"/>
      <c r="D29" s="8" t="s">
        <v>139</v>
      </c>
      <c r="F29" s="8" t="s">
        <v>139</v>
      </c>
      <c r="H29" s="8" t="s">
        <v>197</v>
      </c>
      <c r="J29" s="8" t="s">
        <v>198</v>
      </c>
      <c r="L29" s="10">
        <v>0</v>
      </c>
      <c r="N29" s="10">
        <v>0</v>
      </c>
      <c r="P29" s="9">
        <v>798450</v>
      </c>
      <c r="R29" s="9">
        <v>487955258878</v>
      </c>
      <c r="T29" s="9">
        <v>540708132884</v>
      </c>
      <c r="V29" s="9">
        <v>0</v>
      </c>
      <c r="X29" s="9">
        <v>0</v>
      </c>
      <c r="Z29" s="9">
        <v>0</v>
      </c>
      <c r="AB29" s="9">
        <v>0</v>
      </c>
      <c r="AD29" s="9">
        <v>798450</v>
      </c>
      <c r="AF29" s="9">
        <v>698060</v>
      </c>
      <c r="AH29" s="9">
        <v>487955258878</v>
      </c>
      <c r="AJ29" s="9">
        <v>557264984411</v>
      </c>
      <c r="AL29" s="10">
        <v>0.13</v>
      </c>
      <c r="AN29" s="24"/>
    </row>
    <row r="30" spans="1:40" ht="21.75" customHeight="1" x14ac:dyDescent="0.2">
      <c r="A30" s="52" t="s">
        <v>199</v>
      </c>
      <c r="B30" s="52"/>
      <c r="D30" s="8" t="s">
        <v>139</v>
      </c>
      <c r="F30" s="8" t="s">
        <v>139</v>
      </c>
      <c r="H30" s="8" t="s">
        <v>184</v>
      </c>
      <c r="J30" s="8" t="s">
        <v>200</v>
      </c>
      <c r="L30" s="10">
        <v>0</v>
      </c>
      <c r="N30" s="10">
        <v>0</v>
      </c>
      <c r="P30" s="9">
        <v>19600</v>
      </c>
      <c r="R30" s="9">
        <v>17079789136</v>
      </c>
      <c r="T30" s="9">
        <v>18409294710</v>
      </c>
      <c r="V30" s="9">
        <v>0</v>
      </c>
      <c r="X30" s="9">
        <v>0</v>
      </c>
      <c r="Z30" s="9">
        <v>0</v>
      </c>
      <c r="AB30" s="9">
        <v>0</v>
      </c>
      <c r="AD30" s="9">
        <v>19600</v>
      </c>
      <c r="AF30" s="9">
        <v>963900</v>
      </c>
      <c r="AH30" s="9">
        <v>17079789136</v>
      </c>
      <c r="AJ30" s="9">
        <v>18889015745</v>
      </c>
      <c r="AL30" s="10">
        <v>0</v>
      </c>
      <c r="AN30" s="24"/>
    </row>
    <row r="31" spans="1:40" ht="21.75" customHeight="1" x14ac:dyDescent="0.2">
      <c r="A31" s="52" t="s">
        <v>201</v>
      </c>
      <c r="B31" s="52"/>
      <c r="D31" s="8" t="s">
        <v>139</v>
      </c>
      <c r="F31" s="8" t="s">
        <v>139</v>
      </c>
      <c r="H31" s="8" t="s">
        <v>202</v>
      </c>
      <c r="J31" s="8" t="s">
        <v>203</v>
      </c>
      <c r="L31" s="10">
        <v>0</v>
      </c>
      <c r="N31" s="10">
        <v>0</v>
      </c>
      <c r="P31" s="9">
        <v>241100</v>
      </c>
      <c r="R31" s="9">
        <v>187052888163</v>
      </c>
      <c r="T31" s="9">
        <v>222977078078</v>
      </c>
      <c r="V31" s="9">
        <v>0</v>
      </c>
      <c r="X31" s="9">
        <v>0</v>
      </c>
      <c r="Z31" s="9">
        <v>0</v>
      </c>
      <c r="AB31" s="9">
        <v>0</v>
      </c>
      <c r="AD31" s="9">
        <v>241100</v>
      </c>
      <c r="AF31" s="9">
        <v>950000</v>
      </c>
      <c r="AH31" s="9">
        <v>187052888163</v>
      </c>
      <c r="AJ31" s="9">
        <v>229003485593</v>
      </c>
      <c r="AL31" s="10">
        <v>0.05</v>
      </c>
      <c r="AN31" s="24"/>
    </row>
    <row r="32" spans="1:40" ht="21.75" customHeight="1" x14ac:dyDescent="0.2">
      <c r="A32" s="52" t="s">
        <v>204</v>
      </c>
      <c r="B32" s="52"/>
      <c r="D32" s="8" t="s">
        <v>139</v>
      </c>
      <c r="F32" s="8" t="s">
        <v>139</v>
      </c>
      <c r="H32" s="8" t="s">
        <v>202</v>
      </c>
      <c r="J32" s="8" t="s">
        <v>205</v>
      </c>
      <c r="L32" s="10">
        <v>0</v>
      </c>
      <c r="N32" s="10">
        <v>0</v>
      </c>
      <c r="P32" s="9">
        <v>1003700</v>
      </c>
      <c r="R32" s="9">
        <v>677465690324</v>
      </c>
      <c r="T32" s="9">
        <v>726426667297</v>
      </c>
      <c r="V32" s="9">
        <v>0</v>
      </c>
      <c r="X32" s="9">
        <v>0</v>
      </c>
      <c r="Z32" s="9">
        <v>0</v>
      </c>
      <c r="AB32" s="9">
        <v>0</v>
      </c>
      <c r="AD32" s="9">
        <v>1003700</v>
      </c>
      <c r="AF32" s="9">
        <v>744330</v>
      </c>
      <c r="AH32" s="9">
        <v>677465690324</v>
      </c>
      <c r="AJ32" s="9">
        <v>746948612021</v>
      </c>
      <c r="AL32" s="10">
        <v>0.17</v>
      </c>
      <c r="AN32" s="24"/>
    </row>
    <row r="33" spans="1:40" ht="21.75" customHeight="1" x14ac:dyDescent="0.2">
      <c r="A33" s="52" t="s">
        <v>206</v>
      </c>
      <c r="B33" s="52"/>
      <c r="D33" s="8" t="s">
        <v>139</v>
      </c>
      <c r="F33" s="8" t="s">
        <v>139</v>
      </c>
      <c r="H33" s="8" t="s">
        <v>207</v>
      </c>
      <c r="J33" s="8" t="s">
        <v>208</v>
      </c>
      <c r="L33" s="10">
        <v>0</v>
      </c>
      <c r="N33" s="10">
        <v>0</v>
      </c>
      <c r="P33" s="9">
        <v>206600</v>
      </c>
      <c r="R33" s="9">
        <v>172607508435</v>
      </c>
      <c r="T33" s="9">
        <v>186075679669</v>
      </c>
      <c r="V33" s="9">
        <v>0</v>
      </c>
      <c r="X33" s="9">
        <v>0</v>
      </c>
      <c r="Z33" s="9">
        <v>0</v>
      </c>
      <c r="AB33" s="9">
        <v>0</v>
      </c>
      <c r="AD33" s="9">
        <v>206600</v>
      </c>
      <c r="AF33" s="9">
        <v>927490</v>
      </c>
      <c r="AH33" s="9">
        <v>172607508435</v>
      </c>
      <c r="AJ33" s="9">
        <v>191584702977</v>
      </c>
      <c r="AL33" s="10">
        <v>0.04</v>
      </c>
      <c r="AN33" s="24"/>
    </row>
    <row r="34" spans="1:40" ht="21.75" customHeight="1" x14ac:dyDescent="0.2">
      <c r="A34" s="52" t="s">
        <v>209</v>
      </c>
      <c r="B34" s="52"/>
      <c r="D34" s="8" t="s">
        <v>139</v>
      </c>
      <c r="F34" s="8" t="s">
        <v>139</v>
      </c>
      <c r="H34" s="8" t="s">
        <v>210</v>
      </c>
      <c r="J34" s="8" t="s">
        <v>211</v>
      </c>
      <c r="L34" s="10">
        <v>0</v>
      </c>
      <c r="N34" s="10">
        <v>0</v>
      </c>
      <c r="P34" s="9">
        <v>30500</v>
      </c>
      <c r="R34" s="9">
        <v>20408189308</v>
      </c>
      <c r="T34" s="9">
        <v>21773052918</v>
      </c>
      <c r="V34" s="9">
        <v>0</v>
      </c>
      <c r="X34" s="9">
        <v>0</v>
      </c>
      <c r="Z34" s="9">
        <v>0</v>
      </c>
      <c r="AB34" s="9">
        <v>0</v>
      </c>
      <c r="AD34" s="9">
        <v>30500</v>
      </c>
      <c r="AF34" s="9">
        <v>739970</v>
      </c>
      <c r="AH34" s="9">
        <v>20408189308</v>
      </c>
      <c r="AJ34" s="9">
        <v>22564994353</v>
      </c>
      <c r="AL34" s="10">
        <v>0.01</v>
      </c>
      <c r="AN34" s="24"/>
    </row>
    <row r="35" spans="1:40" ht="21.75" customHeight="1" x14ac:dyDescent="0.2">
      <c r="A35" s="52" t="s">
        <v>212</v>
      </c>
      <c r="B35" s="52"/>
      <c r="D35" s="8" t="s">
        <v>139</v>
      </c>
      <c r="F35" s="8" t="s">
        <v>139</v>
      </c>
      <c r="H35" s="8" t="s">
        <v>213</v>
      </c>
      <c r="J35" s="8" t="s">
        <v>214</v>
      </c>
      <c r="L35" s="10">
        <v>18</v>
      </c>
      <c r="N35" s="10">
        <v>18</v>
      </c>
      <c r="P35" s="9">
        <v>1199966</v>
      </c>
      <c r="R35" s="9">
        <v>1199966000000</v>
      </c>
      <c r="T35" s="9">
        <v>1199748506162</v>
      </c>
      <c r="V35" s="9">
        <v>0</v>
      </c>
      <c r="X35" s="9">
        <v>0</v>
      </c>
      <c r="Z35" s="9">
        <v>0</v>
      </c>
      <c r="AB35" s="9">
        <v>0</v>
      </c>
      <c r="AD35" s="9">
        <v>1199966</v>
      </c>
      <c r="AF35" s="9">
        <v>1000000</v>
      </c>
      <c r="AH35" s="9">
        <v>1199966000000</v>
      </c>
      <c r="AJ35" s="9">
        <v>1199748506162</v>
      </c>
      <c r="AL35" s="10">
        <v>0.28000000000000003</v>
      </c>
      <c r="AN35" s="24"/>
    </row>
    <row r="36" spans="1:40" ht="21.75" customHeight="1" x14ac:dyDescent="0.2">
      <c r="A36" s="52" t="s">
        <v>215</v>
      </c>
      <c r="B36" s="52"/>
      <c r="D36" s="8" t="s">
        <v>139</v>
      </c>
      <c r="F36" s="8" t="s">
        <v>139</v>
      </c>
      <c r="H36" s="8" t="s">
        <v>216</v>
      </c>
      <c r="J36" s="8" t="s">
        <v>217</v>
      </c>
      <c r="L36" s="10">
        <v>18</v>
      </c>
      <c r="N36" s="10">
        <v>18</v>
      </c>
      <c r="P36" s="9">
        <v>1800000</v>
      </c>
      <c r="R36" s="9">
        <v>1800000000000</v>
      </c>
      <c r="T36" s="9">
        <v>1799673750000</v>
      </c>
      <c r="V36" s="9">
        <v>0</v>
      </c>
      <c r="X36" s="9">
        <v>0</v>
      </c>
      <c r="Z36" s="9">
        <v>0</v>
      </c>
      <c r="AB36" s="9">
        <v>0</v>
      </c>
      <c r="AD36" s="9">
        <v>1800000</v>
      </c>
      <c r="AF36" s="9">
        <v>1000000</v>
      </c>
      <c r="AH36" s="9">
        <v>1800000000000</v>
      </c>
      <c r="AJ36" s="9">
        <v>1799673750000</v>
      </c>
      <c r="AL36" s="10">
        <v>0.42</v>
      </c>
      <c r="AN36" s="24"/>
    </row>
    <row r="37" spans="1:40" ht="21.75" customHeight="1" x14ac:dyDescent="0.2">
      <c r="A37" s="52" t="s">
        <v>218</v>
      </c>
      <c r="B37" s="52"/>
      <c r="D37" s="8" t="s">
        <v>139</v>
      </c>
      <c r="F37" s="8" t="s">
        <v>139</v>
      </c>
      <c r="H37" s="8" t="s">
        <v>219</v>
      </c>
      <c r="J37" s="8" t="s">
        <v>220</v>
      </c>
      <c r="L37" s="10">
        <v>23</v>
      </c>
      <c r="N37" s="10">
        <v>23</v>
      </c>
      <c r="P37" s="9">
        <v>8000000</v>
      </c>
      <c r="R37" s="9">
        <v>8000000000000</v>
      </c>
      <c r="T37" s="9">
        <v>7998550000000</v>
      </c>
      <c r="V37" s="9">
        <v>0</v>
      </c>
      <c r="X37" s="9">
        <v>0</v>
      </c>
      <c r="Z37" s="9">
        <v>0</v>
      </c>
      <c r="AB37" s="9">
        <v>0</v>
      </c>
      <c r="AD37" s="9">
        <v>8000000</v>
      </c>
      <c r="AF37" s="9">
        <v>1000000</v>
      </c>
      <c r="AH37" s="9">
        <v>8000000000000</v>
      </c>
      <c r="AJ37" s="9">
        <v>7998550000000</v>
      </c>
      <c r="AL37" s="10">
        <v>1.84</v>
      </c>
      <c r="AN37" s="24"/>
    </row>
    <row r="38" spans="1:40" ht="21.75" customHeight="1" x14ac:dyDescent="0.2">
      <c r="A38" s="52" t="s">
        <v>221</v>
      </c>
      <c r="B38" s="52"/>
      <c r="D38" s="8" t="s">
        <v>139</v>
      </c>
      <c r="F38" s="8" t="s">
        <v>139</v>
      </c>
      <c r="H38" s="8" t="s">
        <v>222</v>
      </c>
      <c r="J38" s="8" t="s">
        <v>223</v>
      </c>
      <c r="L38" s="10">
        <v>23</v>
      </c>
      <c r="N38" s="10">
        <v>23</v>
      </c>
      <c r="P38" s="9">
        <v>1473190</v>
      </c>
      <c r="R38" s="9">
        <v>1473190000000</v>
      </c>
      <c r="T38" s="9">
        <v>1472922984312</v>
      </c>
      <c r="V38" s="9">
        <v>0</v>
      </c>
      <c r="X38" s="9">
        <v>0</v>
      </c>
      <c r="Z38" s="9">
        <v>0</v>
      </c>
      <c r="AB38" s="9">
        <v>0</v>
      </c>
      <c r="AD38" s="9">
        <v>1473190</v>
      </c>
      <c r="AF38" s="9">
        <v>1000000</v>
      </c>
      <c r="AH38" s="9">
        <v>1473190000000</v>
      </c>
      <c r="AJ38" s="9">
        <v>1472922984312</v>
      </c>
      <c r="AL38" s="10">
        <v>0.34</v>
      </c>
      <c r="AN38" s="24"/>
    </row>
    <row r="39" spans="1:40" ht="21.75" customHeight="1" x14ac:dyDescent="0.2">
      <c r="A39" s="52" t="s">
        <v>224</v>
      </c>
      <c r="B39" s="52"/>
      <c r="D39" s="8" t="s">
        <v>139</v>
      </c>
      <c r="F39" s="8" t="s">
        <v>139</v>
      </c>
      <c r="H39" s="8" t="s">
        <v>225</v>
      </c>
      <c r="J39" s="8" t="s">
        <v>226</v>
      </c>
      <c r="L39" s="10">
        <v>21</v>
      </c>
      <c r="N39" s="10">
        <v>21</v>
      </c>
      <c r="P39" s="9">
        <v>9453500</v>
      </c>
      <c r="R39" s="9">
        <v>8753033582210</v>
      </c>
      <c r="T39" s="9">
        <v>9002826691851</v>
      </c>
      <c r="V39" s="9">
        <v>0</v>
      </c>
      <c r="X39" s="9">
        <v>0</v>
      </c>
      <c r="Z39" s="9">
        <v>0</v>
      </c>
      <c r="AB39" s="9">
        <v>0</v>
      </c>
      <c r="AD39" s="9">
        <v>9453500</v>
      </c>
      <c r="AF39" s="9">
        <v>885192</v>
      </c>
      <c r="AH39" s="9">
        <v>8753033582210</v>
      </c>
      <c r="AJ39" s="9">
        <v>8366645842533</v>
      </c>
      <c r="AL39" s="10">
        <v>1.93</v>
      </c>
      <c r="AN39" s="24"/>
    </row>
    <row r="40" spans="1:40" ht="21.75" customHeight="1" x14ac:dyDescent="0.2">
      <c r="A40" s="52" t="s">
        <v>227</v>
      </c>
      <c r="B40" s="52"/>
      <c r="D40" s="8" t="s">
        <v>139</v>
      </c>
      <c r="F40" s="8" t="s">
        <v>139</v>
      </c>
      <c r="H40" s="8" t="s">
        <v>228</v>
      </c>
      <c r="J40" s="8" t="s">
        <v>229</v>
      </c>
      <c r="L40" s="10">
        <v>18.5</v>
      </c>
      <c r="N40" s="10">
        <v>18.5</v>
      </c>
      <c r="P40" s="9">
        <v>9987900</v>
      </c>
      <c r="R40" s="9">
        <v>9987900000000</v>
      </c>
      <c r="T40" s="9">
        <v>9172223383135</v>
      </c>
      <c r="V40" s="9">
        <v>0</v>
      </c>
      <c r="X40" s="9">
        <v>0</v>
      </c>
      <c r="Z40" s="9">
        <v>0</v>
      </c>
      <c r="AB40" s="9">
        <v>0</v>
      </c>
      <c r="AD40" s="9">
        <v>9987900</v>
      </c>
      <c r="AF40" s="9">
        <v>826650</v>
      </c>
      <c r="AH40" s="9">
        <v>9987900000000</v>
      </c>
      <c r="AJ40" s="9">
        <v>8255001044821</v>
      </c>
      <c r="AL40" s="10">
        <v>1.9</v>
      </c>
      <c r="AN40" s="24"/>
    </row>
    <row r="41" spans="1:40" ht="21.75" customHeight="1" x14ac:dyDescent="0.2">
      <c r="A41" s="52" t="s">
        <v>230</v>
      </c>
      <c r="B41" s="52"/>
      <c r="D41" s="8" t="s">
        <v>139</v>
      </c>
      <c r="F41" s="8" t="s">
        <v>139</v>
      </c>
      <c r="H41" s="8" t="s">
        <v>231</v>
      </c>
      <c r="J41" s="8" t="s">
        <v>232</v>
      </c>
      <c r="L41" s="10">
        <v>18</v>
      </c>
      <c r="N41" s="10">
        <v>18</v>
      </c>
      <c r="P41" s="9">
        <v>6998703</v>
      </c>
      <c r="R41" s="9">
        <v>6998107546283</v>
      </c>
      <c r="T41" s="9">
        <v>6997434485081</v>
      </c>
      <c r="V41" s="9">
        <v>0</v>
      </c>
      <c r="X41" s="9">
        <v>0</v>
      </c>
      <c r="Z41" s="9">
        <v>0</v>
      </c>
      <c r="AB41" s="9">
        <v>0</v>
      </c>
      <c r="AD41" s="9">
        <v>6998703</v>
      </c>
      <c r="AF41" s="9">
        <v>1000000</v>
      </c>
      <c r="AH41" s="9">
        <v>6998107546283</v>
      </c>
      <c r="AJ41" s="9">
        <v>6997434485081</v>
      </c>
      <c r="AL41" s="10">
        <v>1.61</v>
      </c>
      <c r="AN41" s="24"/>
    </row>
    <row r="42" spans="1:40" ht="21.75" customHeight="1" x14ac:dyDescent="0.2">
      <c r="A42" s="52" t="s">
        <v>233</v>
      </c>
      <c r="B42" s="52"/>
      <c r="D42" s="8" t="s">
        <v>139</v>
      </c>
      <c r="F42" s="8" t="s">
        <v>139</v>
      </c>
      <c r="H42" s="8" t="s">
        <v>234</v>
      </c>
      <c r="J42" s="8" t="s">
        <v>235</v>
      </c>
      <c r="L42" s="10">
        <v>18</v>
      </c>
      <c r="N42" s="10">
        <v>18</v>
      </c>
      <c r="P42" s="9">
        <v>1800000</v>
      </c>
      <c r="R42" s="9">
        <v>1800281250000</v>
      </c>
      <c r="T42" s="9">
        <v>1799133847875</v>
      </c>
      <c r="V42" s="9">
        <v>0</v>
      </c>
      <c r="X42" s="9">
        <v>0</v>
      </c>
      <c r="Z42" s="9">
        <v>0</v>
      </c>
      <c r="AB42" s="9">
        <v>0</v>
      </c>
      <c r="AD42" s="9">
        <v>1800000</v>
      </c>
      <c r="AF42" s="9">
        <v>999700</v>
      </c>
      <c r="AH42" s="9">
        <v>1800281250000</v>
      </c>
      <c r="AJ42" s="9">
        <v>1799133847875</v>
      </c>
      <c r="AL42" s="10">
        <v>0.41</v>
      </c>
      <c r="AN42" s="24"/>
    </row>
    <row r="43" spans="1:40" ht="21.75" customHeight="1" x14ac:dyDescent="0.2">
      <c r="A43" s="52" t="s">
        <v>236</v>
      </c>
      <c r="B43" s="52"/>
      <c r="D43" s="8" t="s">
        <v>139</v>
      </c>
      <c r="F43" s="8" t="s">
        <v>139</v>
      </c>
      <c r="H43" s="8" t="s">
        <v>237</v>
      </c>
      <c r="J43" s="8" t="s">
        <v>238</v>
      </c>
      <c r="L43" s="10">
        <v>18</v>
      </c>
      <c r="N43" s="10">
        <v>18</v>
      </c>
      <c r="P43" s="9">
        <v>813707</v>
      </c>
      <c r="R43" s="9">
        <v>813792439215</v>
      </c>
      <c r="T43" s="9">
        <v>813559515606</v>
      </c>
      <c r="V43" s="9">
        <v>0</v>
      </c>
      <c r="X43" s="9">
        <v>0</v>
      </c>
      <c r="Z43" s="9">
        <v>0</v>
      </c>
      <c r="AB43" s="9">
        <v>0</v>
      </c>
      <c r="AD43" s="9">
        <v>813707</v>
      </c>
      <c r="AF43" s="9">
        <v>1000000</v>
      </c>
      <c r="AH43" s="9">
        <v>813792439215</v>
      </c>
      <c r="AJ43" s="9">
        <v>813559515606</v>
      </c>
      <c r="AL43" s="10">
        <v>0.19</v>
      </c>
      <c r="AN43" s="24"/>
    </row>
    <row r="44" spans="1:40" ht="21.75" customHeight="1" x14ac:dyDescent="0.2">
      <c r="A44" s="52" t="s">
        <v>239</v>
      </c>
      <c r="B44" s="52"/>
      <c r="D44" s="8" t="s">
        <v>139</v>
      </c>
      <c r="F44" s="8" t="s">
        <v>139</v>
      </c>
      <c r="H44" s="8" t="s">
        <v>240</v>
      </c>
      <c r="J44" s="8" t="s">
        <v>241</v>
      </c>
      <c r="L44" s="10">
        <v>23</v>
      </c>
      <c r="N44" s="10">
        <v>23</v>
      </c>
      <c r="P44" s="9">
        <v>600000</v>
      </c>
      <c r="R44" s="9">
        <v>600000000000</v>
      </c>
      <c r="T44" s="9">
        <v>599891250000</v>
      </c>
      <c r="V44" s="9">
        <v>0</v>
      </c>
      <c r="X44" s="9">
        <v>0</v>
      </c>
      <c r="Z44" s="9">
        <v>0</v>
      </c>
      <c r="AB44" s="9">
        <v>0</v>
      </c>
      <c r="AD44" s="9">
        <v>600000</v>
      </c>
      <c r="AF44" s="9">
        <v>1000000</v>
      </c>
      <c r="AH44" s="9">
        <v>600000000000</v>
      </c>
      <c r="AJ44" s="9">
        <v>599891250000</v>
      </c>
      <c r="AL44" s="10">
        <v>0.14000000000000001</v>
      </c>
      <c r="AN44" s="24"/>
    </row>
    <row r="45" spans="1:40" ht="21.75" customHeight="1" x14ac:dyDescent="0.2">
      <c r="A45" s="52" t="s">
        <v>242</v>
      </c>
      <c r="B45" s="52"/>
      <c r="D45" s="8" t="s">
        <v>139</v>
      </c>
      <c r="F45" s="8" t="s">
        <v>139</v>
      </c>
      <c r="H45" s="8" t="s">
        <v>243</v>
      </c>
      <c r="J45" s="8" t="s">
        <v>244</v>
      </c>
      <c r="L45" s="10">
        <v>18</v>
      </c>
      <c r="N45" s="10">
        <v>18</v>
      </c>
      <c r="P45" s="9">
        <v>4999900</v>
      </c>
      <c r="R45" s="9">
        <v>4951428653397</v>
      </c>
      <c r="T45" s="9">
        <v>4999248716807</v>
      </c>
      <c r="V45" s="9">
        <v>0</v>
      </c>
      <c r="X45" s="9">
        <v>0</v>
      </c>
      <c r="Z45" s="9">
        <v>0</v>
      </c>
      <c r="AB45" s="9">
        <v>0</v>
      </c>
      <c r="AD45" s="9">
        <v>4999900</v>
      </c>
      <c r="AF45" s="9">
        <v>1000051</v>
      </c>
      <c r="AH45" s="9">
        <v>4951428653397</v>
      </c>
      <c r="AJ45" s="9">
        <v>4999248716807</v>
      </c>
      <c r="AL45" s="10">
        <v>1.1499999999999999</v>
      </c>
      <c r="AN45" s="24"/>
    </row>
    <row r="46" spans="1:40" ht="21.75" customHeight="1" x14ac:dyDescent="0.2">
      <c r="A46" s="52" t="s">
        <v>245</v>
      </c>
      <c r="B46" s="52"/>
      <c r="D46" s="8" t="s">
        <v>139</v>
      </c>
      <c r="F46" s="8" t="s">
        <v>139</v>
      </c>
      <c r="H46" s="8" t="s">
        <v>225</v>
      </c>
      <c r="J46" s="8" t="s">
        <v>226</v>
      </c>
      <c r="L46" s="10">
        <v>18</v>
      </c>
      <c r="N46" s="10">
        <v>18</v>
      </c>
      <c r="P46" s="9">
        <v>2685000</v>
      </c>
      <c r="R46" s="9">
        <v>2685000000000</v>
      </c>
      <c r="T46" s="9">
        <v>2684513343750</v>
      </c>
      <c r="V46" s="9">
        <v>0</v>
      </c>
      <c r="X46" s="9">
        <v>0</v>
      </c>
      <c r="Z46" s="9">
        <v>0</v>
      </c>
      <c r="AB46" s="9">
        <v>0</v>
      </c>
      <c r="AD46" s="9">
        <v>2685000</v>
      </c>
      <c r="AF46" s="9">
        <v>1000000</v>
      </c>
      <c r="AH46" s="9">
        <v>2685000000000</v>
      </c>
      <c r="AJ46" s="9">
        <v>2684513343750</v>
      </c>
      <c r="AL46" s="10">
        <v>0.62</v>
      </c>
      <c r="AN46" s="24"/>
    </row>
    <row r="47" spans="1:40" ht="21.75" customHeight="1" x14ac:dyDescent="0.2">
      <c r="A47" s="52" t="s">
        <v>246</v>
      </c>
      <c r="B47" s="52"/>
      <c r="D47" s="8" t="s">
        <v>139</v>
      </c>
      <c r="F47" s="8" t="s">
        <v>139</v>
      </c>
      <c r="H47" s="8" t="s">
        <v>247</v>
      </c>
      <c r="J47" s="8" t="s">
        <v>248</v>
      </c>
      <c r="L47" s="10">
        <v>18</v>
      </c>
      <c r="N47" s="10">
        <v>18</v>
      </c>
      <c r="P47" s="9">
        <v>3954984</v>
      </c>
      <c r="R47" s="9">
        <v>3954984000000</v>
      </c>
      <c r="T47" s="9">
        <v>3562399283678</v>
      </c>
      <c r="V47" s="9">
        <v>0</v>
      </c>
      <c r="X47" s="9">
        <v>0</v>
      </c>
      <c r="Z47" s="9">
        <v>0</v>
      </c>
      <c r="AB47" s="9">
        <v>0</v>
      </c>
      <c r="AD47" s="9">
        <v>3954984</v>
      </c>
      <c r="AF47" s="9">
        <v>900900</v>
      </c>
      <c r="AH47" s="9">
        <v>3954984000000</v>
      </c>
      <c r="AJ47" s="9">
        <v>3562399283678</v>
      </c>
      <c r="AL47" s="10">
        <v>0.82</v>
      </c>
      <c r="AN47" s="24"/>
    </row>
    <row r="48" spans="1:40" ht="21.75" customHeight="1" x14ac:dyDescent="0.2">
      <c r="A48" s="52" t="s">
        <v>249</v>
      </c>
      <c r="B48" s="52"/>
      <c r="D48" s="8" t="s">
        <v>139</v>
      </c>
      <c r="F48" s="8" t="s">
        <v>139</v>
      </c>
      <c r="H48" s="8" t="s">
        <v>250</v>
      </c>
      <c r="J48" s="8" t="s">
        <v>251</v>
      </c>
      <c r="L48" s="10">
        <v>18</v>
      </c>
      <c r="N48" s="10">
        <v>18</v>
      </c>
      <c r="P48" s="9">
        <v>235783</v>
      </c>
      <c r="R48" s="9">
        <v>235799246855</v>
      </c>
      <c r="T48" s="9">
        <v>235740264331</v>
      </c>
      <c r="V48" s="9">
        <v>0</v>
      </c>
      <c r="X48" s="9">
        <v>0</v>
      </c>
      <c r="Z48" s="9">
        <v>0</v>
      </c>
      <c r="AB48" s="9">
        <v>0</v>
      </c>
      <c r="AD48" s="9">
        <v>235783</v>
      </c>
      <c r="AF48" s="9">
        <v>1000000</v>
      </c>
      <c r="AH48" s="9">
        <v>235799246855</v>
      </c>
      <c r="AJ48" s="9">
        <v>235740264331</v>
      </c>
      <c r="AL48" s="10">
        <v>0.05</v>
      </c>
      <c r="AN48" s="24"/>
    </row>
    <row r="49" spans="1:40" ht="21.75" customHeight="1" x14ac:dyDescent="0.2">
      <c r="A49" s="52" t="s">
        <v>252</v>
      </c>
      <c r="B49" s="52"/>
      <c r="D49" s="8" t="s">
        <v>139</v>
      </c>
      <c r="F49" s="8" t="s">
        <v>139</v>
      </c>
      <c r="H49" s="8" t="s">
        <v>253</v>
      </c>
      <c r="J49" s="8" t="s">
        <v>254</v>
      </c>
      <c r="L49" s="10">
        <v>23</v>
      </c>
      <c r="N49" s="10">
        <v>23</v>
      </c>
      <c r="P49" s="9">
        <v>1000000</v>
      </c>
      <c r="R49" s="9">
        <v>1000000000000</v>
      </c>
      <c r="T49" s="9">
        <v>999818750000</v>
      </c>
      <c r="V49" s="9">
        <v>0</v>
      </c>
      <c r="X49" s="9">
        <v>0</v>
      </c>
      <c r="Z49" s="9">
        <v>0</v>
      </c>
      <c r="AB49" s="9">
        <v>0</v>
      </c>
      <c r="AD49" s="9">
        <v>1000000</v>
      </c>
      <c r="AF49" s="9">
        <v>1000000</v>
      </c>
      <c r="AH49" s="9">
        <v>1000000000000</v>
      </c>
      <c r="AJ49" s="9">
        <v>999818750000</v>
      </c>
      <c r="AL49" s="10">
        <v>0.23</v>
      </c>
      <c r="AN49" s="24"/>
    </row>
    <row r="50" spans="1:40" ht="21.75" customHeight="1" x14ac:dyDescent="0.2">
      <c r="A50" s="52" t="s">
        <v>255</v>
      </c>
      <c r="B50" s="52"/>
      <c r="D50" s="8" t="s">
        <v>139</v>
      </c>
      <c r="F50" s="8" t="s">
        <v>139</v>
      </c>
      <c r="H50" s="8" t="s">
        <v>256</v>
      </c>
      <c r="J50" s="8" t="s">
        <v>257</v>
      </c>
      <c r="L50" s="10">
        <v>18</v>
      </c>
      <c r="N50" s="10">
        <v>18</v>
      </c>
      <c r="P50" s="9">
        <v>4600000</v>
      </c>
      <c r="R50" s="9">
        <v>4600000000000</v>
      </c>
      <c r="T50" s="9">
        <v>4218828998623</v>
      </c>
      <c r="V50" s="9">
        <v>0</v>
      </c>
      <c r="X50" s="9">
        <v>0</v>
      </c>
      <c r="Z50" s="9">
        <v>10000</v>
      </c>
      <c r="AB50" s="9">
        <v>9594260725</v>
      </c>
      <c r="AD50" s="9">
        <v>4590000</v>
      </c>
      <c r="AF50" s="9">
        <v>863640</v>
      </c>
      <c r="AH50" s="9">
        <v>4590000000000</v>
      </c>
      <c r="AJ50" s="9">
        <v>3963389105497</v>
      </c>
      <c r="AL50" s="10">
        <v>0.91</v>
      </c>
      <c r="AN50" s="24"/>
    </row>
    <row r="51" spans="1:40" ht="21.75" customHeight="1" x14ac:dyDescent="0.2">
      <c r="A51" s="52" t="s">
        <v>258</v>
      </c>
      <c r="B51" s="52"/>
      <c r="D51" s="8" t="s">
        <v>139</v>
      </c>
      <c r="F51" s="8" t="s">
        <v>139</v>
      </c>
      <c r="H51" s="8" t="s">
        <v>259</v>
      </c>
      <c r="J51" s="8" t="s">
        <v>260</v>
      </c>
      <c r="L51" s="10">
        <v>18</v>
      </c>
      <c r="N51" s="10">
        <v>18</v>
      </c>
      <c r="P51" s="9">
        <v>4995000</v>
      </c>
      <c r="R51" s="9">
        <v>4995078968750</v>
      </c>
      <c r="T51" s="9">
        <v>4994094656250</v>
      </c>
      <c r="V51" s="9">
        <v>0</v>
      </c>
      <c r="X51" s="9">
        <v>0</v>
      </c>
      <c r="Z51" s="9">
        <v>0</v>
      </c>
      <c r="AB51" s="9">
        <v>0</v>
      </c>
      <c r="AD51" s="9">
        <v>4995000</v>
      </c>
      <c r="AF51" s="9">
        <v>1000000</v>
      </c>
      <c r="AH51" s="9">
        <v>4995078968750</v>
      </c>
      <c r="AJ51" s="9">
        <v>4994094656250</v>
      </c>
      <c r="AL51" s="10">
        <v>1.1499999999999999</v>
      </c>
      <c r="AN51" s="24"/>
    </row>
    <row r="52" spans="1:40" ht="21.75" customHeight="1" x14ac:dyDescent="0.2">
      <c r="A52" s="52" t="s">
        <v>261</v>
      </c>
      <c r="B52" s="52"/>
      <c r="D52" s="8" t="s">
        <v>139</v>
      </c>
      <c r="F52" s="8" t="s">
        <v>139</v>
      </c>
      <c r="H52" s="8" t="s">
        <v>262</v>
      </c>
      <c r="J52" s="8" t="s">
        <v>263</v>
      </c>
      <c r="L52" s="10">
        <v>17</v>
      </c>
      <c r="N52" s="10">
        <v>17</v>
      </c>
      <c r="P52" s="9">
        <v>6732000</v>
      </c>
      <c r="R52" s="9">
        <v>6355159769614</v>
      </c>
      <c r="T52" s="9">
        <v>6689048990085</v>
      </c>
      <c r="V52" s="9">
        <v>0</v>
      </c>
      <c r="X52" s="9">
        <v>0</v>
      </c>
      <c r="Z52" s="9">
        <v>0</v>
      </c>
      <c r="AB52" s="9">
        <v>0</v>
      </c>
      <c r="AD52" s="9">
        <v>6732000</v>
      </c>
      <c r="AF52" s="9">
        <v>994078</v>
      </c>
      <c r="AH52" s="9">
        <v>6355159769614</v>
      </c>
      <c r="AJ52" s="9">
        <v>6690920146876</v>
      </c>
      <c r="AL52" s="10">
        <v>1.54</v>
      </c>
      <c r="AN52" s="24"/>
    </row>
    <row r="53" spans="1:40" ht="21.75" customHeight="1" x14ac:dyDescent="0.2">
      <c r="A53" s="52" t="s">
        <v>264</v>
      </c>
      <c r="B53" s="52"/>
      <c r="D53" s="8" t="s">
        <v>139</v>
      </c>
      <c r="F53" s="8" t="s">
        <v>139</v>
      </c>
      <c r="H53" s="8" t="s">
        <v>265</v>
      </c>
      <c r="J53" s="8" t="s">
        <v>266</v>
      </c>
      <c r="L53" s="10">
        <v>18</v>
      </c>
      <c r="N53" s="10">
        <v>18</v>
      </c>
      <c r="P53" s="9">
        <v>17396400</v>
      </c>
      <c r="R53" s="9">
        <v>17155269156217</v>
      </c>
      <c r="T53" s="9">
        <v>17123651575511</v>
      </c>
      <c r="V53" s="9">
        <v>0</v>
      </c>
      <c r="X53" s="9">
        <v>0</v>
      </c>
      <c r="Z53" s="9">
        <v>0</v>
      </c>
      <c r="AB53" s="9">
        <v>0</v>
      </c>
      <c r="AD53" s="9">
        <v>17396400</v>
      </c>
      <c r="AF53" s="9">
        <v>989284</v>
      </c>
      <c r="AH53" s="9">
        <v>17155269156217</v>
      </c>
      <c r="AJ53" s="9">
        <v>17206860868692</v>
      </c>
      <c r="AL53" s="10">
        <v>3.97</v>
      </c>
      <c r="AN53" s="24"/>
    </row>
    <row r="54" spans="1:40" ht="21.75" customHeight="1" x14ac:dyDescent="0.2">
      <c r="A54" s="52" t="s">
        <v>267</v>
      </c>
      <c r="B54" s="52"/>
      <c r="D54" s="8" t="s">
        <v>139</v>
      </c>
      <c r="F54" s="8" t="s">
        <v>139</v>
      </c>
      <c r="H54" s="8" t="s">
        <v>268</v>
      </c>
      <c r="J54" s="8" t="s">
        <v>269</v>
      </c>
      <c r="L54" s="10">
        <v>18</v>
      </c>
      <c r="N54" s="10">
        <v>18</v>
      </c>
      <c r="P54" s="9">
        <v>4990000</v>
      </c>
      <c r="R54" s="9">
        <v>4990000000000</v>
      </c>
      <c r="T54" s="9">
        <v>5190904478003</v>
      </c>
      <c r="V54" s="9">
        <v>0</v>
      </c>
      <c r="X54" s="9">
        <v>0</v>
      </c>
      <c r="Z54" s="9">
        <v>0</v>
      </c>
      <c r="AB54" s="9">
        <v>0</v>
      </c>
      <c r="AD54" s="9">
        <v>4990000</v>
      </c>
      <c r="AF54" s="9">
        <v>1040450</v>
      </c>
      <c r="AH54" s="9">
        <v>4990000000000</v>
      </c>
      <c r="AJ54" s="9">
        <v>5190904478003</v>
      </c>
      <c r="AL54" s="10">
        <v>1.2</v>
      </c>
      <c r="AN54" s="24"/>
    </row>
    <row r="55" spans="1:40" ht="21.75" customHeight="1" x14ac:dyDescent="0.2">
      <c r="A55" s="52" t="s">
        <v>270</v>
      </c>
      <c r="B55" s="52"/>
      <c r="D55" s="8" t="s">
        <v>139</v>
      </c>
      <c r="F55" s="8" t="s">
        <v>139</v>
      </c>
      <c r="H55" s="8" t="s">
        <v>271</v>
      </c>
      <c r="J55" s="8" t="s">
        <v>272</v>
      </c>
      <c r="L55" s="10">
        <v>18</v>
      </c>
      <c r="N55" s="10">
        <v>18</v>
      </c>
      <c r="P55" s="9">
        <v>3000000</v>
      </c>
      <c r="R55" s="9">
        <v>2928660000000</v>
      </c>
      <c r="T55" s="9">
        <v>2928069191250</v>
      </c>
      <c r="V55" s="9">
        <v>0</v>
      </c>
      <c r="X55" s="9">
        <v>0</v>
      </c>
      <c r="Z55" s="9">
        <v>0</v>
      </c>
      <c r="AB55" s="9">
        <v>0</v>
      </c>
      <c r="AD55" s="9">
        <v>3000000</v>
      </c>
      <c r="AF55" s="9">
        <v>976849</v>
      </c>
      <c r="AH55" s="9">
        <v>2928660000000</v>
      </c>
      <c r="AJ55" s="9">
        <v>2930015838356</v>
      </c>
      <c r="AL55" s="10">
        <v>0.68</v>
      </c>
      <c r="AN55" s="24"/>
    </row>
    <row r="56" spans="1:40" ht="21.75" customHeight="1" x14ac:dyDescent="0.2">
      <c r="A56" s="52" t="s">
        <v>273</v>
      </c>
      <c r="B56" s="52"/>
      <c r="D56" s="8" t="s">
        <v>139</v>
      </c>
      <c r="F56" s="8" t="s">
        <v>139</v>
      </c>
      <c r="H56" s="8" t="s">
        <v>274</v>
      </c>
      <c r="J56" s="8" t="s">
        <v>275</v>
      </c>
      <c r="L56" s="10">
        <v>18</v>
      </c>
      <c r="N56" s="10">
        <v>18</v>
      </c>
      <c r="P56" s="9">
        <v>2107710</v>
      </c>
      <c r="R56" s="9">
        <v>1926676157080</v>
      </c>
      <c r="T56" s="9">
        <v>1991129912879</v>
      </c>
      <c r="V56" s="9">
        <v>5000</v>
      </c>
      <c r="X56" s="9">
        <v>4660594578</v>
      </c>
      <c r="Z56" s="9">
        <v>0</v>
      </c>
      <c r="AB56" s="9">
        <v>0</v>
      </c>
      <c r="AD56" s="9">
        <v>2112710</v>
      </c>
      <c r="AF56" s="9">
        <v>955561</v>
      </c>
      <c r="AH56" s="9">
        <v>1931336751658</v>
      </c>
      <c r="AJ56" s="9">
        <v>2018457368590</v>
      </c>
      <c r="AL56" s="10">
        <v>0.47</v>
      </c>
      <c r="AN56" s="24"/>
    </row>
    <row r="57" spans="1:40" ht="21.75" customHeight="1" x14ac:dyDescent="0.2">
      <c r="A57" s="52" t="s">
        <v>276</v>
      </c>
      <c r="B57" s="52"/>
      <c r="D57" s="8" t="s">
        <v>139</v>
      </c>
      <c r="F57" s="8" t="s">
        <v>139</v>
      </c>
      <c r="H57" s="8" t="s">
        <v>277</v>
      </c>
      <c r="J57" s="8" t="s">
        <v>278</v>
      </c>
      <c r="L57" s="10">
        <v>20.5</v>
      </c>
      <c r="N57" s="10">
        <v>20.5</v>
      </c>
      <c r="P57" s="9">
        <v>5925000</v>
      </c>
      <c r="R57" s="9">
        <v>5544471094986</v>
      </c>
      <c r="T57" s="9">
        <v>5574769889784</v>
      </c>
      <c r="V57" s="9">
        <v>0</v>
      </c>
      <c r="X57" s="9">
        <v>0</v>
      </c>
      <c r="Z57" s="9">
        <v>5000</v>
      </c>
      <c r="AB57" s="9">
        <v>4809128188</v>
      </c>
      <c r="AD57" s="9">
        <v>5920000</v>
      </c>
      <c r="AF57" s="9">
        <v>943266</v>
      </c>
      <c r="AH57" s="9">
        <v>5539792216425</v>
      </c>
      <c r="AJ57" s="9">
        <v>5583122595582</v>
      </c>
      <c r="AL57" s="10">
        <v>1.29</v>
      </c>
      <c r="AN57" s="24"/>
    </row>
    <row r="58" spans="1:40" ht="21.75" customHeight="1" x14ac:dyDescent="0.2">
      <c r="A58" s="52" t="s">
        <v>279</v>
      </c>
      <c r="B58" s="52"/>
      <c r="D58" s="8" t="s">
        <v>139</v>
      </c>
      <c r="F58" s="8" t="s">
        <v>139</v>
      </c>
      <c r="H58" s="8" t="s">
        <v>277</v>
      </c>
      <c r="J58" s="8" t="s">
        <v>280</v>
      </c>
      <c r="L58" s="10">
        <v>20.5</v>
      </c>
      <c r="N58" s="10">
        <v>20.5</v>
      </c>
      <c r="P58" s="9">
        <v>1785000</v>
      </c>
      <c r="R58" s="9">
        <v>1569590500000</v>
      </c>
      <c r="T58" s="9">
        <v>1777216521110</v>
      </c>
      <c r="V58" s="9">
        <v>0</v>
      </c>
      <c r="X58" s="9">
        <v>0</v>
      </c>
      <c r="Z58" s="9">
        <v>0</v>
      </c>
      <c r="AB58" s="9">
        <v>0</v>
      </c>
      <c r="AD58" s="9">
        <v>1785000</v>
      </c>
      <c r="AF58" s="9">
        <v>995820</v>
      </c>
      <c r="AH58" s="9">
        <v>1569590500000</v>
      </c>
      <c r="AJ58" s="9">
        <v>1777216521110</v>
      </c>
      <c r="AL58" s="10">
        <v>0.41</v>
      </c>
      <c r="AN58" s="24"/>
    </row>
    <row r="59" spans="1:40" ht="21.75" customHeight="1" x14ac:dyDescent="0.2">
      <c r="A59" s="52" t="s">
        <v>281</v>
      </c>
      <c r="B59" s="52"/>
      <c r="D59" s="8" t="s">
        <v>139</v>
      </c>
      <c r="F59" s="8" t="s">
        <v>139</v>
      </c>
      <c r="H59" s="8" t="s">
        <v>282</v>
      </c>
      <c r="J59" s="8" t="s">
        <v>283</v>
      </c>
      <c r="L59" s="10">
        <v>20.5</v>
      </c>
      <c r="N59" s="10">
        <v>20.5</v>
      </c>
      <c r="P59" s="9">
        <v>4990000</v>
      </c>
      <c r="R59" s="9">
        <v>4577683150780</v>
      </c>
      <c r="T59" s="9">
        <v>4568764261359</v>
      </c>
      <c r="V59" s="9">
        <v>0</v>
      </c>
      <c r="X59" s="9">
        <v>0</v>
      </c>
      <c r="Z59" s="9">
        <v>0</v>
      </c>
      <c r="AB59" s="9">
        <v>0</v>
      </c>
      <c r="AD59" s="9">
        <v>4990000</v>
      </c>
      <c r="AF59" s="9">
        <v>869970</v>
      </c>
      <c r="AH59" s="9">
        <v>4577683150780</v>
      </c>
      <c r="AJ59" s="9">
        <v>4340363466508</v>
      </c>
      <c r="AL59" s="10">
        <v>1</v>
      </c>
      <c r="AN59" s="24"/>
    </row>
    <row r="60" spans="1:40" ht="21.75" customHeight="1" x14ac:dyDescent="0.2">
      <c r="A60" s="52" t="s">
        <v>284</v>
      </c>
      <c r="B60" s="52"/>
      <c r="D60" s="8" t="s">
        <v>139</v>
      </c>
      <c r="F60" s="8" t="s">
        <v>139</v>
      </c>
      <c r="H60" s="8" t="s">
        <v>285</v>
      </c>
      <c r="J60" s="8" t="s">
        <v>286</v>
      </c>
      <c r="L60" s="10">
        <v>20.5</v>
      </c>
      <c r="N60" s="10">
        <v>20.5</v>
      </c>
      <c r="P60" s="9">
        <v>561150</v>
      </c>
      <c r="R60" s="9">
        <v>497776611392</v>
      </c>
      <c r="T60" s="9">
        <v>518548883476</v>
      </c>
      <c r="V60" s="9">
        <v>0</v>
      </c>
      <c r="X60" s="9">
        <v>0</v>
      </c>
      <c r="Z60" s="9">
        <v>0</v>
      </c>
      <c r="AB60" s="9">
        <v>0</v>
      </c>
      <c r="AD60" s="9">
        <v>561150</v>
      </c>
      <c r="AF60" s="9">
        <v>918580</v>
      </c>
      <c r="AH60" s="9">
        <v>497776611392</v>
      </c>
      <c r="AJ60" s="9">
        <v>515367739663</v>
      </c>
      <c r="AL60" s="10">
        <v>0.12</v>
      </c>
      <c r="AN60" s="24"/>
    </row>
    <row r="61" spans="1:40" ht="21.75" customHeight="1" x14ac:dyDescent="0.2">
      <c r="A61" s="52" t="s">
        <v>287</v>
      </c>
      <c r="B61" s="52"/>
      <c r="D61" s="8" t="s">
        <v>139</v>
      </c>
      <c r="F61" s="8" t="s">
        <v>139</v>
      </c>
      <c r="H61" s="8" t="s">
        <v>285</v>
      </c>
      <c r="J61" s="8" t="s">
        <v>288</v>
      </c>
      <c r="L61" s="10">
        <v>20.5</v>
      </c>
      <c r="N61" s="10">
        <v>20.5</v>
      </c>
      <c r="P61" s="9">
        <v>195000</v>
      </c>
      <c r="R61" s="9">
        <v>174347947812</v>
      </c>
      <c r="T61" s="9">
        <v>172576864772</v>
      </c>
      <c r="V61" s="9">
        <v>0</v>
      </c>
      <c r="X61" s="9">
        <v>0</v>
      </c>
      <c r="Z61" s="9">
        <v>0</v>
      </c>
      <c r="AB61" s="9">
        <v>0</v>
      </c>
      <c r="AD61" s="9">
        <v>195000</v>
      </c>
      <c r="AF61" s="9">
        <v>940480</v>
      </c>
      <c r="AH61" s="9">
        <v>174347947812</v>
      </c>
      <c r="AJ61" s="9">
        <v>183360359910</v>
      </c>
      <c r="AL61" s="10">
        <v>0.04</v>
      </c>
      <c r="AN61" s="24"/>
    </row>
    <row r="62" spans="1:40" ht="21.75" customHeight="1" x14ac:dyDescent="0.2">
      <c r="A62" s="52" t="s">
        <v>289</v>
      </c>
      <c r="B62" s="52"/>
      <c r="D62" s="8" t="s">
        <v>139</v>
      </c>
      <c r="F62" s="8" t="s">
        <v>139</v>
      </c>
      <c r="H62" s="8" t="s">
        <v>290</v>
      </c>
      <c r="J62" s="8" t="s">
        <v>291</v>
      </c>
      <c r="L62" s="10">
        <v>20.5</v>
      </c>
      <c r="N62" s="10">
        <v>20.5</v>
      </c>
      <c r="P62" s="9">
        <v>4290000</v>
      </c>
      <c r="R62" s="9">
        <v>3953699556398</v>
      </c>
      <c r="T62" s="9">
        <v>3977181505171</v>
      </c>
      <c r="V62" s="9">
        <v>0</v>
      </c>
      <c r="X62" s="9">
        <v>0</v>
      </c>
      <c r="Z62" s="9">
        <v>0</v>
      </c>
      <c r="AB62" s="9">
        <v>0</v>
      </c>
      <c r="AD62" s="9">
        <v>4290000</v>
      </c>
      <c r="AF62" s="9">
        <v>929555</v>
      </c>
      <c r="AH62" s="9">
        <v>3953699556398</v>
      </c>
      <c r="AJ62" s="9">
        <v>3987068162890</v>
      </c>
      <c r="AL62" s="10">
        <v>0.92</v>
      </c>
      <c r="AN62" s="24"/>
    </row>
    <row r="63" spans="1:40" ht="21.75" customHeight="1" x14ac:dyDescent="0.2">
      <c r="A63" s="52" t="s">
        <v>292</v>
      </c>
      <c r="B63" s="52"/>
      <c r="D63" s="8" t="s">
        <v>139</v>
      </c>
      <c r="F63" s="8" t="s">
        <v>139</v>
      </c>
      <c r="H63" s="8" t="s">
        <v>293</v>
      </c>
      <c r="J63" s="8" t="s">
        <v>294</v>
      </c>
      <c r="L63" s="10">
        <v>20.5</v>
      </c>
      <c r="N63" s="10">
        <v>20.5</v>
      </c>
      <c r="P63" s="9">
        <v>8618</v>
      </c>
      <c r="R63" s="9">
        <v>8352358436</v>
      </c>
      <c r="T63" s="9">
        <v>8323479095</v>
      </c>
      <c r="V63" s="9">
        <v>0</v>
      </c>
      <c r="X63" s="9">
        <v>0</v>
      </c>
      <c r="Z63" s="9">
        <v>0</v>
      </c>
      <c r="AB63" s="9">
        <v>0</v>
      </c>
      <c r="AD63" s="9">
        <v>8618</v>
      </c>
      <c r="AF63" s="9">
        <v>979424</v>
      </c>
      <c r="AH63" s="9">
        <v>8352358436</v>
      </c>
      <c r="AJ63" s="9">
        <v>8439146159</v>
      </c>
      <c r="AL63" s="10">
        <v>0</v>
      </c>
      <c r="AN63" s="24"/>
    </row>
    <row r="64" spans="1:40" ht="21.75" customHeight="1" x14ac:dyDescent="0.2">
      <c r="A64" s="52" t="s">
        <v>295</v>
      </c>
      <c r="B64" s="52"/>
      <c r="D64" s="8" t="s">
        <v>139</v>
      </c>
      <c r="F64" s="8" t="s">
        <v>139</v>
      </c>
      <c r="H64" s="8" t="s">
        <v>296</v>
      </c>
      <c r="J64" s="8" t="s">
        <v>297</v>
      </c>
      <c r="L64" s="10">
        <v>23</v>
      </c>
      <c r="N64" s="10">
        <v>23</v>
      </c>
      <c r="P64" s="9">
        <v>15311025</v>
      </c>
      <c r="R64" s="9">
        <v>14500000005750</v>
      </c>
      <c r="T64" s="9">
        <v>14228099765417</v>
      </c>
      <c r="V64" s="9">
        <v>500000</v>
      </c>
      <c r="X64" s="9">
        <v>466752084375</v>
      </c>
      <c r="Z64" s="9">
        <v>0</v>
      </c>
      <c r="AB64" s="9">
        <v>0</v>
      </c>
      <c r="AD64" s="9">
        <v>15811025</v>
      </c>
      <c r="AF64" s="9">
        <v>978220</v>
      </c>
      <c r="AH64" s="9">
        <v>14966752090125</v>
      </c>
      <c r="AJ64" s="9">
        <v>15463857543216</v>
      </c>
      <c r="AL64" s="10">
        <v>3.57</v>
      </c>
      <c r="AN64" s="24"/>
    </row>
    <row r="65" spans="1:40" ht="21.75" customHeight="1" x14ac:dyDescent="0.2">
      <c r="A65" s="52" t="s">
        <v>298</v>
      </c>
      <c r="B65" s="52"/>
      <c r="D65" s="8" t="s">
        <v>139</v>
      </c>
      <c r="F65" s="8" t="s">
        <v>139</v>
      </c>
      <c r="H65" s="8" t="s">
        <v>299</v>
      </c>
      <c r="J65" s="8" t="s">
        <v>300</v>
      </c>
      <c r="L65" s="10">
        <v>18</v>
      </c>
      <c r="N65" s="10">
        <v>18</v>
      </c>
      <c r="P65" s="9">
        <v>490000</v>
      </c>
      <c r="R65" s="9">
        <v>475785297980</v>
      </c>
      <c r="T65" s="9">
        <v>489911187500</v>
      </c>
      <c r="V65" s="9">
        <v>0</v>
      </c>
      <c r="X65" s="9">
        <v>0</v>
      </c>
      <c r="Z65" s="9">
        <v>0</v>
      </c>
      <c r="AB65" s="9">
        <v>0</v>
      </c>
      <c r="AD65" s="9">
        <v>490000</v>
      </c>
      <c r="AF65" s="9">
        <v>1000000</v>
      </c>
      <c r="AH65" s="9">
        <v>475785297980</v>
      </c>
      <c r="AJ65" s="9">
        <v>489911187500</v>
      </c>
      <c r="AL65" s="10">
        <v>0.11</v>
      </c>
      <c r="AN65" s="24"/>
    </row>
    <row r="66" spans="1:40" ht="21.75" customHeight="1" x14ac:dyDescent="0.2">
      <c r="A66" s="52" t="s">
        <v>301</v>
      </c>
      <c r="B66" s="52"/>
      <c r="D66" s="8" t="s">
        <v>139</v>
      </c>
      <c r="F66" s="8" t="s">
        <v>139</v>
      </c>
      <c r="H66" s="8" t="s">
        <v>302</v>
      </c>
      <c r="J66" s="8" t="s">
        <v>303</v>
      </c>
      <c r="L66" s="10">
        <v>18</v>
      </c>
      <c r="N66" s="10">
        <v>18</v>
      </c>
      <c r="P66" s="9">
        <v>5000000</v>
      </c>
      <c r="R66" s="9">
        <v>5000100000000</v>
      </c>
      <c r="T66" s="9">
        <v>4999093750000</v>
      </c>
      <c r="V66" s="9">
        <v>0</v>
      </c>
      <c r="X66" s="9">
        <v>0</v>
      </c>
      <c r="Z66" s="9">
        <v>0</v>
      </c>
      <c r="AB66" s="9">
        <v>0</v>
      </c>
      <c r="AD66" s="9">
        <v>5000000</v>
      </c>
      <c r="AF66" s="9">
        <v>1000000</v>
      </c>
      <c r="AH66" s="9">
        <v>5000100000000</v>
      </c>
      <c r="AJ66" s="9">
        <v>4999093750000</v>
      </c>
      <c r="AL66" s="10">
        <v>1.1499999999999999</v>
      </c>
      <c r="AN66" s="24"/>
    </row>
    <row r="67" spans="1:40" ht="21.75" customHeight="1" x14ac:dyDescent="0.2">
      <c r="A67" s="52" t="s">
        <v>304</v>
      </c>
      <c r="B67" s="52"/>
      <c r="D67" s="8" t="s">
        <v>139</v>
      </c>
      <c r="F67" s="8" t="s">
        <v>139</v>
      </c>
      <c r="H67" s="8" t="s">
        <v>305</v>
      </c>
      <c r="J67" s="8" t="s">
        <v>306</v>
      </c>
      <c r="L67" s="10">
        <v>23</v>
      </c>
      <c r="N67" s="10">
        <v>23</v>
      </c>
      <c r="P67" s="9">
        <v>1500000</v>
      </c>
      <c r="R67" s="9">
        <v>1500000000000</v>
      </c>
      <c r="T67" s="9">
        <v>1499728125000</v>
      </c>
      <c r="V67" s="9">
        <v>0</v>
      </c>
      <c r="X67" s="9">
        <v>0</v>
      </c>
      <c r="Z67" s="9">
        <v>0</v>
      </c>
      <c r="AB67" s="9">
        <v>0</v>
      </c>
      <c r="AD67" s="9">
        <v>1500000</v>
      </c>
      <c r="AF67" s="9">
        <v>1000000</v>
      </c>
      <c r="AH67" s="9">
        <v>1500000000000</v>
      </c>
      <c r="AJ67" s="9">
        <v>1499728125000</v>
      </c>
      <c r="AL67" s="10">
        <v>0.35</v>
      </c>
      <c r="AN67" s="24"/>
    </row>
    <row r="68" spans="1:40" ht="21.75" customHeight="1" x14ac:dyDescent="0.2">
      <c r="A68" s="52" t="s">
        <v>307</v>
      </c>
      <c r="B68" s="52"/>
      <c r="D68" s="8" t="s">
        <v>139</v>
      </c>
      <c r="F68" s="8" t="s">
        <v>139</v>
      </c>
      <c r="H68" s="8" t="s">
        <v>308</v>
      </c>
      <c r="J68" s="8" t="s">
        <v>309</v>
      </c>
      <c r="L68" s="10">
        <v>18</v>
      </c>
      <c r="N68" s="10">
        <v>18</v>
      </c>
      <c r="P68" s="9">
        <v>2998950</v>
      </c>
      <c r="R68" s="9">
        <v>2999420922173</v>
      </c>
      <c r="T68" s="9">
        <v>2998406440312</v>
      </c>
      <c r="V68" s="9">
        <v>0</v>
      </c>
      <c r="X68" s="9">
        <v>0</v>
      </c>
      <c r="Z68" s="9">
        <v>0</v>
      </c>
      <c r="AB68" s="9">
        <v>0</v>
      </c>
      <c r="AD68" s="9">
        <v>2998950</v>
      </c>
      <c r="AF68" s="9">
        <v>1000000</v>
      </c>
      <c r="AH68" s="9">
        <v>2999420922173</v>
      </c>
      <c r="AJ68" s="9">
        <v>2998406440312</v>
      </c>
      <c r="AL68" s="10">
        <v>0.69</v>
      </c>
      <c r="AN68" s="24"/>
    </row>
    <row r="69" spans="1:40" ht="21.75" customHeight="1" x14ac:dyDescent="0.2">
      <c r="A69" s="52" t="s">
        <v>310</v>
      </c>
      <c r="B69" s="52"/>
      <c r="D69" s="8" t="s">
        <v>139</v>
      </c>
      <c r="F69" s="8" t="s">
        <v>139</v>
      </c>
      <c r="H69" s="8" t="s">
        <v>311</v>
      </c>
      <c r="J69" s="8" t="s">
        <v>312</v>
      </c>
      <c r="L69" s="10">
        <v>18</v>
      </c>
      <c r="N69" s="10">
        <v>18</v>
      </c>
      <c r="P69" s="9">
        <v>1993059</v>
      </c>
      <c r="R69" s="9">
        <v>1993371283093</v>
      </c>
      <c r="T69" s="9">
        <v>1992697758056</v>
      </c>
      <c r="V69" s="9">
        <v>0</v>
      </c>
      <c r="X69" s="9">
        <v>0</v>
      </c>
      <c r="Z69" s="9">
        <v>0</v>
      </c>
      <c r="AB69" s="9">
        <v>0</v>
      </c>
      <c r="AD69" s="9">
        <v>1993059</v>
      </c>
      <c r="AF69" s="9">
        <v>1000000</v>
      </c>
      <c r="AH69" s="9">
        <v>1993371283093</v>
      </c>
      <c r="AJ69" s="9">
        <v>1992697758056</v>
      </c>
      <c r="AL69" s="10">
        <v>0.46</v>
      </c>
      <c r="AN69" s="24"/>
    </row>
    <row r="70" spans="1:40" ht="21.75" customHeight="1" x14ac:dyDescent="0.2">
      <c r="A70" s="52" t="s">
        <v>313</v>
      </c>
      <c r="B70" s="52"/>
      <c r="D70" s="8" t="s">
        <v>139</v>
      </c>
      <c r="F70" s="8" t="s">
        <v>139</v>
      </c>
      <c r="H70" s="8" t="s">
        <v>314</v>
      </c>
      <c r="J70" s="8" t="s">
        <v>315</v>
      </c>
      <c r="L70" s="10">
        <v>18</v>
      </c>
      <c r="N70" s="10">
        <v>18</v>
      </c>
      <c r="P70" s="9">
        <v>5999998</v>
      </c>
      <c r="R70" s="9">
        <v>5999998000000</v>
      </c>
      <c r="T70" s="9">
        <v>5998910500362</v>
      </c>
      <c r="V70" s="9">
        <v>0</v>
      </c>
      <c r="X70" s="9">
        <v>0</v>
      </c>
      <c r="Z70" s="9">
        <v>0</v>
      </c>
      <c r="AB70" s="9">
        <v>0</v>
      </c>
      <c r="AD70" s="9">
        <v>5999998</v>
      </c>
      <c r="AF70" s="9">
        <v>1000000</v>
      </c>
      <c r="AH70" s="9">
        <v>5999998000000</v>
      </c>
      <c r="AJ70" s="9">
        <v>5998910500362</v>
      </c>
      <c r="AL70" s="10">
        <v>1.38</v>
      </c>
      <c r="AN70" s="24"/>
    </row>
    <row r="71" spans="1:40" ht="21.75" customHeight="1" x14ac:dyDescent="0.2">
      <c r="A71" s="52" t="s">
        <v>316</v>
      </c>
      <c r="B71" s="52"/>
      <c r="D71" s="8" t="s">
        <v>139</v>
      </c>
      <c r="F71" s="8" t="s">
        <v>139</v>
      </c>
      <c r="H71" s="8" t="s">
        <v>311</v>
      </c>
      <c r="J71" s="8" t="s">
        <v>312</v>
      </c>
      <c r="L71" s="10">
        <v>18</v>
      </c>
      <c r="N71" s="10">
        <v>18</v>
      </c>
      <c r="P71" s="9">
        <v>4499999</v>
      </c>
      <c r="R71" s="9">
        <v>4499999000000</v>
      </c>
      <c r="T71" s="9">
        <v>4499183375181</v>
      </c>
      <c r="V71" s="9">
        <v>0</v>
      </c>
      <c r="X71" s="9">
        <v>0</v>
      </c>
      <c r="Z71" s="9">
        <v>0</v>
      </c>
      <c r="AB71" s="9">
        <v>0</v>
      </c>
      <c r="AD71" s="9">
        <v>4499999</v>
      </c>
      <c r="AF71" s="9">
        <v>1000000</v>
      </c>
      <c r="AH71" s="9">
        <v>4499999000000</v>
      </c>
      <c r="AJ71" s="9">
        <v>4499183375181</v>
      </c>
      <c r="AL71" s="10">
        <v>1.04</v>
      </c>
      <c r="AN71" s="24"/>
    </row>
    <row r="72" spans="1:40" ht="21.75" customHeight="1" x14ac:dyDescent="0.2">
      <c r="A72" s="52" t="s">
        <v>317</v>
      </c>
      <c r="B72" s="52"/>
      <c r="D72" s="8" t="s">
        <v>139</v>
      </c>
      <c r="F72" s="8" t="s">
        <v>139</v>
      </c>
      <c r="H72" s="8" t="s">
        <v>314</v>
      </c>
      <c r="J72" s="8" t="s">
        <v>318</v>
      </c>
      <c r="L72" s="10">
        <v>18</v>
      </c>
      <c r="N72" s="10">
        <v>18</v>
      </c>
      <c r="P72" s="9">
        <v>999998</v>
      </c>
      <c r="R72" s="9">
        <v>999998000000</v>
      </c>
      <c r="T72" s="9">
        <v>999816750362</v>
      </c>
      <c r="V72" s="9">
        <v>0</v>
      </c>
      <c r="X72" s="9">
        <v>0</v>
      </c>
      <c r="Z72" s="9">
        <v>0</v>
      </c>
      <c r="AB72" s="9">
        <v>0</v>
      </c>
      <c r="AD72" s="9">
        <v>999998</v>
      </c>
      <c r="AF72" s="9">
        <v>1000000</v>
      </c>
      <c r="AH72" s="9">
        <v>999998000000</v>
      </c>
      <c r="AJ72" s="9">
        <v>999816750362</v>
      </c>
      <c r="AL72" s="10">
        <v>0.23</v>
      </c>
      <c r="AN72" s="24"/>
    </row>
    <row r="73" spans="1:40" ht="21.75" customHeight="1" x14ac:dyDescent="0.2">
      <c r="A73" s="52" t="s">
        <v>319</v>
      </c>
      <c r="B73" s="52"/>
      <c r="D73" s="8" t="s">
        <v>139</v>
      </c>
      <c r="F73" s="8" t="s">
        <v>139</v>
      </c>
      <c r="H73" s="8" t="s">
        <v>314</v>
      </c>
      <c r="J73" s="8" t="s">
        <v>315</v>
      </c>
      <c r="L73" s="10">
        <v>18</v>
      </c>
      <c r="N73" s="10">
        <v>18</v>
      </c>
      <c r="P73" s="9">
        <v>999800</v>
      </c>
      <c r="R73" s="9">
        <v>999800000000</v>
      </c>
      <c r="T73" s="9">
        <v>999618786250</v>
      </c>
      <c r="V73" s="9">
        <v>0</v>
      </c>
      <c r="X73" s="9">
        <v>0</v>
      </c>
      <c r="Z73" s="9">
        <v>0</v>
      </c>
      <c r="AB73" s="9">
        <v>0</v>
      </c>
      <c r="AD73" s="9">
        <v>999800</v>
      </c>
      <c r="AF73" s="9">
        <v>1000000</v>
      </c>
      <c r="AH73" s="9">
        <v>999800000000</v>
      </c>
      <c r="AJ73" s="9">
        <v>999618786250</v>
      </c>
      <c r="AL73" s="10">
        <v>0.23</v>
      </c>
      <c r="AN73" s="24"/>
    </row>
    <row r="74" spans="1:40" ht="21.75" customHeight="1" x14ac:dyDescent="0.2">
      <c r="A74" s="52" t="s">
        <v>320</v>
      </c>
      <c r="B74" s="52"/>
      <c r="D74" s="8" t="s">
        <v>139</v>
      </c>
      <c r="F74" s="8" t="s">
        <v>139</v>
      </c>
      <c r="H74" s="8" t="s">
        <v>311</v>
      </c>
      <c r="J74" s="8" t="s">
        <v>312</v>
      </c>
      <c r="L74" s="10">
        <v>18</v>
      </c>
      <c r="N74" s="10">
        <v>18</v>
      </c>
      <c r="P74" s="9">
        <v>4799000</v>
      </c>
      <c r="R74" s="9">
        <v>4799000000000</v>
      </c>
      <c r="T74" s="9">
        <v>4798130181250</v>
      </c>
      <c r="V74" s="9">
        <v>0</v>
      </c>
      <c r="X74" s="9">
        <v>0</v>
      </c>
      <c r="Z74" s="9">
        <v>0</v>
      </c>
      <c r="AB74" s="9">
        <v>0</v>
      </c>
      <c r="AD74" s="9">
        <v>4799000</v>
      </c>
      <c r="AF74" s="9">
        <v>1000000</v>
      </c>
      <c r="AH74" s="9">
        <v>4799000000000</v>
      </c>
      <c r="AJ74" s="9">
        <v>4798130181250</v>
      </c>
      <c r="AL74" s="10">
        <v>1.1100000000000001</v>
      </c>
      <c r="AN74" s="24"/>
    </row>
    <row r="75" spans="1:40" ht="21.75" customHeight="1" x14ac:dyDescent="0.2">
      <c r="A75" s="52" t="s">
        <v>321</v>
      </c>
      <c r="B75" s="52"/>
      <c r="D75" s="8" t="s">
        <v>139</v>
      </c>
      <c r="F75" s="8" t="s">
        <v>139</v>
      </c>
      <c r="H75" s="8" t="s">
        <v>314</v>
      </c>
      <c r="J75" s="8" t="s">
        <v>238</v>
      </c>
      <c r="L75" s="10">
        <v>18</v>
      </c>
      <c r="N75" s="10">
        <v>18</v>
      </c>
      <c r="P75" s="9">
        <v>3999800</v>
      </c>
      <c r="R75" s="9">
        <v>3999800000000</v>
      </c>
      <c r="T75" s="9">
        <v>3999075036250</v>
      </c>
      <c r="V75" s="9">
        <v>0</v>
      </c>
      <c r="X75" s="9">
        <v>0</v>
      </c>
      <c r="Z75" s="9">
        <v>0</v>
      </c>
      <c r="AB75" s="9">
        <v>0</v>
      </c>
      <c r="AD75" s="9">
        <v>3999800</v>
      </c>
      <c r="AF75" s="9">
        <v>1000000</v>
      </c>
      <c r="AH75" s="9">
        <v>3999800000000</v>
      </c>
      <c r="AJ75" s="9">
        <v>3999075036250</v>
      </c>
      <c r="AL75" s="10">
        <v>0.92</v>
      </c>
      <c r="AN75" s="24"/>
    </row>
    <row r="76" spans="1:40" ht="21.75" customHeight="1" x14ac:dyDescent="0.2">
      <c r="A76" s="52" t="s">
        <v>322</v>
      </c>
      <c r="B76" s="52"/>
      <c r="D76" s="8" t="s">
        <v>139</v>
      </c>
      <c r="F76" s="8" t="s">
        <v>139</v>
      </c>
      <c r="H76" s="8" t="s">
        <v>210</v>
      </c>
      <c r="J76" s="8" t="s">
        <v>323</v>
      </c>
      <c r="L76" s="10">
        <v>18</v>
      </c>
      <c r="N76" s="10">
        <v>18</v>
      </c>
      <c r="P76" s="9">
        <v>5999990</v>
      </c>
      <c r="R76" s="9">
        <v>5999990000000</v>
      </c>
      <c r="T76" s="9">
        <v>5998902501812</v>
      </c>
      <c r="V76" s="9">
        <v>0</v>
      </c>
      <c r="X76" s="9">
        <v>0</v>
      </c>
      <c r="Z76" s="9">
        <v>0</v>
      </c>
      <c r="AB76" s="9">
        <v>0</v>
      </c>
      <c r="AD76" s="9">
        <v>5999990</v>
      </c>
      <c r="AF76" s="9">
        <v>948488</v>
      </c>
      <c r="AH76" s="9">
        <v>5999990000000</v>
      </c>
      <c r="AJ76" s="9">
        <v>5689887036139</v>
      </c>
      <c r="AL76" s="10">
        <v>1.31</v>
      </c>
      <c r="AN76" s="24"/>
    </row>
    <row r="77" spans="1:40" ht="21.75" customHeight="1" x14ac:dyDescent="0.2">
      <c r="A77" s="52" t="s">
        <v>324</v>
      </c>
      <c r="B77" s="52"/>
      <c r="D77" s="8" t="s">
        <v>139</v>
      </c>
      <c r="F77" s="8" t="s">
        <v>139</v>
      </c>
      <c r="H77" s="8" t="s">
        <v>325</v>
      </c>
      <c r="J77" s="8" t="s">
        <v>326</v>
      </c>
      <c r="L77" s="10">
        <v>55.06</v>
      </c>
      <c r="N77" s="10">
        <v>55.06</v>
      </c>
      <c r="P77" s="9">
        <v>0</v>
      </c>
      <c r="R77" s="9">
        <v>0</v>
      </c>
      <c r="T77" s="9">
        <v>0</v>
      </c>
      <c r="V77" s="9">
        <v>6462000</v>
      </c>
      <c r="X77" s="9">
        <v>9004982996829</v>
      </c>
      <c r="Z77" s="9">
        <v>0</v>
      </c>
      <c r="AB77" s="9">
        <v>0</v>
      </c>
      <c r="AD77" s="9">
        <v>6462000</v>
      </c>
      <c r="AF77" s="9">
        <v>1407628</v>
      </c>
      <c r="AH77" s="9">
        <v>9004982996829</v>
      </c>
      <c r="AJ77" s="9">
        <v>9089502841687</v>
      </c>
      <c r="AL77" s="10">
        <v>2.1</v>
      </c>
      <c r="AN77" s="24"/>
    </row>
    <row r="78" spans="1:40" ht="21.75" customHeight="1" x14ac:dyDescent="0.2">
      <c r="A78" s="52" t="s">
        <v>327</v>
      </c>
      <c r="B78" s="52"/>
      <c r="D78" s="8" t="s">
        <v>139</v>
      </c>
      <c r="F78" s="8" t="s">
        <v>139</v>
      </c>
      <c r="H78" s="8" t="s">
        <v>328</v>
      </c>
      <c r="J78" s="8" t="s">
        <v>329</v>
      </c>
      <c r="L78" s="10">
        <v>0</v>
      </c>
      <c r="N78" s="10">
        <v>0</v>
      </c>
      <c r="P78" s="9">
        <v>0</v>
      </c>
      <c r="R78" s="9">
        <v>0</v>
      </c>
      <c r="T78" s="9">
        <v>0</v>
      </c>
      <c r="V78" s="9">
        <v>34500</v>
      </c>
      <c r="X78" s="9">
        <v>18246906652</v>
      </c>
      <c r="Z78" s="9">
        <v>0</v>
      </c>
      <c r="AB78" s="9">
        <v>0</v>
      </c>
      <c r="AD78" s="9">
        <v>34500</v>
      </c>
      <c r="AF78" s="9">
        <v>531570</v>
      </c>
      <c r="AH78" s="9">
        <v>18246906652</v>
      </c>
      <c r="AJ78" s="9">
        <v>18335841026</v>
      </c>
      <c r="AL78" s="10">
        <v>0</v>
      </c>
      <c r="AN78" s="24"/>
    </row>
    <row r="79" spans="1:40" ht="21.75" customHeight="1" x14ac:dyDescent="0.2">
      <c r="A79" s="52" t="s">
        <v>330</v>
      </c>
      <c r="B79" s="52"/>
      <c r="D79" s="8" t="s">
        <v>139</v>
      </c>
      <c r="F79" s="8" t="s">
        <v>139</v>
      </c>
      <c r="H79" s="8" t="s">
        <v>328</v>
      </c>
      <c r="J79" s="8" t="s">
        <v>331</v>
      </c>
      <c r="L79" s="10">
        <v>0</v>
      </c>
      <c r="N79" s="10">
        <v>0</v>
      </c>
      <c r="P79" s="9">
        <v>0</v>
      </c>
      <c r="R79" s="9">
        <v>0</v>
      </c>
      <c r="T79" s="9">
        <v>0</v>
      </c>
      <c r="V79" s="9">
        <v>18440</v>
      </c>
      <c r="X79" s="9">
        <v>10411098059</v>
      </c>
      <c r="Z79" s="9">
        <v>0</v>
      </c>
      <c r="AB79" s="9">
        <v>0</v>
      </c>
      <c r="AD79" s="9">
        <v>18440</v>
      </c>
      <c r="AF79" s="9">
        <v>565450</v>
      </c>
      <c r="AH79" s="9">
        <v>10411098059</v>
      </c>
      <c r="AJ79" s="9">
        <v>10425008124</v>
      </c>
      <c r="AL79" s="10">
        <v>0</v>
      </c>
      <c r="AN79" s="24"/>
    </row>
    <row r="80" spans="1:40" ht="21.75" customHeight="1" x14ac:dyDescent="0.2">
      <c r="A80" s="52" t="s">
        <v>332</v>
      </c>
      <c r="B80" s="52"/>
      <c r="D80" s="8" t="s">
        <v>139</v>
      </c>
      <c r="F80" s="8" t="s">
        <v>139</v>
      </c>
      <c r="H80" s="8" t="s">
        <v>333</v>
      </c>
      <c r="J80" s="8" t="s">
        <v>334</v>
      </c>
      <c r="L80" s="10">
        <v>23</v>
      </c>
      <c r="N80" s="10">
        <v>23</v>
      </c>
      <c r="P80" s="9">
        <v>0</v>
      </c>
      <c r="R80" s="9">
        <v>0</v>
      </c>
      <c r="T80" s="9">
        <v>0</v>
      </c>
      <c r="V80" s="9">
        <v>10000000</v>
      </c>
      <c r="X80" s="9">
        <v>10000000000000</v>
      </c>
      <c r="Z80" s="9">
        <v>0</v>
      </c>
      <c r="AB80" s="9">
        <v>0</v>
      </c>
      <c r="AD80" s="9">
        <v>10000000</v>
      </c>
      <c r="AF80" s="9">
        <v>900000</v>
      </c>
      <c r="AH80" s="9">
        <v>10000000000000</v>
      </c>
      <c r="AJ80" s="9">
        <v>8998368750000</v>
      </c>
      <c r="AL80" s="10">
        <v>2.08</v>
      </c>
      <c r="AN80" s="24"/>
    </row>
    <row r="81" spans="1:40" ht="21.75" customHeight="1" x14ac:dyDescent="0.2">
      <c r="A81" s="54" t="s">
        <v>335</v>
      </c>
      <c r="B81" s="54"/>
      <c r="D81" s="11" t="s">
        <v>336</v>
      </c>
      <c r="F81" s="11" t="s">
        <v>336</v>
      </c>
      <c r="H81" s="11" t="s">
        <v>282</v>
      </c>
      <c r="J81" s="11" t="s">
        <v>323</v>
      </c>
      <c r="L81" s="14">
        <v>18</v>
      </c>
      <c r="N81" s="14">
        <v>18</v>
      </c>
      <c r="P81" s="13">
        <v>4999999</v>
      </c>
      <c r="R81" s="13">
        <v>4999999000000</v>
      </c>
      <c r="T81" s="13">
        <v>4999999000000</v>
      </c>
      <c r="V81" s="13">
        <v>0</v>
      </c>
      <c r="X81" s="13">
        <v>0</v>
      </c>
      <c r="Z81" s="13">
        <v>0</v>
      </c>
      <c r="AB81" s="13">
        <v>0</v>
      </c>
      <c r="AD81" s="13">
        <v>4999999</v>
      </c>
      <c r="AF81" s="13">
        <v>1000000</v>
      </c>
      <c r="AH81" s="13">
        <v>4999999000000</v>
      </c>
      <c r="AJ81" s="13">
        <v>4999999000000</v>
      </c>
      <c r="AL81" s="14">
        <v>1.1499999999999999</v>
      </c>
      <c r="AN81" s="24"/>
    </row>
    <row r="82" spans="1:40" ht="21.75" customHeight="1" thickBot="1" x14ac:dyDescent="0.25">
      <c r="A82" s="56" t="s">
        <v>65</v>
      </c>
      <c r="B82" s="56"/>
      <c r="D82" s="16"/>
      <c r="F82" s="16"/>
      <c r="H82" s="16"/>
      <c r="J82" s="16"/>
      <c r="L82" s="16"/>
      <c r="N82" s="16"/>
      <c r="P82" s="16">
        <v>236270054</v>
      </c>
      <c r="R82" s="16">
        <v>238391705579232</v>
      </c>
      <c r="T82" s="16">
        <v>240414977792021</v>
      </c>
      <c r="V82" s="16">
        <v>17019940</v>
      </c>
      <c r="X82" s="16">
        <v>19505053680493</v>
      </c>
      <c r="Z82" s="16">
        <v>74000</v>
      </c>
      <c r="AB82" s="16">
        <v>72631715976</v>
      </c>
      <c r="AD82" s="16">
        <v>253215994</v>
      </c>
      <c r="AF82" s="16"/>
      <c r="AH82" s="16">
        <v>257829019148791</v>
      </c>
      <c r="AJ82" s="16">
        <v>256498344764376</v>
      </c>
      <c r="AL82" s="17">
        <v>59.14</v>
      </c>
    </row>
    <row r="83" spans="1:40" ht="13.5" thickTop="1" x14ac:dyDescent="0.2">
      <c r="AJ83" s="24"/>
    </row>
    <row r="85" spans="1:40" x14ac:dyDescent="0.2">
      <c r="AJ85" s="24"/>
    </row>
  </sheetData>
  <mergeCells count="85">
    <mergeCell ref="A81:B81"/>
    <mergeCell ref="A82:B82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6"/>
  <sheetViews>
    <sheetView rightToLeft="1" workbookViewId="0">
      <selection activeCell="Q10" sqref="Q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>
      <c r="A4" s="47" t="s">
        <v>337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4.45" customHeight="1" x14ac:dyDescent="0.2">
      <c r="A5" s="47" t="s">
        <v>338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/>
    <row r="7" spans="1:13" ht="14.45" customHeight="1" x14ac:dyDescent="0.2">
      <c r="C7" s="48" t="s">
        <v>9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4.45" customHeight="1" x14ac:dyDescent="0.2">
      <c r="A8" s="2" t="s">
        <v>339</v>
      </c>
      <c r="C8" s="4" t="s">
        <v>13</v>
      </c>
      <c r="D8" s="3"/>
      <c r="E8" s="4" t="s">
        <v>340</v>
      </c>
      <c r="F8" s="3"/>
      <c r="G8" s="4" t="s">
        <v>341</v>
      </c>
      <c r="H8" s="3"/>
      <c r="I8" s="4" t="s">
        <v>342</v>
      </c>
      <c r="J8" s="3"/>
      <c r="K8" s="4" t="s">
        <v>343</v>
      </c>
      <c r="L8" s="3"/>
      <c r="M8" s="4" t="s">
        <v>344</v>
      </c>
    </row>
    <row r="9" spans="1:13" ht="21.75" customHeight="1" x14ac:dyDescent="0.2">
      <c r="A9" s="5" t="s">
        <v>289</v>
      </c>
      <c r="C9" s="6">
        <v>4290000</v>
      </c>
      <c r="E9" s="6">
        <v>960000</v>
      </c>
      <c r="G9" s="6">
        <v>929555</v>
      </c>
      <c r="I9" s="7" t="s">
        <v>345</v>
      </c>
      <c r="K9" s="6">
        <v>3987068162890</v>
      </c>
      <c r="M9" s="5" t="s">
        <v>346</v>
      </c>
    </row>
    <row r="10" spans="1:13" ht="21.75" customHeight="1" x14ac:dyDescent="0.2">
      <c r="A10" s="8" t="s">
        <v>151</v>
      </c>
      <c r="C10" s="9">
        <v>14930000</v>
      </c>
      <c r="E10" s="9">
        <v>904600</v>
      </c>
      <c r="G10" s="9">
        <v>814140</v>
      </c>
      <c r="I10" s="10" t="s">
        <v>347</v>
      </c>
      <c r="K10" s="9">
        <v>12152907086276</v>
      </c>
      <c r="M10" s="8" t="s">
        <v>346</v>
      </c>
    </row>
    <row r="11" spans="1:13" ht="21.75" customHeight="1" x14ac:dyDescent="0.2">
      <c r="A11" s="8" t="s">
        <v>227</v>
      </c>
      <c r="C11" s="9">
        <v>9987900</v>
      </c>
      <c r="E11" s="9">
        <v>918500</v>
      </c>
      <c r="G11" s="9">
        <v>826650</v>
      </c>
      <c r="I11" s="10" t="s">
        <v>347</v>
      </c>
      <c r="K11" s="9">
        <v>8255001044821</v>
      </c>
      <c r="M11" s="8" t="s">
        <v>346</v>
      </c>
    </row>
    <row r="12" spans="1:13" ht="21.75" customHeight="1" x14ac:dyDescent="0.2">
      <c r="A12" s="8" t="s">
        <v>292</v>
      </c>
      <c r="C12" s="9">
        <v>8618</v>
      </c>
      <c r="E12" s="9">
        <v>978000</v>
      </c>
      <c r="G12" s="9">
        <v>979424</v>
      </c>
      <c r="I12" s="10" t="s">
        <v>348</v>
      </c>
      <c r="K12" s="9">
        <v>8439146159</v>
      </c>
      <c r="M12" s="8" t="s">
        <v>346</v>
      </c>
    </row>
    <row r="13" spans="1:13" ht="21.75" customHeight="1" x14ac:dyDescent="0.2">
      <c r="A13" s="8" t="s">
        <v>332</v>
      </c>
      <c r="C13" s="9">
        <v>10000000</v>
      </c>
      <c r="E13" s="9">
        <v>1000000</v>
      </c>
      <c r="G13" s="9">
        <v>900000</v>
      </c>
      <c r="I13" s="10" t="s">
        <v>347</v>
      </c>
      <c r="K13" s="9">
        <v>8998368750000</v>
      </c>
      <c r="M13" s="8" t="s">
        <v>346</v>
      </c>
    </row>
    <row r="14" spans="1:13" ht="21.75" customHeight="1" x14ac:dyDescent="0.2">
      <c r="A14" s="8" t="s">
        <v>270</v>
      </c>
      <c r="C14" s="9">
        <v>3000000</v>
      </c>
      <c r="E14" s="9">
        <v>976200</v>
      </c>
      <c r="G14" s="9">
        <v>976849</v>
      </c>
      <c r="I14" s="10" t="s">
        <v>349</v>
      </c>
      <c r="K14" s="9">
        <v>2930015838356</v>
      </c>
      <c r="M14" s="8" t="s">
        <v>346</v>
      </c>
    </row>
    <row r="15" spans="1:13" ht="21.75" customHeight="1" x14ac:dyDescent="0.2">
      <c r="A15" s="8" t="s">
        <v>261</v>
      </c>
      <c r="C15" s="9">
        <v>6732000</v>
      </c>
      <c r="E15" s="9">
        <v>993800</v>
      </c>
      <c r="G15" s="9">
        <v>994078</v>
      </c>
      <c r="I15" s="10" t="s">
        <v>350</v>
      </c>
      <c r="K15" s="9">
        <v>6690920146876</v>
      </c>
      <c r="M15" s="8" t="s">
        <v>346</v>
      </c>
    </row>
    <row r="16" spans="1:13" ht="21.75" customHeight="1" x14ac:dyDescent="0.2">
      <c r="A16" s="8" t="s">
        <v>255</v>
      </c>
      <c r="C16" s="9">
        <v>4590000</v>
      </c>
      <c r="E16" s="9">
        <v>959600</v>
      </c>
      <c r="G16" s="9">
        <v>863640</v>
      </c>
      <c r="I16" s="10" t="s">
        <v>347</v>
      </c>
      <c r="K16" s="9">
        <v>3963389105497</v>
      </c>
      <c r="M16" s="8" t="s">
        <v>346</v>
      </c>
    </row>
    <row r="17" spans="1:13" ht="21.75" customHeight="1" x14ac:dyDescent="0.2">
      <c r="A17" s="8" t="s">
        <v>138</v>
      </c>
      <c r="C17" s="9">
        <v>1716250</v>
      </c>
      <c r="E17" s="9">
        <v>3707828</v>
      </c>
      <c r="G17" s="9">
        <v>3712139</v>
      </c>
      <c r="I17" s="10" t="s">
        <v>351</v>
      </c>
      <c r="K17" s="9">
        <v>6366339613794</v>
      </c>
      <c r="M17" s="8" t="s">
        <v>346</v>
      </c>
    </row>
    <row r="18" spans="1:13" ht="21.75" customHeight="1" x14ac:dyDescent="0.2">
      <c r="A18" s="8" t="s">
        <v>224</v>
      </c>
      <c r="C18" s="9">
        <v>9453500</v>
      </c>
      <c r="E18" s="9">
        <v>952500</v>
      </c>
      <c r="G18" s="9">
        <v>885192</v>
      </c>
      <c r="I18" s="10" t="s">
        <v>352</v>
      </c>
      <c r="K18" s="9">
        <v>8366645842533</v>
      </c>
      <c r="M18" s="8" t="s">
        <v>346</v>
      </c>
    </row>
    <row r="19" spans="1:13" ht="21.75" customHeight="1" x14ac:dyDescent="0.2">
      <c r="A19" s="8" t="s">
        <v>276</v>
      </c>
      <c r="C19" s="9">
        <v>5920000</v>
      </c>
      <c r="E19" s="9">
        <v>962000</v>
      </c>
      <c r="G19" s="9">
        <v>943266</v>
      </c>
      <c r="I19" s="10" t="s">
        <v>353</v>
      </c>
      <c r="K19" s="9">
        <v>5583122595582</v>
      </c>
      <c r="M19" s="8" t="s">
        <v>346</v>
      </c>
    </row>
    <row r="20" spans="1:13" ht="21.75" customHeight="1" x14ac:dyDescent="0.2">
      <c r="A20" s="8" t="s">
        <v>154</v>
      </c>
      <c r="C20" s="9">
        <v>7475000</v>
      </c>
      <c r="E20" s="9">
        <v>923000</v>
      </c>
      <c r="G20" s="9">
        <v>842731</v>
      </c>
      <c r="I20" s="10" t="s">
        <v>354</v>
      </c>
      <c r="K20" s="9">
        <v>6298272456171</v>
      </c>
      <c r="M20" s="8" t="s">
        <v>346</v>
      </c>
    </row>
    <row r="21" spans="1:13" ht="21.75" customHeight="1" x14ac:dyDescent="0.2">
      <c r="A21" s="8" t="s">
        <v>264</v>
      </c>
      <c r="C21" s="9">
        <v>17396400</v>
      </c>
      <c r="E21" s="9">
        <v>987970</v>
      </c>
      <c r="G21" s="9">
        <v>989284</v>
      </c>
      <c r="I21" s="10" t="s">
        <v>355</v>
      </c>
      <c r="K21" s="9">
        <v>17206860868692</v>
      </c>
      <c r="M21" s="8" t="s">
        <v>346</v>
      </c>
    </row>
    <row r="22" spans="1:13" ht="21.75" customHeight="1" x14ac:dyDescent="0.2">
      <c r="A22" s="8" t="s">
        <v>142</v>
      </c>
      <c r="C22" s="9">
        <v>5157300</v>
      </c>
      <c r="E22" s="9">
        <v>2573860.824</v>
      </c>
      <c r="G22" s="9">
        <v>2590637</v>
      </c>
      <c r="I22" s="10" t="s">
        <v>356</v>
      </c>
      <c r="K22" s="9">
        <v>13351005698254</v>
      </c>
      <c r="M22" s="8" t="s">
        <v>346</v>
      </c>
    </row>
    <row r="23" spans="1:13" ht="21.75" customHeight="1" x14ac:dyDescent="0.2">
      <c r="A23" s="8" t="s">
        <v>273</v>
      </c>
      <c r="C23" s="9">
        <v>2112710</v>
      </c>
      <c r="E23" s="9">
        <v>954530</v>
      </c>
      <c r="G23" s="9">
        <v>955561</v>
      </c>
      <c r="I23" s="10" t="s">
        <v>357</v>
      </c>
      <c r="K23" s="9">
        <v>2018457368590</v>
      </c>
      <c r="M23" s="8" t="s">
        <v>346</v>
      </c>
    </row>
    <row r="24" spans="1:13" ht="21.75" customHeight="1" x14ac:dyDescent="0.2">
      <c r="A24" s="8" t="s">
        <v>322</v>
      </c>
      <c r="C24" s="9">
        <v>5999990</v>
      </c>
      <c r="E24" s="9">
        <v>1000000</v>
      </c>
      <c r="G24" s="9">
        <v>948488</v>
      </c>
      <c r="I24" s="10" t="s">
        <v>358</v>
      </c>
      <c r="K24" s="9">
        <v>5689887036139</v>
      </c>
      <c r="M24" s="8" t="s">
        <v>346</v>
      </c>
    </row>
    <row r="25" spans="1:13" ht="21.75" customHeight="1" x14ac:dyDescent="0.2">
      <c r="A25" s="11" t="s">
        <v>148</v>
      </c>
      <c r="C25" s="13">
        <v>1052517</v>
      </c>
      <c r="E25" s="13">
        <v>2387518</v>
      </c>
      <c r="G25" s="13">
        <v>2417201</v>
      </c>
      <c r="I25" s="14" t="s">
        <v>359</v>
      </c>
      <c r="K25" s="13">
        <v>2542300639686</v>
      </c>
      <c r="M25" s="11" t="s">
        <v>346</v>
      </c>
    </row>
    <row r="26" spans="1:13" ht="21.75" customHeight="1" x14ac:dyDescent="0.2">
      <c r="A26" s="15" t="s">
        <v>65</v>
      </c>
      <c r="C26" s="16">
        <v>109822185</v>
      </c>
      <c r="E26" s="16"/>
      <c r="G26" s="16"/>
      <c r="I26" s="16"/>
      <c r="K26" s="16">
        <v>114409001400316</v>
      </c>
      <c r="M26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10"/>
  <sheetViews>
    <sheetView rightToLeft="1" workbookViewId="0">
      <selection activeCell="F28" sqref="F2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" bestFit="1" customWidth="1"/>
    <col min="5" max="5" width="1.28515625" customWidth="1"/>
    <col min="6" max="6" width="20" bestFit="1" customWidth="1"/>
    <col min="7" max="7" width="1.28515625" customWidth="1"/>
    <col min="8" max="8" width="20.140625" bestFit="1" customWidth="1"/>
    <col min="9" max="9" width="1.28515625" customWidth="1"/>
    <col min="10" max="10" width="19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4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4.45" customHeight="1" x14ac:dyDescent="0.2"/>
    <row r="5" spans="1:14" ht="14.45" customHeight="1" x14ac:dyDescent="0.2">
      <c r="A5" s="1" t="s">
        <v>360</v>
      </c>
      <c r="B5" s="47" t="s">
        <v>361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4" ht="14.45" customHeight="1" x14ac:dyDescent="0.2">
      <c r="D6" s="2" t="s">
        <v>7</v>
      </c>
      <c r="F6" s="48" t="s">
        <v>8</v>
      </c>
      <c r="G6" s="48"/>
      <c r="H6" s="48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48" t="s">
        <v>362</v>
      </c>
      <c r="B8" s="48"/>
      <c r="D8" s="2" t="s">
        <v>363</v>
      </c>
      <c r="F8" s="2" t="s">
        <v>364</v>
      </c>
      <c r="H8" s="2" t="s">
        <v>365</v>
      </c>
      <c r="J8" s="2" t="s">
        <v>363</v>
      </c>
      <c r="L8" s="2" t="s">
        <v>18</v>
      </c>
    </row>
    <row r="9" spans="1:14" ht="21.75" customHeight="1" x14ac:dyDescent="0.2">
      <c r="A9" s="50" t="s">
        <v>366</v>
      </c>
      <c r="B9" s="50"/>
      <c r="D9" s="6">
        <v>143776267762</v>
      </c>
      <c r="F9" s="6">
        <v>152850900682727</v>
      </c>
      <c r="H9" s="6">
        <v>152655075449585</v>
      </c>
      <c r="J9" s="6">
        <v>339601500904</v>
      </c>
      <c r="L9" s="7" t="s">
        <v>367</v>
      </c>
      <c r="N9" s="24"/>
    </row>
    <row r="10" spans="1:14" ht="21.75" customHeight="1" x14ac:dyDescent="0.2">
      <c r="A10" s="52" t="s">
        <v>368</v>
      </c>
      <c r="B10" s="52"/>
      <c r="D10" s="9">
        <v>58200670941</v>
      </c>
      <c r="F10" s="9">
        <v>3149283063123</v>
      </c>
      <c r="H10" s="9">
        <v>3190704883667</v>
      </c>
      <c r="J10" s="9">
        <v>16778850397</v>
      </c>
      <c r="L10" s="10" t="s">
        <v>369</v>
      </c>
      <c r="N10" s="24"/>
    </row>
    <row r="11" spans="1:14" ht="21.75" customHeight="1" x14ac:dyDescent="0.2">
      <c r="A11" s="52" t="s">
        <v>370</v>
      </c>
      <c r="B11" s="52"/>
      <c r="D11" s="9">
        <v>147159</v>
      </c>
      <c r="F11" s="9">
        <v>11864522488075</v>
      </c>
      <c r="H11" s="9">
        <v>11864325450000</v>
      </c>
      <c r="J11" s="9">
        <v>197185234</v>
      </c>
      <c r="L11" s="10" t="s">
        <v>369</v>
      </c>
      <c r="N11" s="24"/>
    </row>
    <row r="12" spans="1:14" ht="21.75" customHeight="1" x14ac:dyDescent="0.2">
      <c r="A12" s="52" t="s">
        <v>371</v>
      </c>
      <c r="B12" s="52"/>
      <c r="D12" s="9">
        <v>247971390</v>
      </c>
      <c r="F12" s="9">
        <v>3966355</v>
      </c>
      <c r="H12" s="9">
        <v>1512000</v>
      </c>
      <c r="J12" s="9">
        <v>250425745</v>
      </c>
      <c r="L12" s="10" t="s">
        <v>369</v>
      </c>
      <c r="N12" s="24"/>
    </row>
    <row r="13" spans="1:14" ht="21.75" customHeight="1" x14ac:dyDescent="0.2">
      <c r="A13" s="52" t="s">
        <v>372</v>
      </c>
      <c r="B13" s="52"/>
      <c r="D13" s="9">
        <v>51957094579</v>
      </c>
      <c r="F13" s="9">
        <v>62935536227912</v>
      </c>
      <c r="H13" s="9">
        <v>62968702276858</v>
      </c>
      <c r="J13" s="9">
        <v>18791045633</v>
      </c>
      <c r="L13" s="10" t="s">
        <v>369</v>
      </c>
      <c r="N13" s="24"/>
    </row>
    <row r="14" spans="1:14" ht="21.75" customHeight="1" x14ac:dyDescent="0.2">
      <c r="A14" s="52" t="s">
        <v>373</v>
      </c>
      <c r="B14" s="52"/>
      <c r="D14" s="9">
        <v>50000000</v>
      </c>
      <c r="F14" s="9">
        <v>0</v>
      </c>
      <c r="H14" s="9">
        <v>0</v>
      </c>
      <c r="J14" s="9">
        <v>50000000</v>
      </c>
      <c r="L14" s="10" t="s">
        <v>369</v>
      </c>
      <c r="N14" s="24"/>
    </row>
    <row r="15" spans="1:14" ht="21.75" customHeight="1" x14ac:dyDescent="0.2">
      <c r="A15" s="52" t="s">
        <v>374</v>
      </c>
      <c r="B15" s="52"/>
      <c r="D15" s="9">
        <v>27515</v>
      </c>
      <c r="F15" s="9">
        <v>0</v>
      </c>
      <c r="H15" s="9">
        <v>0</v>
      </c>
      <c r="J15" s="9">
        <v>27515</v>
      </c>
      <c r="L15" s="10" t="s">
        <v>369</v>
      </c>
      <c r="N15" s="24"/>
    </row>
    <row r="16" spans="1:14" ht="21.75" customHeight="1" x14ac:dyDescent="0.2">
      <c r="A16" s="52" t="s">
        <v>375</v>
      </c>
      <c r="B16" s="52"/>
      <c r="D16" s="9">
        <v>445032159</v>
      </c>
      <c r="F16" s="9">
        <v>1881895</v>
      </c>
      <c r="H16" s="9">
        <v>0</v>
      </c>
      <c r="J16" s="9">
        <v>446914054</v>
      </c>
      <c r="L16" s="10" t="s">
        <v>369</v>
      </c>
      <c r="N16" s="24"/>
    </row>
    <row r="17" spans="1:14" ht="21.75" customHeight="1" x14ac:dyDescent="0.2">
      <c r="A17" s="52" t="s">
        <v>376</v>
      </c>
      <c r="B17" s="52"/>
      <c r="D17" s="9">
        <v>117918</v>
      </c>
      <c r="F17" s="9">
        <v>0</v>
      </c>
      <c r="H17" s="9">
        <v>0</v>
      </c>
      <c r="J17" s="9">
        <v>117918</v>
      </c>
      <c r="L17" s="10" t="s">
        <v>369</v>
      </c>
      <c r="N17" s="24"/>
    </row>
    <row r="18" spans="1:14" ht="21.75" customHeight="1" x14ac:dyDescent="0.2">
      <c r="A18" s="52" t="s">
        <v>377</v>
      </c>
      <c r="B18" s="52"/>
      <c r="D18" s="9">
        <v>106832375</v>
      </c>
      <c r="F18" s="9">
        <v>452432</v>
      </c>
      <c r="H18" s="9">
        <v>0</v>
      </c>
      <c r="J18" s="9">
        <v>107284807</v>
      </c>
      <c r="L18" s="10" t="s">
        <v>369</v>
      </c>
      <c r="N18" s="24"/>
    </row>
    <row r="19" spans="1:14" ht="21.75" customHeight="1" x14ac:dyDescent="0.2">
      <c r="A19" s="52" t="s">
        <v>378</v>
      </c>
      <c r="B19" s="52"/>
      <c r="D19" s="9">
        <v>664193625</v>
      </c>
      <c r="F19" s="9">
        <v>3676756957534</v>
      </c>
      <c r="H19" s="9">
        <v>3677001404000</v>
      </c>
      <c r="J19" s="9">
        <v>419747159</v>
      </c>
      <c r="L19" s="10" t="s">
        <v>369</v>
      </c>
      <c r="N19" s="24"/>
    </row>
    <row r="20" spans="1:14" ht="21.75" customHeight="1" x14ac:dyDescent="0.2">
      <c r="A20" s="52" t="s">
        <v>379</v>
      </c>
      <c r="B20" s="52"/>
      <c r="D20" s="9">
        <v>289542877203</v>
      </c>
      <c r="F20" s="9">
        <v>22927281801251</v>
      </c>
      <c r="H20" s="9">
        <v>23215574100000</v>
      </c>
      <c r="J20" s="9">
        <v>1250578454</v>
      </c>
      <c r="L20" s="10" t="s">
        <v>369</v>
      </c>
      <c r="N20" s="24"/>
    </row>
    <row r="21" spans="1:14" ht="21.75" customHeight="1" x14ac:dyDescent="0.2">
      <c r="A21" s="52" t="s">
        <v>380</v>
      </c>
      <c r="B21" s="52"/>
      <c r="D21" s="9">
        <v>43078</v>
      </c>
      <c r="F21" s="9">
        <v>0</v>
      </c>
      <c r="H21" s="9">
        <v>0</v>
      </c>
      <c r="J21" s="9">
        <v>43078</v>
      </c>
      <c r="L21" s="10" t="s">
        <v>369</v>
      </c>
      <c r="N21" s="24"/>
    </row>
    <row r="22" spans="1:14" ht="21.75" customHeight="1" x14ac:dyDescent="0.2">
      <c r="A22" s="52" t="s">
        <v>381</v>
      </c>
      <c r="B22" s="52"/>
      <c r="D22" s="9">
        <v>1456468</v>
      </c>
      <c r="F22" s="9">
        <v>0</v>
      </c>
      <c r="H22" s="9">
        <v>1456468</v>
      </c>
      <c r="J22" s="9">
        <v>0</v>
      </c>
      <c r="L22" s="10" t="s">
        <v>369</v>
      </c>
      <c r="N22" s="24"/>
    </row>
    <row r="23" spans="1:14" ht="21.75" customHeight="1" x14ac:dyDescent="0.2">
      <c r="A23" s="52" t="s">
        <v>382</v>
      </c>
      <c r="B23" s="52"/>
      <c r="D23" s="9">
        <v>1038909428</v>
      </c>
      <c r="F23" s="9">
        <v>0</v>
      </c>
      <c r="H23" s="9">
        <v>504000</v>
      </c>
      <c r="J23" s="9">
        <v>1038405428</v>
      </c>
      <c r="L23" s="10" t="s">
        <v>369</v>
      </c>
      <c r="N23" s="24"/>
    </row>
    <row r="24" spans="1:14" ht="21.75" customHeight="1" x14ac:dyDescent="0.2">
      <c r="A24" s="52" t="s">
        <v>383</v>
      </c>
      <c r="B24" s="52"/>
      <c r="D24" s="9">
        <v>50095365</v>
      </c>
      <c r="F24" s="9">
        <v>0</v>
      </c>
      <c r="H24" s="9">
        <v>504000</v>
      </c>
      <c r="J24" s="9">
        <v>49591365</v>
      </c>
      <c r="L24" s="10" t="s">
        <v>369</v>
      </c>
      <c r="N24" s="24"/>
    </row>
    <row r="25" spans="1:14" ht="21.75" customHeight="1" x14ac:dyDescent="0.2">
      <c r="A25" s="52" t="s">
        <v>384</v>
      </c>
      <c r="B25" s="52"/>
      <c r="D25" s="9">
        <v>11000</v>
      </c>
      <c r="F25" s="9">
        <v>0</v>
      </c>
      <c r="H25" s="9">
        <v>11000</v>
      </c>
      <c r="J25" s="9">
        <v>0</v>
      </c>
      <c r="L25" s="10" t="s">
        <v>369</v>
      </c>
      <c r="N25" s="24"/>
    </row>
    <row r="26" spans="1:14" ht="21.75" customHeight="1" x14ac:dyDescent="0.2">
      <c r="A26" s="52" t="s">
        <v>385</v>
      </c>
      <c r="B26" s="52"/>
      <c r="D26" s="9">
        <v>412670</v>
      </c>
      <c r="F26" s="9">
        <v>21298479999998</v>
      </c>
      <c r="H26" s="9">
        <v>21292602334000</v>
      </c>
      <c r="J26" s="9">
        <v>5878078668</v>
      </c>
      <c r="L26" s="10" t="s">
        <v>369</v>
      </c>
      <c r="N26" s="24"/>
    </row>
    <row r="27" spans="1:14" ht="21.75" customHeight="1" x14ac:dyDescent="0.2">
      <c r="A27" s="52" t="s">
        <v>386</v>
      </c>
      <c r="B27" s="52"/>
      <c r="D27" s="9">
        <v>932837796755</v>
      </c>
      <c r="F27" s="9">
        <v>44461887501140</v>
      </c>
      <c r="H27" s="9">
        <v>44536116950680</v>
      </c>
      <c r="J27" s="9">
        <v>858608347215</v>
      </c>
      <c r="L27" s="10" t="s">
        <v>387</v>
      </c>
      <c r="N27" s="24"/>
    </row>
    <row r="28" spans="1:14" ht="21.75" customHeight="1" x14ac:dyDescent="0.2">
      <c r="A28" s="52" t="s">
        <v>388</v>
      </c>
      <c r="B28" s="52"/>
      <c r="D28" s="9">
        <v>959191</v>
      </c>
      <c r="F28" s="9">
        <v>4062</v>
      </c>
      <c r="H28" s="9">
        <v>0</v>
      </c>
      <c r="J28" s="9">
        <v>963253</v>
      </c>
      <c r="L28" s="10" t="s">
        <v>369</v>
      </c>
      <c r="N28" s="24"/>
    </row>
    <row r="29" spans="1:14" ht="21.75" customHeight="1" x14ac:dyDescent="0.2">
      <c r="A29" s="52" t="s">
        <v>389</v>
      </c>
      <c r="B29" s="52"/>
      <c r="D29" s="9">
        <v>19999</v>
      </c>
      <c r="F29" s="9">
        <v>0</v>
      </c>
      <c r="H29" s="9">
        <v>0</v>
      </c>
      <c r="J29" s="9">
        <v>19999</v>
      </c>
      <c r="L29" s="10" t="s">
        <v>369</v>
      </c>
      <c r="N29" s="24"/>
    </row>
    <row r="30" spans="1:14" ht="21.75" customHeight="1" x14ac:dyDescent="0.2">
      <c r="A30" s="52" t="s">
        <v>390</v>
      </c>
      <c r="B30" s="52"/>
      <c r="D30" s="9">
        <v>1927186</v>
      </c>
      <c r="F30" s="9">
        <v>8127</v>
      </c>
      <c r="H30" s="9">
        <v>0</v>
      </c>
      <c r="J30" s="9">
        <v>1935313</v>
      </c>
      <c r="L30" s="10" t="s">
        <v>369</v>
      </c>
      <c r="N30" s="24"/>
    </row>
    <row r="31" spans="1:14" ht="21.75" customHeight="1" x14ac:dyDescent="0.2">
      <c r="A31" s="52" t="s">
        <v>391</v>
      </c>
      <c r="B31" s="52"/>
      <c r="D31" s="9">
        <v>26446405</v>
      </c>
      <c r="F31" s="9">
        <v>1648472422708</v>
      </c>
      <c r="H31" s="9">
        <v>1647909896866</v>
      </c>
      <c r="J31" s="9">
        <v>588972247</v>
      </c>
      <c r="L31" s="10" t="s">
        <v>369</v>
      </c>
      <c r="N31" s="24"/>
    </row>
    <row r="32" spans="1:14" ht="21.75" customHeight="1" x14ac:dyDescent="0.2">
      <c r="A32" s="52" t="s">
        <v>392</v>
      </c>
      <c r="B32" s="52"/>
      <c r="D32" s="9">
        <v>345454</v>
      </c>
      <c r="F32" s="9">
        <v>0</v>
      </c>
      <c r="H32" s="9">
        <v>0</v>
      </c>
      <c r="J32" s="9">
        <v>345454</v>
      </c>
      <c r="L32" s="10" t="s">
        <v>369</v>
      </c>
      <c r="N32" s="24"/>
    </row>
    <row r="33" spans="1:14" ht="21.75" customHeight="1" x14ac:dyDescent="0.2">
      <c r="A33" s="52" t="s">
        <v>393</v>
      </c>
      <c r="B33" s="52"/>
      <c r="D33" s="9">
        <v>100000</v>
      </c>
      <c r="F33" s="9">
        <v>0</v>
      </c>
      <c r="H33" s="9">
        <v>0</v>
      </c>
      <c r="J33" s="9">
        <v>100000</v>
      </c>
      <c r="L33" s="10" t="s">
        <v>369</v>
      </c>
      <c r="N33" s="24"/>
    </row>
    <row r="34" spans="1:14" ht="21.75" customHeight="1" x14ac:dyDescent="0.2">
      <c r="A34" s="52" t="s">
        <v>394</v>
      </c>
      <c r="B34" s="52"/>
      <c r="D34" s="9">
        <v>375920</v>
      </c>
      <c r="F34" s="9">
        <v>28937837880</v>
      </c>
      <c r="H34" s="9">
        <v>28938000000</v>
      </c>
      <c r="J34" s="9">
        <v>213800</v>
      </c>
      <c r="L34" s="10" t="s">
        <v>369</v>
      </c>
      <c r="N34" s="24"/>
    </row>
    <row r="35" spans="1:14" ht="21.75" customHeight="1" x14ac:dyDescent="0.2">
      <c r="A35" s="52" t="s">
        <v>395</v>
      </c>
      <c r="B35" s="52"/>
      <c r="D35" s="9">
        <v>500000000000</v>
      </c>
      <c r="F35" s="9">
        <v>0</v>
      </c>
      <c r="H35" s="9">
        <v>0</v>
      </c>
      <c r="J35" s="9">
        <v>500000000000</v>
      </c>
      <c r="L35" s="10" t="s">
        <v>351</v>
      </c>
      <c r="N35" s="24"/>
    </row>
    <row r="36" spans="1:14" ht="21.75" customHeight="1" x14ac:dyDescent="0.2">
      <c r="A36" s="52" t="s">
        <v>396</v>
      </c>
      <c r="B36" s="52"/>
      <c r="D36" s="9">
        <v>500000000000</v>
      </c>
      <c r="F36" s="9">
        <v>0</v>
      </c>
      <c r="H36" s="9">
        <v>0</v>
      </c>
      <c r="J36" s="9">
        <v>500000000000</v>
      </c>
      <c r="L36" s="10" t="s">
        <v>351</v>
      </c>
      <c r="N36" s="24"/>
    </row>
    <row r="37" spans="1:14" ht="21.75" customHeight="1" x14ac:dyDescent="0.2">
      <c r="A37" s="52" t="s">
        <v>397</v>
      </c>
      <c r="B37" s="52"/>
      <c r="D37" s="9">
        <v>200000000000</v>
      </c>
      <c r="F37" s="9">
        <v>0</v>
      </c>
      <c r="H37" s="9">
        <v>0</v>
      </c>
      <c r="J37" s="9">
        <v>200000000000</v>
      </c>
      <c r="L37" s="10" t="s">
        <v>398</v>
      </c>
      <c r="N37" s="24"/>
    </row>
    <row r="38" spans="1:14" ht="21.75" customHeight="1" x14ac:dyDescent="0.2">
      <c r="A38" s="52" t="s">
        <v>399</v>
      </c>
      <c r="B38" s="52"/>
      <c r="D38" s="9">
        <v>250000000000</v>
      </c>
      <c r="F38" s="9">
        <v>0</v>
      </c>
      <c r="H38" s="9">
        <v>0</v>
      </c>
      <c r="J38" s="9">
        <v>250000000000</v>
      </c>
      <c r="L38" s="10" t="s">
        <v>400</v>
      </c>
      <c r="N38" s="24"/>
    </row>
    <row r="39" spans="1:14" ht="21.75" customHeight="1" x14ac:dyDescent="0.2">
      <c r="A39" s="52" t="s">
        <v>401</v>
      </c>
      <c r="B39" s="52"/>
      <c r="D39" s="9">
        <v>500000000000</v>
      </c>
      <c r="F39" s="9">
        <v>0</v>
      </c>
      <c r="H39" s="9">
        <v>0</v>
      </c>
      <c r="J39" s="9">
        <v>500000000000</v>
      </c>
      <c r="L39" s="10" t="s">
        <v>351</v>
      </c>
      <c r="N39" s="24"/>
    </row>
    <row r="40" spans="1:14" ht="21.75" customHeight="1" x14ac:dyDescent="0.2">
      <c r="A40" s="52" t="s">
        <v>402</v>
      </c>
      <c r="B40" s="52"/>
      <c r="D40" s="9">
        <v>500000000000</v>
      </c>
      <c r="F40" s="9">
        <v>0</v>
      </c>
      <c r="H40" s="9">
        <v>0</v>
      </c>
      <c r="J40" s="9">
        <v>500000000000</v>
      </c>
      <c r="L40" s="10" t="s">
        <v>351</v>
      </c>
      <c r="N40" s="24"/>
    </row>
    <row r="41" spans="1:14" ht="21.75" customHeight="1" x14ac:dyDescent="0.2">
      <c r="A41" s="52" t="s">
        <v>403</v>
      </c>
      <c r="B41" s="52"/>
      <c r="D41" s="9">
        <v>124000000000</v>
      </c>
      <c r="F41" s="9">
        <v>0</v>
      </c>
      <c r="H41" s="9">
        <v>0</v>
      </c>
      <c r="J41" s="9">
        <v>124000000000</v>
      </c>
      <c r="L41" s="10" t="s">
        <v>350</v>
      </c>
      <c r="N41" s="24"/>
    </row>
    <row r="42" spans="1:14" ht="21.75" customHeight="1" x14ac:dyDescent="0.2">
      <c r="A42" s="52" t="s">
        <v>404</v>
      </c>
      <c r="B42" s="52"/>
      <c r="D42" s="9">
        <v>500000000000</v>
      </c>
      <c r="F42" s="9">
        <v>0</v>
      </c>
      <c r="H42" s="9">
        <v>0</v>
      </c>
      <c r="J42" s="9">
        <v>500000000000</v>
      </c>
      <c r="L42" s="10" t="s">
        <v>351</v>
      </c>
      <c r="N42" s="24"/>
    </row>
    <row r="43" spans="1:14" ht="21.75" customHeight="1" x14ac:dyDescent="0.2">
      <c r="A43" s="52" t="s">
        <v>405</v>
      </c>
      <c r="B43" s="52"/>
      <c r="D43" s="9">
        <v>200000000000</v>
      </c>
      <c r="F43" s="9">
        <v>0</v>
      </c>
      <c r="H43" s="9">
        <v>0</v>
      </c>
      <c r="J43" s="9">
        <v>200000000000</v>
      </c>
      <c r="L43" s="10" t="s">
        <v>398</v>
      </c>
      <c r="N43" s="24"/>
    </row>
    <row r="44" spans="1:14" ht="21.75" customHeight="1" x14ac:dyDescent="0.2">
      <c r="A44" s="52" t="s">
        <v>406</v>
      </c>
      <c r="B44" s="52"/>
      <c r="D44" s="9">
        <v>500000000000</v>
      </c>
      <c r="F44" s="9">
        <v>0</v>
      </c>
      <c r="H44" s="9">
        <v>500000000000</v>
      </c>
      <c r="J44" s="9">
        <v>0</v>
      </c>
      <c r="L44" s="10" t="s">
        <v>369</v>
      </c>
      <c r="N44" s="24"/>
    </row>
    <row r="45" spans="1:14" ht="21.75" customHeight="1" x14ac:dyDescent="0.2">
      <c r="A45" s="52" t="s">
        <v>407</v>
      </c>
      <c r="B45" s="52"/>
      <c r="D45" s="9">
        <v>500000000000</v>
      </c>
      <c r="F45" s="9">
        <v>0</v>
      </c>
      <c r="H45" s="9">
        <v>0</v>
      </c>
      <c r="J45" s="9">
        <v>500000000000</v>
      </c>
      <c r="L45" s="10" t="s">
        <v>351</v>
      </c>
      <c r="N45" s="24"/>
    </row>
    <row r="46" spans="1:14" ht="21.75" customHeight="1" x14ac:dyDescent="0.2">
      <c r="A46" s="52" t="s">
        <v>408</v>
      </c>
      <c r="B46" s="52"/>
      <c r="D46" s="9">
        <v>190000000000</v>
      </c>
      <c r="F46" s="9">
        <v>0</v>
      </c>
      <c r="H46" s="9">
        <v>0</v>
      </c>
      <c r="J46" s="9">
        <v>190000000000</v>
      </c>
      <c r="L46" s="10" t="s">
        <v>409</v>
      </c>
      <c r="N46" s="24"/>
    </row>
    <row r="47" spans="1:14" ht="21.75" customHeight="1" x14ac:dyDescent="0.2">
      <c r="A47" s="52" t="s">
        <v>410</v>
      </c>
      <c r="B47" s="52"/>
      <c r="D47" s="9">
        <v>500000000000</v>
      </c>
      <c r="F47" s="9">
        <v>0</v>
      </c>
      <c r="H47" s="9">
        <v>0</v>
      </c>
      <c r="J47" s="9">
        <v>500000000000</v>
      </c>
      <c r="L47" s="10" t="s">
        <v>351</v>
      </c>
      <c r="N47" s="24"/>
    </row>
    <row r="48" spans="1:14" ht="21.75" customHeight="1" x14ac:dyDescent="0.2">
      <c r="A48" s="52" t="s">
        <v>411</v>
      </c>
      <c r="B48" s="52"/>
      <c r="D48" s="9">
        <v>1100000000000</v>
      </c>
      <c r="F48" s="9">
        <v>0</v>
      </c>
      <c r="H48" s="9">
        <v>0</v>
      </c>
      <c r="J48" s="9">
        <v>1100000000000</v>
      </c>
      <c r="L48" s="10" t="s">
        <v>412</v>
      </c>
      <c r="N48" s="24"/>
    </row>
    <row r="49" spans="1:14" ht="21.75" customHeight="1" x14ac:dyDescent="0.2">
      <c r="A49" s="52" t="s">
        <v>413</v>
      </c>
      <c r="B49" s="52"/>
      <c r="D49" s="9">
        <v>100000000000</v>
      </c>
      <c r="F49" s="9">
        <v>0</v>
      </c>
      <c r="H49" s="9">
        <v>0</v>
      </c>
      <c r="J49" s="9">
        <v>100000000000</v>
      </c>
      <c r="L49" s="10" t="s">
        <v>414</v>
      </c>
      <c r="N49" s="24"/>
    </row>
    <row r="50" spans="1:14" ht="21.75" customHeight="1" x14ac:dyDescent="0.2">
      <c r="A50" s="52" t="s">
        <v>415</v>
      </c>
      <c r="B50" s="52"/>
      <c r="D50" s="9">
        <v>400000000000</v>
      </c>
      <c r="F50" s="9">
        <v>0</v>
      </c>
      <c r="H50" s="9">
        <v>0</v>
      </c>
      <c r="J50" s="9">
        <v>400000000000</v>
      </c>
      <c r="L50" s="10" t="s">
        <v>416</v>
      </c>
      <c r="N50" s="24"/>
    </row>
    <row r="51" spans="1:14" ht="21.75" customHeight="1" x14ac:dyDescent="0.2">
      <c r="A51" s="52" t="s">
        <v>417</v>
      </c>
      <c r="B51" s="52"/>
      <c r="D51" s="9">
        <v>250000000000</v>
      </c>
      <c r="F51" s="9">
        <v>0</v>
      </c>
      <c r="H51" s="9">
        <v>0</v>
      </c>
      <c r="J51" s="9">
        <v>250000000000</v>
      </c>
      <c r="L51" s="10" t="s">
        <v>400</v>
      </c>
      <c r="N51" s="24"/>
    </row>
    <row r="52" spans="1:14" ht="21.75" customHeight="1" x14ac:dyDescent="0.2">
      <c r="A52" s="52" t="s">
        <v>418</v>
      </c>
      <c r="B52" s="52"/>
      <c r="D52" s="9">
        <v>1000000000000</v>
      </c>
      <c r="F52" s="9">
        <v>0</v>
      </c>
      <c r="H52" s="9">
        <v>0</v>
      </c>
      <c r="J52" s="9">
        <v>1000000000000</v>
      </c>
      <c r="L52" s="10" t="s">
        <v>419</v>
      </c>
      <c r="N52" s="24"/>
    </row>
    <row r="53" spans="1:14" ht="21.75" customHeight="1" x14ac:dyDescent="0.2">
      <c r="A53" s="52" t="s">
        <v>420</v>
      </c>
      <c r="B53" s="52"/>
      <c r="D53" s="9">
        <v>300000000000</v>
      </c>
      <c r="F53" s="9">
        <v>0</v>
      </c>
      <c r="H53" s="9">
        <v>0</v>
      </c>
      <c r="J53" s="9">
        <v>300000000000</v>
      </c>
      <c r="L53" s="10" t="s">
        <v>349</v>
      </c>
      <c r="N53" s="24"/>
    </row>
    <row r="54" spans="1:14" ht="21.75" customHeight="1" x14ac:dyDescent="0.2">
      <c r="A54" s="52" t="s">
        <v>421</v>
      </c>
      <c r="B54" s="52"/>
      <c r="D54" s="9">
        <v>500000000000</v>
      </c>
      <c r="F54" s="9">
        <v>0</v>
      </c>
      <c r="H54" s="9">
        <v>0</v>
      </c>
      <c r="J54" s="9">
        <v>500000000000</v>
      </c>
      <c r="L54" s="10" t="s">
        <v>351</v>
      </c>
      <c r="N54" s="24"/>
    </row>
    <row r="55" spans="1:14" ht="21.75" customHeight="1" x14ac:dyDescent="0.2">
      <c r="A55" s="52" t="s">
        <v>422</v>
      </c>
      <c r="B55" s="52"/>
      <c r="D55" s="9">
        <v>500000000000</v>
      </c>
      <c r="F55" s="9">
        <v>0</v>
      </c>
      <c r="H55" s="9">
        <v>0</v>
      </c>
      <c r="J55" s="9">
        <v>500000000000</v>
      </c>
      <c r="L55" s="10" t="s">
        <v>351</v>
      </c>
      <c r="N55" s="24"/>
    </row>
    <row r="56" spans="1:14" ht="21.75" customHeight="1" x14ac:dyDescent="0.2">
      <c r="A56" s="52" t="s">
        <v>423</v>
      </c>
      <c r="B56" s="52"/>
      <c r="D56" s="9">
        <v>300000000000</v>
      </c>
      <c r="F56" s="9">
        <v>0</v>
      </c>
      <c r="H56" s="9">
        <v>0</v>
      </c>
      <c r="J56" s="9">
        <v>300000000000</v>
      </c>
      <c r="L56" s="10" t="s">
        <v>349</v>
      </c>
      <c r="N56" s="24"/>
    </row>
    <row r="57" spans="1:14" ht="21.75" customHeight="1" x14ac:dyDescent="0.2">
      <c r="A57" s="52" t="s">
        <v>424</v>
      </c>
      <c r="B57" s="52"/>
      <c r="D57" s="9">
        <v>200000000000</v>
      </c>
      <c r="F57" s="9">
        <v>0</v>
      </c>
      <c r="H57" s="9">
        <v>0</v>
      </c>
      <c r="J57" s="9">
        <v>200000000000</v>
      </c>
      <c r="L57" s="10" t="s">
        <v>398</v>
      </c>
      <c r="N57" s="24"/>
    </row>
    <row r="58" spans="1:14" ht="21.75" customHeight="1" x14ac:dyDescent="0.2">
      <c r="A58" s="52" t="s">
        <v>425</v>
      </c>
      <c r="B58" s="52"/>
      <c r="D58" s="9">
        <v>100000000000</v>
      </c>
      <c r="F58" s="9">
        <v>0</v>
      </c>
      <c r="H58" s="9">
        <v>0</v>
      </c>
      <c r="J58" s="9">
        <v>100000000000</v>
      </c>
      <c r="L58" s="10" t="s">
        <v>414</v>
      </c>
      <c r="N58" s="24"/>
    </row>
    <row r="59" spans="1:14" ht="21.75" customHeight="1" x14ac:dyDescent="0.2">
      <c r="A59" s="52" t="s">
        <v>426</v>
      </c>
      <c r="B59" s="52"/>
      <c r="D59" s="9">
        <v>200000000000</v>
      </c>
      <c r="F59" s="9">
        <v>0</v>
      </c>
      <c r="H59" s="9">
        <v>0</v>
      </c>
      <c r="J59" s="9">
        <v>200000000000</v>
      </c>
      <c r="L59" s="10" t="s">
        <v>398</v>
      </c>
      <c r="N59" s="24"/>
    </row>
    <row r="60" spans="1:14" ht="21.75" customHeight="1" x14ac:dyDescent="0.2">
      <c r="A60" s="52" t="s">
        <v>427</v>
      </c>
      <c r="B60" s="52"/>
      <c r="D60" s="9">
        <v>744000000000</v>
      </c>
      <c r="F60" s="9">
        <v>0</v>
      </c>
      <c r="H60" s="9">
        <v>0</v>
      </c>
      <c r="J60" s="9">
        <v>744000000000</v>
      </c>
      <c r="L60" s="10" t="s">
        <v>428</v>
      </c>
      <c r="N60" s="24"/>
    </row>
    <row r="61" spans="1:14" ht="21.75" customHeight="1" x14ac:dyDescent="0.2">
      <c r="A61" s="52" t="s">
        <v>429</v>
      </c>
      <c r="B61" s="52"/>
      <c r="D61" s="9">
        <v>500000000000</v>
      </c>
      <c r="F61" s="9">
        <v>0</v>
      </c>
      <c r="H61" s="9">
        <v>0</v>
      </c>
      <c r="J61" s="9">
        <v>500000000000</v>
      </c>
      <c r="L61" s="10" t="s">
        <v>351</v>
      </c>
      <c r="N61" s="24"/>
    </row>
    <row r="62" spans="1:14" ht="21.75" customHeight="1" x14ac:dyDescent="0.2">
      <c r="A62" s="52" t="s">
        <v>430</v>
      </c>
      <c r="B62" s="52"/>
      <c r="D62" s="9">
        <v>200000000000</v>
      </c>
      <c r="F62" s="9">
        <v>0</v>
      </c>
      <c r="H62" s="9">
        <v>0</v>
      </c>
      <c r="J62" s="9">
        <v>200000000000</v>
      </c>
      <c r="L62" s="10" t="s">
        <v>398</v>
      </c>
      <c r="N62" s="24"/>
    </row>
    <row r="63" spans="1:14" ht="21.75" customHeight="1" x14ac:dyDescent="0.2">
      <c r="A63" s="52" t="s">
        <v>431</v>
      </c>
      <c r="B63" s="52"/>
      <c r="D63" s="9">
        <v>170000000000</v>
      </c>
      <c r="F63" s="9">
        <v>0</v>
      </c>
      <c r="H63" s="9">
        <v>0</v>
      </c>
      <c r="J63" s="9">
        <v>170000000000</v>
      </c>
      <c r="L63" s="10" t="s">
        <v>409</v>
      </c>
      <c r="N63" s="24"/>
    </row>
    <row r="64" spans="1:14" ht="21.75" customHeight="1" x14ac:dyDescent="0.2">
      <c r="A64" s="52" t="s">
        <v>432</v>
      </c>
      <c r="B64" s="52"/>
      <c r="D64" s="9">
        <v>9550000000000</v>
      </c>
      <c r="F64" s="9">
        <v>0</v>
      </c>
      <c r="H64" s="9">
        <v>9550000000000</v>
      </c>
      <c r="J64" s="9">
        <v>0</v>
      </c>
      <c r="L64" s="10" t="s">
        <v>369</v>
      </c>
      <c r="N64" s="24"/>
    </row>
    <row r="65" spans="1:14" ht="21.75" customHeight="1" x14ac:dyDescent="0.2">
      <c r="A65" s="52" t="s">
        <v>433</v>
      </c>
      <c r="B65" s="52"/>
      <c r="D65" s="9">
        <v>1000000000000</v>
      </c>
      <c r="F65" s="9">
        <v>0</v>
      </c>
      <c r="H65" s="9">
        <v>490000000000</v>
      </c>
      <c r="J65" s="9">
        <v>510000000000</v>
      </c>
      <c r="L65" s="10" t="s">
        <v>351</v>
      </c>
      <c r="N65" s="24"/>
    </row>
    <row r="66" spans="1:14" ht="21.75" customHeight="1" x14ac:dyDescent="0.2">
      <c r="A66" s="52" t="s">
        <v>434</v>
      </c>
      <c r="B66" s="52"/>
      <c r="D66" s="9">
        <v>700000000000</v>
      </c>
      <c r="F66" s="9">
        <v>0</v>
      </c>
      <c r="H66" s="9">
        <v>0</v>
      </c>
      <c r="J66" s="9">
        <v>700000000000</v>
      </c>
      <c r="L66" s="10" t="s">
        <v>435</v>
      </c>
      <c r="N66" s="24"/>
    </row>
    <row r="67" spans="1:14" ht="21.75" customHeight="1" x14ac:dyDescent="0.2">
      <c r="A67" s="52" t="s">
        <v>436</v>
      </c>
      <c r="B67" s="52"/>
      <c r="D67" s="9">
        <v>300000000000</v>
      </c>
      <c r="F67" s="9">
        <v>0</v>
      </c>
      <c r="H67" s="9">
        <v>0</v>
      </c>
      <c r="J67" s="9">
        <v>300000000000</v>
      </c>
      <c r="L67" s="10" t="s">
        <v>349</v>
      </c>
      <c r="N67" s="24"/>
    </row>
    <row r="68" spans="1:14" ht="21.75" customHeight="1" x14ac:dyDescent="0.2">
      <c r="A68" s="52" t="s">
        <v>437</v>
      </c>
      <c r="B68" s="52"/>
      <c r="D68" s="9">
        <v>500000000000</v>
      </c>
      <c r="F68" s="9">
        <v>0</v>
      </c>
      <c r="H68" s="9">
        <v>0</v>
      </c>
      <c r="J68" s="9">
        <v>500000000000</v>
      </c>
      <c r="L68" s="10" t="s">
        <v>351</v>
      </c>
      <c r="N68" s="24"/>
    </row>
    <row r="69" spans="1:14" ht="21.75" customHeight="1" x14ac:dyDescent="0.2">
      <c r="A69" s="52" t="s">
        <v>438</v>
      </c>
      <c r="B69" s="52"/>
      <c r="D69" s="9">
        <v>8000000000000</v>
      </c>
      <c r="F69" s="9">
        <v>0</v>
      </c>
      <c r="H69" s="9">
        <v>0</v>
      </c>
      <c r="J69" s="9">
        <v>8000000000000</v>
      </c>
      <c r="L69" s="10" t="s">
        <v>439</v>
      </c>
      <c r="N69" s="24"/>
    </row>
    <row r="70" spans="1:14" ht="21.75" customHeight="1" x14ac:dyDescent="0.2">
      <c r="A70" s="52" t="s">
        <v>440</v>
      </c>
      <c r="B70" s="52"/>
      <c r="D70" s="9">
        <v>1840000000000</v>
      </c>
      <c r="F70" s="9">
        <v>0</v>
      </c>
      <c r="H70" s="9">
        <v>1840000000000</v>
      </c>
      <c r="J70" s="9">
        <v>0</v>
      </c>
      <c r="L70" s="10" t="s">
        <v>369</v>
      </c>
      <c r="N70" s="24"/>
    </row>
    <row r="71" spans="1:14" ht="21.75" customHeight="1" x14ac:dyDescent="0.2">
      <c r="A71" s="52" t="s">
        <v>441</v>
      </c>
      <c r="B71" s="52"/>
      <c r="D71" s="9">
        <v>500000000000</v>
      </c>
      <c r="F71" s="9">
        <v>0</v>
      </c>
      <c r="H71" s="9">
        <v>0</v>
      </c>
      <c r="J71" s="9">
        <v>500000000000</v>
      </c>
      <c r="L71" s="10" t="s">
        <v>351</v>
      </c>
      <c r="N71" s="24"/>
    </row>
    <row r="72" spans="1:14" ht="21.75" customHeight="1" x14ac:dyDescent="0.2">
      <c r="A72" s="52" t="s">
        <v>442</v>
      </c>
      <c r="B72" s="52"/>
      <c r="D72" s="9">
        <v>300000000000</v>
      </c>
      <c r="F72" s="9">
        <v>0</v>
      </c>
      <c r="H72" s="9">
        <v>0</v>
      </c>
      <c r="J72" s="9">
        <v>300000000000</v>
      </c>
      <c r="L72" s="10" t="s">
        <v>349</v>
      </c>
      <c r="N72" s="24"/>
    </row>
    <row r="73" spans="1:14" ht="21.75" customHeight="1" x14ac:dyDescent="0.2">
      <c r="A73" s="52" t="s">
        <v>443</v>
      </c>
      <c r="B73" s="52"/>
      <c r="D73" s="9">
        <v>500000000000</v>
      </c>
      <c r="F73" s="9">
        <v>0</v>
      </c>
      <c r="H73" s="9">
        <v>0</v>
      </c>
      <c r="J73" s="9">
        <v>500000000000</v>
      </c>
      <c r="L73" s="10" t="s">
        <v>351</v>
      </c>
      <c r="N73" s="24"/>
    </row>
    <row r="74" spans="1:14" ht="21.75" customHeight="1" x14ac:dyDescent="0.2">
      <c r="A74" s="52" t="s">
        <v>444</v>
      </c>
      <c r="B74" s="52"/>
      <c r="D74" s="9">
        <v>580000000000</v>
      </c>
      <c r="F74" s="9">
        <v>0</v>
      </c>
      <c r="H74" s="9">
        <v>0</v>
      </c>
      <c r="J74" s="9">
        <v>580000000000</v>
      </c>
      <c r="L74" s="10" t="s">
        <v>355</v>
      </c>
      <c r="N74" s="24"/>
    </row>
    <row r="75" spans="1:14" ht="21.75" customHeight="1" x14ac:dyDescent="0.2">
      <c r="A75" s="52" t="s">
        <v>445</v>
      </c>
      <c r="B75" s="52"/>
      <c r="D75" s="9">
        <v>11012364376</v>
      </c>
      <c r="F75" s="9">
        <v>1138796994545</v>
      </c>
      <c r="H75" s="9">
        <v>1119181227869</v>
      </c>
      <c r="J75" s="9">
        <v>30628131052</v>
      </c>
      <c r="L75" s="10" t="s">
        <v>446</v>
      </c>
      <c r="N75" s="24"/>
    </row>
    <row r="76" spans="1:14" ht="21.75" customHeight="1" x14ac:dyDescent="0.2">
      <c r="A76" s="52" t="s">
        <v>447</v>
      </c>
      <c r="B76" s="52"/>
      <c r="D76" s="9">
        <v>1000000000000</v>
      </c>
      <c r="F76" s="9">
        <v>0</v>
      </c>
      <c r="H76" s="9">
        <v>1000000000000</v>
      </c>
      <c r="J76" s="9">
        <v>0</v>
      </c>
      <c r="L76" s="10" t="s">
        <v>369</v>
      </c>
      <c r="N76" s="24"/>
    </row>
    <row r="77" spans="1:14" ht="21.75" customHeight="1" x14ac:dyDescent="0.2">
      <c r="A77" s="52" t="s">
        <v>448</v>
      </c>
      <c r="B77" s="52"/>
      <c r="D77" s="9">
        <v>83534307877</v>
      </c>
      <c r="F77" s="9">
        <v>6962745647582</v>
      </c>
      <c r="H77" s="9">
        <v>6993305653006</v>
      </c>
      <c r="J77" s="9">
        <v>52974302453</v>
      </c>
      <c r="L77" s="10" t="s">
        <v>446</v>
      </c>
      <c r="N77" s="24"/>
    </row>
    <row r="78" spans="1:14" ht="21.75" customHeight="1" x14ac:dyDescent="0.2">
      <c r="A78" s="52" t="s">
        <v>449</v>
      </c>
      <c r="B78" s="52"/>
      <c r="D78" s="9">
        <v>6682000000000</v>
      </c>
      <c r="F78" s="9">
        <v>0</v>
      </c>
      <c r="H78" s="9">
        <v>6682000000000</v>
      </c>
      <c r="J78" s="9">
        <v>0</v>
      </c>
      <c r="L78" s="10" t="s">
        <v>369</v>
      </c>
      <c r="N78" s="24"/>
    </row>
    <row r="79" spans="1:14" ht="21.75" customHeight="1" x14ac:dyDescent="0.2">
      <c r="A79" s="52" t="s">
        <v>450</v>
      </c>
      <c r="B79" s="52"/>
      <c r="D79" s="9">
        <v>1300000000000</v>
      </c>
      <c r="F79" s="9">
        <v>0</v>
      </c>
      <c r="H79" s="9">
        <v>0</v>
      </c>
      <c r="J79" s="9">
        <v>1300000000000</v>
      </c>
      <c r="L79" s="10" t="s">
        <v>451</v>
      </c>
      <c r="N79" s="24"/>
    </row>
    <row r="80" spans="1:14" ht="21.75" customHeight="1" x14ac:dyDescent="0.2">
      <c r="A80" s="52" t="s">
        <v>452</v>
      </c>
      <c r="B80" s="52"/>
      <c r="D80" s="9">
        <v>200000000000</v>
      </c>
      <c r="F80" s="9">
        <v>0</v>
      </c>
      <c r="H80" s="9">
        <v>0</v>
      </c>
      <c r="J80" s="9">
        <v>200000000000</v>
      </c>
      <c r="L80" s="10" t="s">
        <v>398</v>
      </c>
      <c r="N80" s="24"/>
    </row>
    <row r="81" spans="1:14" ht="21.75" customHeight="1" x14ac:dyDescent="0.2">
      <c r="A81" s="52" t="s">
        <v>453</v>
      </c>
      <c r="B81" s="52"/>
      <c r="D81" s="9">
        <v>100000000000</v>
      </c>
      <c r="F81" s="9">
        <v>0</v>
      </c>
      <c r="H81" s="9">
        <v>0</v>
      </c>
      <c r="J81" s="9">
        <v>100000000000</v>
      </c>
      <c r="L81" s="10" t="s">
        <v>414</v>
      </c>
      <c r="N81" s="24"/>
    </row>
    <row r="82" spans="1:14" ht="21.75" customHeight="1" x14ac:dyDescent="0.2">
      <c r="A82" s="52" t="s">
        <v>454</v>
      </c>
      <c r="B82" s="52"/>
      <c r="D82" s="9">
        <v>1100000000000</v>
      </c>
      <c r="F82" s="9">
        <v>0</v>
      </c>
      <c r="H82" s="9">
        <v>0</v>
      </c>
      <c r="J82" s="9">
        <v>1100000000000</v>
      </c>
      <c r="L82" s="10" t="s">
        <v>412</v>
      </c>
      <c r="N82" s="24"/>
    </row>
    <row r="83" spans="1:14" ht="21.75" customHeight="1" x14ac:dyDescent="0.2">
      <c r="A83" s="52" t="s">
        <v>455</v>
      </c>
      <c r="B83" s="52"/>
      <c r="D83" s="9">
        <v>500000000000</v>
      </c>
      <c r="F83" s="9">
        <v>0</v>
      </c>
      <c r="H83" s="9">
        <v>0</v>
      </c>
      <c r="J83" s="9">
        <v>500000000000</v>
      </c>
      <c r="L83" s="10" t="s">
        <v>351</v>
      </c>
      <c r="N83" s="24"/>
    </row>
    <row r="84" spans="1:14" ht="21.75" customHeight="1" x14ac:dyDescent="0.2">
      <c r="A84" s="52" t="s">
        <v>456</v>
      </c>
      <c r="B84" s="52"/>
      <c r="D84" s="9">
        <v>200000000000</v>
      </c>
      <c r="F84" s="9">
        <v>0</v>
      </c>
      <c r="H84" s="9">
        <v>0</v>
      </c>
      <c r="J84" s="9">
        <v>200000000000</v>
      </c>
      <c r="L84" s="10" t="s">
        <v>398</v>
      </c>
      <c r="N84" s="24"/>
    </row>
    <row r="85" spans="1:14" ht="21.75" customHeight="1" x14ac:dyDescent="0.2">
      <c r="A85" s="52" t="s">
        <v>457</v>
      </c>
      <c r="B85" s="52"/>
      <c r="D85" s="9">
        <v>840000000000</v>
      </c>
      <c r="F85" s="9">
        <v>0</v>
      </c>
      <c r="H85" s="9">
        <v>500000000000</v>
      </c>
      <c r="J85" s="9">
        <v>340000000000</v>
      </c>
      <c r="L85" s="10" t="s">
        <v>367</v>
      </c>
      <c r="N85" s="24"/>
    </row>
    <row r="86" spans="1:14" ht="21.75" customHeight="1" x14ac:dyDescent="0.2">
      <c r="A86" s="52" t="s">
        <v>458</v>
      </c>
      <c r="B86" s="52"/>
      <c r="D86" s="9">
        <v>6638540000000</v>
      </c>
      <c r="F86" s="9">
        <v>0</v>
      </c>
      <c r="H86" s="9">
        <v>6638540000000</v>
      </c>
      <c r="J86" s="9">
        <v>0</v>
      </c>
      <c r="L86" s="10" t="s">
        <v>369</v>
      </c>
      <c r="N86" s="24"/>
    </row>
    <row r="87" spans="1:14" ht="21.75" customHeight="1" x14ac:dyDescent="0.2">
      <c r="A87" s="52" t="s">
        <v>459</v>
      </c>
      <c r="B87" s="52"/>
      <c r="D87" s="9">
        <v>3700000000000</v>
      </c>
      <c r="F87" s="9">
        <v>0</v>
      </c>
      <c r="H87" s="9">
        <v>2200000000000</v>
      </c>
      <c r="J87" s="9">
        <v>1500000000000</v>
      </c>
      <c r="L87" s="10" t="s">
        <v>460</v>
      </c>
      <c r="N87" s="24"/>
    </row>
    <row r="88" spans="1:14" ht="21.75" customHeight="1" x14ac:dyDescent="0.2">
      <c r="A88" s="52" t="s">
        <v>461</v>
      </c>
      <c r="B88" s="52"/>
      <c r="D88" s="9">
        <v>400000000000</v>
      </c>
      <c r="F88" s="9">
        <v>0</v>
      </c>
      <c r="H88" s="9">
        <v>0</v>
      </c>
      <c r="J88" s="9">
        <v>400000000000</v>
      </c>
      <c r="L88" s="10" t="s">
        <v>416</v>
      </c>
      <c r="N88" s="24"/>
    </row>
    <row r="89" spans="1:14" ht="21.75" customHeight="1" x14ac:dyDescent="0.2">
      <c r="A89" s="52" t="s">
        <v>462</v>
      </c>
      <c r="B89" s="52"/>
      <c r="D89" s="9">
        <v>1100000000000</v>
      </c>
      <c r="F89" s="9">
        <v>0</v>
      </c>
      <c r="H89" s="9">
        <v>1100000000000</v>
      </c>
      <c r="J89" s="9">
        <v>0</v>
      </c>
      <c r="L89" s="10" t="s">
        <v>369</v>
      </c>
      <c r="N89" s="24"/>
    </row>
    <row r="90" spans="1:14" ht="21.75" customHeight="1" x14ac:dyDescent="0.2">
      <c r="A90" s="52" t="s">
        <v>463</v>
      </c>
      <c r="B90" s="52"/>
      <c r="D90" s="9">
        <v>500000000000</v>
      </c>
      <c r="F90" s="9">
        <v>0</v>
      </c>
      <c r="H90" s="9">
        <v>0</v>
      </c>
      <c r="J90" s="9">
        <v>500000000000</v>
      </c>
      <c r="L90" s="10" t="s">
        <v>351</v>
      </c>
      <c r="N90" s="24"/>
    </row>
    <row r="91" spans="1:14" ht="21.75" customHeight="1" x14ac:dyDescent="0.2">
      <c r="A91" s="52" t="s">
        <v>464</v>
      </c>
      <c r="B91" s="52"/>
      <c r="D91" s="9">
        <v>500000000000</v>
      </c>
      <c r="F91" s="9">
        <v>0</v>
      </c>
      <c r="H91" s="9">
        <v>0</v>
      </c>
      <c r="J91" s="9">
        <v>500000000000</v>
      </c>
      <c r="L91" s="10" t="s">
        <v>351</v>
      </c>
      <c r="N91" s="24"/>
    </row>
    <row r="92" spans="1:14" ht="21.75" customHeight="1" x14ac:dyDescent="0.2">
      <c r="A92" s="52" t="s">
        <v>465</v>
      </c>
      <c r="B92" s="52"/>
      <c r="D92" s="9">
        <v>1500000000000</v>
      </c>
      <c r="F92" s="9">
        <v>0</v>
      </c>
      <c r="H92" s="9">
        <v>1500000000000</v>
      </c>
      <c r="J92" s="9">
        <v>0</v>
      </c>
      <c r="L92" s="10" t="s">
        <v>369</v>
      </c>
      <c r="N92" s="24"/>
    </row>
    <row r="93" spans="1:14" ht="21.75" customHeight="1" x14ac:dyDescent="0.2">
      <c r="A93" s="52" t="s">
        <v>466</v>
      </c>
      <c r="B93" s="52"/>
      <c r="D93" s="9">
        <v>150000000000</v>
      </c>
      <c r="F93" s="9">
        <v>0</v>
      </c>
      <c r="H93" s="9">
        <v>0</v>
      </c>
      <c r="J93" s="9">
        <v>150000000000</v>
      </c>
      <c r="L93" s="10" t="s">
        <v>350</v>
      </c>
      <c r="N93" s="24"/>
    </row>
    <row r="94" spans="1:14" ht="21.75" customHeight="1" x14ac:dyDescent="0.2">
      <c r="A94" s="52" t="s">
        <v>467</v>
      </c>
      <c r="B94" s="52"/>
      <c r="D94" s="9">
        <v>500000000000</v>
      </c>
      <c r="F94" s="9">
        <v>0</v>
      </c>
      <c r="H94" s="9">
        <v>500000000000</v>
      </c>
      <c r="J94" s="9">
        <v>0</v>
      </c>
      <c r="L94" s="10" t="s">
        <v>369</v>
      </c>
      <c r="N94" s="24"/>
    </row>
    <row r="95" spans="1:14" ht="21.75" customHeight="1" x14ac:dyDescent="0.2">
      <c r="A95" s="52" t="s">
        <v>468</v>
      </c>
      <c r="B95" s="52"/>
      <c r="D95" s="9">
        <v>150000000000</v>
      </c>
      <c r="F95" s="9">
        <v>0</v>
      </c>
      <c r="H95" s="9">
        <v>0</v>
      </c>
      <c r="J95" s="9">
        <v>150000000000</v>
      </c>
      <c r="L95" s="10" t="s">
        <v>350</v>
      </c>
      <c r="N95" s="24"/>
    </row>
    <row r="96" spans="1:14" ht="21.75" customHeight="1" x14ac:dyDescent="0.2">
      <c r="A96" s="52" t="s">
        <v>469</v>
      </c>
      <c r="B96" s="52"/>
      <c r="D96" s="9">
        <v>5000000000000</v>
      </c>
      <c r="F96" s="9">
        <v>0</v>
      </c>
      <c r="H96" s="9">
        <v>0</v>
      </c>
      <c r="J96" s="9">
        <v>5000000000000</v>
      </c>
      <c r="L96" s="10" t="s">
        <v>470</v>
      </c>
      <c r="N96" s="24"/>
    </row>
    <row r="97" spans="1:14" ht="21.75" customHeight="1" x14ac:dyDescent="0.2">
      <c r="A97" s="52" t="s">
        <v>471</v>
      </c>
      <c r="B97" s="52"/>
      <c r="D97" s="9">
        <v>3100000000000</v>
      </c>
      <c r="F97" s="9">
        <v>0</v>
      </c>
      <c r="H97" s="9">
        <v>1500000000000</v>
      </c>
      <c r="J97" s="9">
        <v>1600000000000</v>
      </c>
      <c r="L97" s="10" t="s">
        <v>472</v>
      </c>
      <c r="N97" s="24"/>
    </row>
    <row r="98" spans="1:14" ht="21.75" customHeight="1" x14ac:dyDescent="0.2">
      <c r="A98" s="52" t="s">
        <v>473</v>
      </c>
      <c r="B98" s="52"/>
      <c r="D98" s="9">
        <v>850000000000</v>
      </c>
      <c r="F98" s="9">
        <v>0</v>
      </c>
      <c r="H98" s="9">
        <v>850000000000</v>
      </c>
      <c r="J98" s="9">
        <v>0</v>
      </c>
      <c r="L98" s="10" t="s">
        <v>369</v>
      </c>
      <c r="N98" s="24"/>
    </row>
    <row r="99" spans="1:14" ht="21.75" customHeight="1" x14ac:dyDescent="0.2">
      <c r="A99" s="52" t="s">
        <v>474</v>
      </c>
      <c r="B99" s="52"/>
      <c r="D99" s="9">
        <v>700000000000</v>
      </c>
      <c r="F99" s="9">
        <v>0</v>
      </c>
      <c r="H99" s="9">
        <v>0</v>
      </c>
      <c r="J99" s="9">
        <v>700000000000</v>
      </c>
      <c r="L99" s="10" t="s">
        <v>435</v>
      </c>
      <c r="N99" s="24"/>
    </row>
    <row r="100" spans="1:14" ht="21.75" customHeight="1" x14ac:dyDescent="0.2">
      <c r="A100" s="52" t="s">
        <v>475</v>
      </c>
      <c r="B100" s="52"/>
      <c r="D100" s="9">
        <v>300000000000</v>
      </c>
      <c r="F100" s="9">
        <v>0</v>
      </c>
      <c r="H100" s="9">
        <v>300000000000</v>
      </c>
      <c r="J100" s="9">
        <v>0</v>
      </c>
      <c r="L100" s="10" t="s">
        <v>369</v>
      </c>
      <c r="N100" s="24"/>
    </row>
    <row r="101" spans="1:14" ht="21.75" customHeight="1" x14ac:dyDescent="0.2">
      <c r="A101" s="52" t="s">
        <v>476</v>
      </c>
      <c r="B101" s="52"/>
      <c r="D101" s="9">
        <v>400000000000</v>
      </c>
      <c r="F101" s="9">
        <v>0</v>
      </c>
      <c r="H101" s="9">
        <v>400000000000</v>
      </c>
      <c r="J101" s="9">
        <v>0</v>
      </c>
      <c r="L101" s="10" t="s">
        <v>369</v>
      </c>
      <c r="N101" s="24"/>
    </row>
    <row r="102" spans="1:14" ht="21.75" customHeight="1" x14ac:dyDescent="0.2">
      <c r="A102" s="52" t="s">
        <v>477</v>
      </c>
      <c r="B102" s="52"/>
      <c r="D102" s="9">
        <v>2350000000000</v>
      </c>
      <c r="F102" s="9">
        <v>0</v>
      </c>
      <c r="H102" s="9">
        <v>1500000000000</v>
      </c>
      <c r="J102" s="9">
        <v>850000000000</v>
      </c>
      <c r="L102" s="10" t="s">
        <v>387</v>
      </c>
      <c r="N102" s="24"/>
    </row>
    <row r="103" spans="1:14" ht="21.75" customHeight="1" x14ac:dyDescent="0.2">
      <c r="A103" s="52" t="s">
        <v>478</v>
      </c>
      <c r="B103" s="52"/>
      <c r="D103" s="9">
        <v>150000000000</v>
      </c>
      <c r="F103" s="9">
        <v>0</v>
      </c>
      <c r="H103" s="9">
        <v>0</v>
      </c>
      <c r="J103" s="9">
        <v>150000000000</v>
      </c>
      <c r="L103" s="10" t="s">
        <v>350</v>
      </c>
      <c r="N103" s="24"/>
    </row>
    <row r="104" spans="1:14" ht="21.75" customHeight="1" x14ac:dyDescent="0.2">
      <c r="A104" s="52" t="s">
        <v>479</v>
      </c>
      <c r="B104" s="52"/>
      <c r="D104" s="9">
        <v>300000000000</v>
      </c>
      <c r="F104" s="9">
        <v>0</v>
      </c>
      <c r="H104" s="9">
        <v>0</v>
      </c>
      <c r="J104" s="9">
        <v>300000000000</v>
      </c>
      <c r="L104" s="10" t="s">
        <v>349</v>
      </c>
      <c r="N104" s="24"/>
    </row>
    <row r="105" spans="1:14" ht="21.75" customHeight="1" x14ac:dyDescent="0.2">
      <c r="A105" s="52" t="s">
        <v>480</v>
      </c>
      <c r="B105" s="52"/>
      <c r="D105" s="9">
        <v>2000000000000</v>
      </c>
      <c r="F105" s="9">
        <v>0</v>
      </c>
      <c r="H105" s="9">
        <v>2000000000000</v>
      </c>
      <c r="J105" s="9">
        <v>0</v>
      </c>
      <c r="L105" s="10" t="s">
        <v>369</v>
      </c>
      <c r="N105" s="24"/>
    </row>
    <row r="106" spans="1:14" ht="21.75" customHeight="1" x14ac:dyDescent="0.2">
      <c r="A106" s="52" t="s">
        <v>481</v>
      </c>
      <c r="B106" s="52"/>
      <c r="D106" s="9">
        <v>300000000000</v>
      </c>
      <c r="F106" s="9">
        <v>0</v>
      </c>
      <c r="H106" s="9">
        <v>0</v>
      </c>
      <c r="J106" s="9">
        <v>300000000000</v>
      </c>
      <c r="L106" s="10" t="s">
        <v>349</v>
      </c>
      <c r="N106" s="24"/>
    </row>
    <row r="107" spans="1:14" ht="21.75" customHeight="1" x14ac:dyDescent="0.2">
      <c r="A107" s="52" t="s">
        <v>482</v>
      </c>
      <c r="B107" s="52"/>
      <c r="D107" s="9">
        <v>500000000000</v>
      </c>
      <c r="F107" s="9">
        <v>0</v>
      </c>
      <c r="H107" s="9">
        <v>0</v>
      </c>
      <c r="J107" s="9">
        <v>500000000000</v>
      </c>
      <c r="L107" s="10" t="s">
        <v>351</v>
      </c>
      <c r="N107" s="24"/>
    </row>
    <row r="108" spans="1:14" ht="21.75" customHeight="1" x14ac:dyDescent="0.2">
      <c r="A108" s="52" t="s">
        <v>483</v>
      </c>
      <c r="B108" s="52"/>
      <c r="D108" s="9">
        <v>400000000000</v>
      </c>
      <c r="F108" s="9">
        <v>0</v>
      </c>
      <c r="H108" s="9">
        <v>0</v>
      </c>
      <c r="J108" s="9">
        <v>400000000000</v>
      </c>
      <c r="L108" s="10" t="s">
        <v>416</v>
      </c>
      <c r="N108" s="24"/>
    </row>
    <row r="109" spans="1:14" ht="21.75" customHeight="1" x14ac:dyDescent="0.2">
      <c r="A109" s="52" t="s">
        <v>484</v>
      </c>
      <c r="B109" s="52"/>
      <c r="D109" s="9">
        <v>1000000000000</v>
      </c>
      <c r="F109" s="9">
        <v>0</v>
      </c>
      <c r="H109" s="9">
        <v>0</v>
      </c>
      <c r="J109" s="9">
        <v>1000000000000</v>
      </c>
      <c r="L109" s="10" t="s">
        <v>419</v>
      </c>
      <c r="N109" s="24"/>
    </row>
    <row r="110" spans="1:14" ht="21.75" customHeight="1" x14ac:dyDescent="0.2">
      <c r="A110" s="52" t="s">
        <v>485</v>
      </c>
      <c r="B110" s="52"/>
      <c r="D110" s="9">
        <v>2300000000000</v>
      </c>
      <c r="F110" s="9">
        <v>0</v>
      </c>
      <c r="H110" s="9">
        <v>0</v>
      </c>
      <c r="J110" s="9">
        <v>2300000000000</v>
      </c>
      <c r="L110" s="10" t="s">
        <v>486</v>
      </c>
      <c r="N110" s="24"/>
    </row>
    <row r="111" spans="1:14" ht="21.75" customHeight="1" x14ac:dyDescent="0.2">
      <c r="A111" s="52" t="s">
        <v>487</v>
      </c>
      <c r="B111" s="52"/>
      <c r="D111" s="9">
        <v>700000000000</v>
      </c>
      <c r="F111" s="9">
        <v>0</v>
      </c>
      <c r="H111" s="9">
        <v>700000000000</v>
      </c>
      <c r="J111" s="9">
        <v>0</v>
      </c>
      <c r="L111" s="10" t="s">
        <v>369</v>
      </c>
      <c r="N111" s="24"/>
    </row>
    <row r="112" spans="1:14" ht="21.75" customHeight="1" x14ac:dyDescent="0.2">
      <c r="A112" s="52" t="s">
        <v>488</v>
      </c>
      <c r="B112" s="52"/>
      <c r="D112" s="9">
        <v>300000000000</v>
      </c>
      <c r="F112" s="9">
        <v>0</v>
      </c>
      <c r="H112" s="9">
        <v>0</v>
      </c>
      <c r="J112" s="9">
        <v>300000000000</v>
      </c>
      <c r="L112" s="10" t="s">
        <v>349</v>
      </c>
      <c r="N112" s="24"/>
    </row>
    <row r="113" spans="1:14" ht="21.75" customHeight="1" x14ac:dyDescent="0.2">
      <c r="A113" s="52" t="s">
        <v>489</v>
      </c>
      <c r="B113" s="52"/>
      <c r="D113" s="9">
        <v>1000000000000</v>
      </c>
      <c r="F113" s="9">
        <v>0</v>
      </c>
      <c r="H113" s="9">
        <v>1000000000000</v>
      </c>
      <c r="J113" s="9">
        <v>0</v>
      </c>
      <c r="L113" s="10" t="s">
        <v>369</v>
      </c>
      <c r="N113" s="24"/>
    </row>
    <row r="114" spans="1:14" ht="21.75" customHeight="1" x14ac:dyDescent="0.2">
      <c r="A114" s="52" t="s">
        <v>490</v>
      </c>
      <c r="B114" s="52"/>
      <c r="D114" s="9">
        <v>150000000000</v>
      </c>
      <c r="F114" s="9">
        <v>0</v>
      </c>
      <c r="H114" s="9">
        <v>0</v>
      </c>
      <c r="J114" s="9">
        <v>150000000000</v>
      </c>
      <c r="L114" s="10" t="s">
        <v>350</v>
      </c>
      <c r="N114" s="24"/>
    </row>
    <row r="115" spans="1:14" ht="21.75" customHeight="1" x14ac:dyDescent="0.2">
      <c r="A115" s="52" t="s">
        <v>491</v>
      </c>
      <c r="B115" s="52"/>
      <c r="D115" s="9">
        <v>600000000</v>
      </c>
      <c r="F115" s="9">
        <v>0</v>
      </c>
      <c r="H115" s="9">
        <v>0</v>
      </c>
      <c r="J115" s="9">
        <v>600000000</v>
      </c>
      <c r="L115" s="10" t="s">
        <v>369</v>
      </c>
      <c r="N115" s="24"/>
    </row>
    <row r="116" spans="1:14" ht="21.75" customHeight="1" x14ac:dyDescent="0.2">
      <c r="A116" s="52" t="s">
        <v>492</v>
      </c>
      <c r="B116" s="52"/>
      <c r="D116" s="9">
        <v>850000000000</v>
      </c>
      <c r="F116" s="9">
        <v>0</v>
      </c>
      <c r="H116" s="9">
        <v>0</v>
      </c>
      <c r="J116" s="9">
        <v>850000000000</v>
      </c>
      <c r="L116" s="10" t="s">
        <v>387</v>
      </c>
      <c r="N116" s="24"/>
    </row>
    <row r="117" spans="1:14" ht="21.75" customHeight="1" x14ac:dyDescent="0.2">
      <c r="A117" s="52" t="s">
        <v>493</v>
      </c>
      <c r="B117" s="52"/>
      <c r="D117" s="9">
        <v>300000000000</v>
      </c>
      <c r="F117" s="9">
        <v>0</v>
      </c>
      <c r="H117" s="9">
        <v>0</v>
      </c>
      <c r="J117" s="9">
        <v>300000000000</v>
      </c>
      <c r="L117" s="10" t="s">
        <v>349</v>
      </c>
      <c r="N117" s="24"/>
    </row>
    <row r="118" spans="1:14" ht="21.75" customHeight="1" x14ac:dyDescent="0.2">
      <c r="A118" s="52" t="s">
        <v>494</v>
      </c>
      <c r="B118" s="52"/>
      <c r="D118" s="9">
        <v>711000000000</v>
      </c>
      <c r="F118" s="9">
        <v>0</v>
      </c>
      <c r="H118" s="9">
        <v>500000000000</v>
      </c>
      <c r="J118" s="9">
        <v>211000000000</v>
      </c>
      <c r="L118" s="10" t="s">
        <v>398</v>
      </c>
      <c r="N118" s="24"/>
    </row>
    <row r="119" spans="1:14" ht="21.75" customHeight="1" x14ac:dyDescent="0.2">
      <c r="A119" s="52" t="s">
        <v>495</v>
      </c>
      <c r="B119" s="52"/>
      <c r="D119" s="9">
        <v>350000000000</v>
      </c>
      <c r="F119" s="9">
        <v>0</v>
      </c>
      <c r="H119" s="9">
        <v>0</v>
      </c>
      <c r="J119" s="9">
        <v>350000000000</v>
      </c>
      <c r="L119" s="10" t="s">
        <v>367</v>
      </c>
      <c r="N119" s="24"/>
    </row>
    <row r="120" spans="1:14" ht="21.75" customHeight="1" x14ac:dyDescent="0.2">
      <c r="A120" s="52" t="s">
        <v>496</v>
      </c>
      <c r="B120" s="52"/>
      <c r="D120" s="9">
        <v>350000000000</v>
      </c>
      <c r="F120" s="9">
        <v>0</v>
      </c>
      <c r="H120" s="9">
        <v>0</v>
      </c>
      <c r="J120" s="9">
        <v>350000000000</v>
      </c>
      <c r="L120" s="10" t="s">
        <v>367</v>
      </c>
      <c r="N120" s="24"/>
    </row>
    <row r="121" spans="1:14" ht="21.75" customHeight="1" x14ac:dyDescent="0.2">
      <c r="A121" s="52" t="s">
        <v>497</v>
      </c>
      <c r="B121" s="52"/>
      <c r="D121" s="9">
        <v>700000000000</v>
      </c>
      <c r="F121" s="9">
        <v>0</v>
      </c>
      <c r="H121" s="9">
        <v>700000000000</v>
      </c>
      <c r="J121" s="9">
        <v>0</v>
      </c>
      <c r="L121" s="10" t="s">
        <v>369</v>
      </c>
      <c r="N121" s="24"/>
    </row>
    <row r="122" spans="1:14" ht="21.75" customHeight="1" x14ac:dyDescent="0.2">
      <c r="A122" s="52" t="s">
        <v>498</v>
      </c>
      <c r="B122" s="52"/>
      <c r="D122" s="9">
        <v>500000000000</v>
      </c>
      <c r="F122" s="9">
        <v>0</v>
      </c>
      <c r="H122" s="9">
        <v>500000000000</v>
      </c>
      <c r="J122" s="9">
        <v>0</v>
      </c>
      <c r="L122" s="10" t="s">
        <v>369</v>
      </c>
      <c r="N122" s="24"/>
    </row>
    <row r="123" spans="1:14" ht="21.75" customHeight="1" x14ac:dyDescent="0.2">
      <c r="A123" s="52" t="s">
        <v>499</v>
      </c>
      <c r="B123" s="52"/>
      <c r="D123" s="9">
        <v>400000000000</v>
      </c>
      <c r="F123" s="9">
        <v>0</v>
      </c>
      <c r="H123" s="9">
        <v>400000000000</v>
      </c>
      <c r="J123" s="9">
        <v>0</v>
      </c>
      <c r="L123" s="10" t="s">
        <v>369</v>
      </c>
      <c r="N123" s="24"/>
    </row>
    <row r="124" spans="1:14" ht="21.75" customHeight="1" x14ac:dyDescent="0.2">
      <c r="A124" s="52" t="s">
        <v>500</v>
      </c>
      <c r="B124" s="52"/>
      <c r="D124" s="9">
        <v>500000000000</v>
      </c>
      <c r="F124" s="9">
        <v>0</v>
      </c>
      <c r="H124" s="9">
        <v>300000000000</v>
      </c>
      <c r="J124" s="9">
        <v>200000000000</v>
      </c>
      <c r="L124" s="10" t="s">
        <v>398</v>
      </c>
      <c r="N124" s="24"/>
    </row>
    <row r="125" spans="1:14" ht="21.75" customHeight="1" x14ac:dyDescent="0.2">
      <c r="A125" s="52" t="s">
        <v>501</v>
      </c>
      <c r="B125" s="52"/>
      <c r="D125" s="9">
        <v>450000000000</v>
      </c>
      <c r="F125" s="9">
        <v>0</v>
      </c>
      <c r="H125" s="9">
        <v>0</v>
      </c>
      <c r="J125" s="9">
        <v>450000000000</v>
      </c>
      <c r="L125" s="10" t="s">
        <v>502</v>
      </c>
      <c r="N125" s="24"/>
    </row>
    <row r="126" spans="1:14" ht="21.75" customHeight="1" x14ac:dyDescent="0.2">
      <c r="A126" s="52" t="s">
        <v>503</v>
      </c>
      <c r="B126" s="52"/>
      <c r="D126" s="9">
        <v>500000000000</v>
      </c>
      <c r="F126" s="9">
        <v>0</v>
      </c>
      <c r="H126" s="9">
        <v>0</v>
      </c>
      <c r="J126" s="9">
        <v>500000000000</v>
      </c>
      <c r="L126" s="10" t="s">
        <v>351</v>
      </c>
      <c r="N126" s="24"/>
    </row>
    <row r="127" spans="1:14" ht="21.75" customHeight="1" x14ac:dyDescent="0.2">
      <c r="A127" s="52" t="s">
        <v>504</v>
      </c>
      <c r="B127" s="52"/>
      <c r="D127" s="9">
        <v>1429000000000</v>
      </c>
      <c r="F127" s="9">
        <v>0</v>
      </c>
      <c r="H127" s="9">
        <v>1000000000000</v>
      </c>
      <c r="J127" s="9">
        <v>429000000000</v>
      </c>
      <c r="L127" s="10" t="s">
        <v>502</v>
      </c>
      <c r="N127" s="24"/>
    </row>
    <row r="128" spans="1:14" ht="21.75" customHeight="1" x14ac:dyDescent="0.2">
      <c r="A128" s="52" t="s">
        <v>505</v>
      </c>
      <c r="B128" s="52"/>
      <c r="D128" s="9">
        <v>900000000000</v>
      </c>
      <c r="F128" s="9">
        <v>0</v>
      </c>
      <c r="H128" s="9">
        <v>900000000000</v>
      </c>
      <c r="J128" s="9">
        <v>0</v>
      </c>
      <c r="L128" s="10" t="s">
        <v>369</v>
      </c>
      <c r="N128" s="24"/>
    </row>
    <row r="129" spans="1:14" ht="21.75" customHeight="1" x14ac:dyDescent="0.2">
      <c r="A129" s="52" t="s">
        <v>506</v>
      </c>
      <c r="B129" s="52"/>
      <c r="D129" s="9">
        <v>500000000000</v>
      </c>
      <c r="F129" s="9">
        <v>0</v>
      </c>
      <c r="H129" s="9">
        <v>0</v>
      </c>
      <c r="J129" s="9">
        <v>500000000000</v>
      </c>
      <c r="L129" s="10" t="s">
        <v>351</v>
      </c>
      <c r="N129" s="24"/>
    </row>
    <row r="130" spans="1:14" ht="21.75" customHeight="1" x14ac:dyDescent="0.2">
      <c r="A130" s="52" t="s">
        <v>507</v>
      </c>
      <c r="B130" s="52"/>
      <c r="D130" s="9">
        <v>300000000000</v>
      </c>
      <c r="F130" s="9">
        <v>0</v>
      </c>
      <c r="H130" s="9">
        <v>0</v>
      </c>
      <c r="J130" s="9">
        <v>300000000000</v>
      </c>
      <c r="L130" s="10" t="s">
        <v>349</v>
      </c>
      <c r="N130" s="24"/>
    </row>
    <row r="131" spans="1:14" ht="21.75" customHeight="1" x14ac:dyDescent="0.2">
      <c r="A131" s="52" t="s">
        <v>508</v>
      </c>
      <c r="B131" s="52"/>
      <c r="D131" s="9">
        <v>500000000000</v>
      </c>
      <c r="F131" s="9">
        <v>0</v>
      </c>
      <c r="H131" s="9">
        <v>500000000000</v>
      </c>
      <c r="J131" s="9">
        <v>0</v>
      </c>
      <c r="L131" s="10" t="s">
        <v>369</v>
      </c>
      <c r="N131" s="24"/>
    </row>
    <row r="132" spans="1:14" ht="21.75" customHeight="1" x14ac:dyDescent="0.2">
      <c r="A132" s="52" t="s">
        <v>509</v>
      </c>
      <c r="B132" s="52"/>
      <c r="D132" s="9">
        <v>400000000000</v>
      </c>
      <c r="F132" s="9">
        <v>0</v>
      </c>
      <c r="H132" s="9">
        <v>0</v>
      </c>
      <c r="J132" s="9">
        <v>400000000000</v>
      </c>
      <c r="L132" s="10" t="s">
        <v>416</v>
      </c>
      <c r="N132" s="24"/>
    </row>
    <row r="133" spans="1:14" ht="21.75" customHeight="1" x14ac:dyDescent="0.2">
      <c r="A133" s="52" t="s">
        <v>510</v>
      </c>
      <c r="B133" s="52"/>
      <c r="D133" s="9">
        <v>1000000000000</v>
      </c>
      <c r="F133" s="9">
        <v>0</v>
      </c>
      <c r="H133" s="9">
        <v>1000000000000</v>
      </c>
      <c r="J133" s="9">
        <v>0</v>
      </c>
      <c r="L133" s="10" t="s">
        <v>369</v>
      </c>
      <c r="N133" s="24"/>
    </row>
    <row r="134" spans="1:14" ht="21.75" customHeight="1" x14ac:dyDescent="0.2">
      <c r="A134" s="52" t="s">
        <v>511</v>
      </c>
      <c r="B134" s="52"/>
      <c r="D134" s="9">
        <v>500000000000</v>
      </c>
      <c r="F134" s="9">
        <v>0</v>
      </c>
      <c r="H134" s="9">
        <v>0</v>
      </c>
      <c r="J134" s="9">
        <v>500000000000</v>
      </c>
      <c r="L134" s="10" t="s">
        <v>351</v>
      </c>
      <c r="N134" s="24"/>
    </row>
    <row r="135" spans="1:14" ht="21.75" customHeight="1" x14ac:dyDescent="0.2">
      <c r="A135" s="52" t="s">
        <v>512</v>
      </c>
      <c r="B135" s="52"/>
      <c r="D135" s="9">
        <v>500000000000</v>
      </c>
      <c r="F135" s="9">
        <v>0</v>
      </c>
      <c r="H135" s="9">
        <v>0</v>
      </c>
      <c r="J135" s="9">
        <v>500000000000</v>
      </c>
      <c r="L135" s="10" t="s">
        <v>351</v>
      </c>
      <c r="N135" s="24"/>
    </row>
    <row r="136" spans="1:14" ht="21.75" customHeight="1" x14ac:dyDescent="0.2">
      <c r="A136" s="52" t="s">
        <v>513</v>
      </c>
      <c r="B136" s="52"/>
      <c r="D136" s="9">
        <v>500000000000</v>
      </c>
      <c r="F136" s="9">
        <v>0</v>
      </c>
      <c r="H136" s="9">
        <v>500000000000</v>
      </c>
      <c r="J136" s="9">
        <v>0</v>
      </c>
      <c r="L136" s="10" t="s">
        <v>369</v>
      </c>
      <c r="N136" s="24"/>
    </row>
    <row r="137" spans="1:14" ht="21.75" customHeight="1" x14ac:dyDescent="0.2">
      <c r="A137" s="52" t="s">
        <v>514</v>
      </c>
      <c r="B137" s="52"/>
      <c r="D137" s="9">
        <v>880000000000</v>
      </c>
      <c r="F137" s="9">
        <v>0</v>
      </c>
      <c r="H137" s="9">
        <v>270000000000</v>
      </c>
      <c r="J137" s="9">
        <v>610000000000</v>
      </c>
      <c r="L137" s="10" t="s">
        <v>515</v>
      </c>
      <c r="N137" s="24"/>
    </row>
    <row r="138" spans="1:14" ht="21.75" customHeight="1" x14ac:dyDescent="0.2">
      <c r="A138" s="52" t="s">
        <v>516</v>
      </c>
      <c r="B138" s="52"/>
      <c r="D138" s="9">
        <v>1000000000000</v>
      </c>
      <c r="F138" s="9">
        <v>0</v>
      </c>
      <c r="H138" s="9">
        <v>1000000000000</v>
      </c>
      <c r="J138" s="9">
        <v>0</v>
      </c>
      <c r="L138" s="10" t="s">
        <v>369</v>
      </c>
      <c r="N138" s="24"/>
    </row>
    <row r="139" spans="1:14" ht="21.75" customHeight="1" x14ac:dyDescent="0.2">
      <c r="A139" s="52" t="s">
        <v>517</v>
      </c>
      <c r="B139" s="52"/>
      <c r="D139" s="9">
        <v>1000000000000</v>
      </c>
      <c r="F139" s="9">
        <v>0</v>
      </c>
      <c r="H139" s="9">
        <v>0</v>
      </c>
      <c r="J139" s="9">
        <v>1000000000000</v>
      </c>
      <c r="L139" s="10" t="s">
        <v>419</v>
      </c>
      <c r="N139" s="24"/>
    </row>
    <row r="140" spans="1:14" ht="21.75" customHeight="1" x14ac:dyDescent="0.2">
      <c r="A140" s="52" t="s">
        <v>518</v>
      </c>
      <c r="B140" s="52"/>
      <c r="D140" s="9">
        <v>24950000</v>
      </c>
      <c r="F140" s="9">
        <v>93636986301</v>
      </c>
      <c r="H140" s="9">
        <v>93000804000</v>
      </c>
      <c r="J140" s="9">
        <v>661132301</v>
      </c>
      <c r="L140" s="10" t="s">
        <v>369</v>
      </c>
      <c r="N140" s="24"/>
    </row>
    <row r="141" spans="1:14" ht="21.75" customHeight="1" x14ac:dyDescent="0.2">
      <c r="A141" s="52" t="s">
        <v>519</v>
      </c>
      <c r="B141" s="52"/>
      <c r="D141" s="9">
        <v>2000000000000</v>
      </c>
      <c r="F141" s="9">
        <v>0</v>
      </c>
      <c r="H141" s="9">
        <v>0</v>
      </c>
      <c r="J141" s="9">
        <v>2000000000000</v>
      </c>
      <c r="L141" s="10" t="s">
        <v>520</v>
      </c>
      <c r="N141" s="24"/>
    </row>
    <row r="142" spans="1:14" ht="21.75" customHeight="1" x14ac:dyDescent="0.2">
      <c r="A142" s="52" t="s">
        <v>521</v>
      </c>
      <c r="B142" s="52"/>
      <c r="D142" s="9">
        <v>500000000000</v>
      </c>
      <c r="F142" s="9">
        <v>0</v>
      </c>
      <c r="H142" s="9">
        <v>500000000000</v>
      </c>
      <c r="J142" s="9">
        <v>0</v>
      </c>
      <c r="L142" s="10" t="s">
        <v>369</v>
      </c>
      <c r="N142" s="24"/>
    </row>
    <row r="143" spans="1:14" ht="21.75" customHeight="1" x14ac:dyDescent="0.2">
      <c r="A143" s="52" t="s">
        <v>522</v>
      </c>
      <c r="B143" s="52"/>
      <c r="D143" s="9">
        <v>300000000000</v>
      </c>
      <c r="F143" s="9">
        <v>0</v>
      </c>
      <c r="H143" s="9">
        <v>0</v>
      </c>
      <c r="J143" s="9">
        <v>300000000000</v>
      </c>
      <c r="L143" s="10" t="s">
        <v>349</v>
      </c>
      <c r="N143" s="24"/>
    </row>
    <row r="144" spans="1:14" ht="21.75" customHeight="1" x14ac:dyDescent="0.2">
      <c r="A144" s="52" t="s">
        <v>523</v>
      </c>
      <c r="B144" s="52"/>
      <c r="D144" s="9">
        <v>500000000000</v>
      </c>
      <c r="F144" s="9">
        <v>0</v>
      </c>
      <c r="H144" s="9">
        <v>500000000000</v>
      </c>
      <c r="J144" s="9">
        <v>0</v>
      </c>
      <c r="L144" s="10" t="s">
        <v>369</v>
      </c>
      <c r="N144" s="24"/>
    </row>
    <row r="145" spans="1:14" ht="21.75" customHeight="1" x14ac:dyDescent="0.2">
      <c r="A145" s="52" t="s">
        <v>524</v>
      </c>
      <c r="B145" s="52"/>
      <c r="D145" s="9">
        <v>300000000000</v>
      </c>
      <c r="F145" s="9">
        <v>0</v>
      </c>
      <c r="H145" s="9">
        <v>300000000000</v>
      </c>
      <c r="J145" s="9">
        <v>0</v>
      </c>
      <c r="L145" s="10" t="s">
        <v>369</v>
      </c>
      <c r="N145" s="24"/>
    </row>
    <row r="146" spans="1:14" ht="21.75" customHeight="1" x14ac:dyDescent="0.2">
      <c r="A146" s="52" t="s">
        <v>525</v>
      </c>
      <c r="B146" s="52"/>
      <c r="D146" s="9">
        <v>2000000000000</v>
      </c>
      <c r="F146" s="9">
        <v>0</v>
      </c>
      <c r="H146" s="9">
        <v>0</v>
      </c>
      <c r="J146" s="9">
        <v>2000000000000</v>
      </c>
      <c r="L146" s="10" t="s">
        <v>520</v>
      </c>
      <c r="N146" s="24"/>
    </row>
    <row r="147" spans="1:14" ht="21.75" customHeight="1" x14ac:dyDescent="0.2">
      <c r="A147" s="52" t="s">
        <v>526</v>
      </c>
      <c r="B147" s="52"/>
      <c r="D147" s="9">
        <v>9000000000000</v>
      </c>
      <c r="F147" s="9">
        <v>0</v>
      </c>
      <c r="H147" s="9">
        <v>0</v>
      </c>
      <c r="J147" s="9">
        <v>9000000000000</v>
      </c>
      <c r="L147" s="10" t="s">
        <v>527</v>
      </c>
      <c r="N147" s="24"/>
    </row>
    <row r="148" spans="1:14" ht="21.75" customHeight="1" x14ac:dyDescent="0.2">
      <c r="A148" s="52" t="s">
        <v>528</v>
      </c>
      <c r="B148" s="52"/>
      <c r="D148" s="9">
        <v>1500000000000</v>
      </c>
      <c r="F148" s="9">
        <v>0</v>
      </c>
      <c r="H148" s="9">
        <v>0</v>
      </c>
      <c r="J148" s="9">
        <v>1500000000000</v>
      </c>
      <c r="L148" s="10" t="s">
        <v>460</v>
      </c>
      <c r="N148" s="24"/>
    </row>
    <row r="149" spans="1:14" ht="21.75" customHeight="1" x14ac:dyDescent="0.2">
      <c r="A149" s="52" t="s">
        <v>529</v>
      </c>
      <c r="B149" s="52"/>
      <c r="D149" s="9">
        <v>1600000000000</v>
      </c>
      <c r="F149" s="9">
        <v>0</v>
      </c>
      <c r="H149" s="9">
        <v>1600000000000</v>
      </c>
      <c r="J149" s="9">
        <v>0</v>
      </c>
      <c r="L149" s="10" t="s">
        <v>369</v>
      </c>
      <c r="N149" s="24"/>
    </row>
    <row r="150" spans="1:14" ht="21.75" customHeight="1" x14ac:dyDescent="0.2">
      <c r="A150" s="52" t="s">
        <v>530</v>
      </c>
      <c r="B150" s="52"/>
      <c r="D150" s="9">
        <v>1500000000000</v>
      </c>
      <c r="F150" s="9">
        <v>0</v>
      </c>
      <c r="H150" s="9">
        <v>1000000000000</v>
      </c>
      <c r="J150" s="9">
        <v>500000000000</v>
      </c>
      <c r="L150" s="10" t="s">
        <v>351</v>
      </c>
      <c r="N150" s="24"/>
    </row>
    <row r="151" spans="1:14" ht="21.75" customHeight="1" x14ac:dyDescent="0.2">
      <c r="A151" s="52" t="s">
        <v>531</v>
      </c>
      <c r="B151" s="52"/>
      <c r="D151" s="9">
        <v>2340000000000</v>
      </c>
      <c r="F151" s="9">
        <v>0</v>
      </c>
      <c r="H151" s="9">
        <v>0</v>
      </c>
      <c r="J151" s="9">
        <v>2340000000000</v>
      </c>
      <c r="L151" s="10" t="s">
        <v>532</v>
      </c>
      <c r="N151" s="24"/>
    </row>
    <row r="152" spans="1:14" ht="21.75" customHeight="1" x14ac:dyDescent="0.2">
      <c r="A152" s="52" t="s">
        <v>533</v>
      </c>
      <c r="B152" s="52"/>
      <c r="D152" s="9">
        <v>3528000000000</v>
      </c>
      <c r="F152" s="9">
        <v>0</v>
      </c>
      <c r="H152" s="9">
        <v>3528000000000</v>
      </c>
      <c r="J152" s="9">
        <v>0</v>
      </c>
      <c r="L152" s="10" t="s">
        <v>369</v>
      </c>
      <c r="N152" s="24"/>
    </row>
    <row r="153" spans="1:14" ht="21.75" customHeight="1" x14ac:dyDescent="0.2">
      <c r="A153" s="52" t="s">
        <v>534</v>
      </c>
      <c r="B153" s="52"/>
      <c r="D153" s="9">
        <v>1000000000000</v>
      </c>
      <c r="F153" s="9">
        <v>0</v>
      </c>
      <c r="H153" s="9">
        <v>0</v>
      </c>
      <c r="J153" s="9">
        <v>1000000000000</v>
      </c>
      <c r="L153" s="10" t="s">
        <v>419</v>
      </c>
      <c r="N153" s="24"/>
    </row>
    <row r="154" spans="1:14" ht="21.75" customHeight="1" x14ac:dyDescent="0.2">
      <c r="A154" s="52" t="s">
        <v>535</v>
      </c>
      <c r="B154" s="52"/>
      <c r="D154" s="9">
        <v>5000000000000</v>
      </c>
      <c r="F154" s="9">
        <v>0</v>
      </c>
      <c r="H154" s="9">
        <v>5000000000000</v>
      </c>
      <c r="J154" s="9">
        <v>0</v>
      </c>
      <c r="L154" s="10" t="s">
        <v>369</v>
      </c>
      <c r="N154" s="24"/>
    </row>
    <row r="155" spans="1:14" ht="21.75" customHeight="1" x14ac:dyDescent="0.2">
      <c r="A155" s="52" t="s">
        <v>536</v>
      </c>
      <c r="B155" s="52"/>
      <c r="D155" s="9">
        <v>1900000000000</v>
      </c>
      <c r="F155" s="9">
        <v>0</v>
      </c>
      <c r="H155" s="9">
        <v>0</v>
      </c>
      <c r="J155" s="9">
        <v>1900000000000</v>
      </c>
      <c r="L155" s="10" t="s">
        <v>537</v>
      </c>
      <c r="N155" s="24"/>
    </row>
    <row r="156" spans="1:14" ht="21.75" customHeight="1" x14ac:dyDescent="0.2">
      <c r="A156" s="52" t="s">
        <v>538</v>
      </c>
      <c r="B156" s="52"/>
      <c r="D156" s="9">
        <v>1000000000000</v>
      </c>
      <c r="F156" s="9">
        <v>0</v>
      </c>
      <c r="H156" s="9">
        <v>0</v>
      </c>
      <c r="J156" s="9">
        <v>1000000000000</v>
      </c>
      <c r="L156" s="10" t="s">
        <v>419</v>
      </c>
      <c r="N156" s="24"/>
    </row>
    <row r="157" spans="1:14" ht="21.75" customHeight="1" x14ac:dyDescent="0.2">
      <c r="A157" s="52" t="s">
        <v>539</v>
      </c>
      <c r="B157" s="52"/>
      <c r="D157" s="9">
        <v>1000000000000</v>
      </c>
      <c r="F157" s="9">
        <v>0</v>
      </c>
      <c r="H157" s="9">
        <v>0</v>
      </c>
      <c r="J157" s="9">
        <v>1000000000000</v>
      </c>
      <c r="L157" s="10" t="s">
        <v>419</v>
      </c>
      <c r="N157" s="24"/>
    </row>
    <row r="158" spans="1:14" ht="21.75" customHeight="1" x14ac:dyDescent="0.2">
      <c r="A158" s="52" t="s">
        <v>540</v>
      </c>
      <c r="B158" s="52"/>
      <c r="D158" s="9">
        <v>300000000000</v>
      </c>
      <c r="F158" s="9">
        <v>0</v>
      </c>
      <c r="H158" s="9">
        <v>0</v>
      </c>
      <c r="J158" s="9">
        <v>300000000000</v>
      </c>
      <c r="L158" s="10" t="s">
        <v>349</v>
      </c>
      <c r="N158" s="24"/>
    </row>
    <row r="159" spans="1:14" ht="21.75" customHeight="1" x14ac:dyDescent="0.2">
      <c r="A159" s="52" t="s">
        <v>541</v>
      </c>
      <c r="B159" s="52"/>
      <c r="D159" s="9">
        <v>300000000000</v>
      </c>
      <c r="F159" s="9">
        <v>0</v>
      </c>
      <c r="H159" s="9">
        <v>0</v>
      </c>
      <c r="J159" s="9">
        <v>300000000000</v>
      </c>
      <c r="L159" s="10" t="s">
        <v>349</v>
      </c>
      <c r="N159" s="24"/>
    </row>
    <row r="160" spans="1:14" ht="21.75" customHeight="1" x14ac:dyDescent="0.2">
      <c r="A160" s="52" t="s">
        <v>542</v>
      </c>
      <c r="B160" s="52"/>
      <c r="D160" s="9">
        <v>259000000000</v>
      </c>
      <c r="F160" s="9">
        <v>0</v>
      </c>
      <c r="H160" s="9">
        <v>0</v>
      </c>
      <c r="J160" s="9">
        <v>259000000000</v>
      </c>
      <c r="L160" s="10" t="s">
        <v>400</v>
      </c>
      <c r="N160" s="24"/>
    </row>
    <row r="161" spans="1:14" ht="21.75" customHeight="1" x14ac:dyDescent="0.2">
      <c r="A161" s="52" t="s">
        <v>543</v>
      </c>
      <c r="B161" s="52"/>
      <c r="D161" s="9">
        <v>8351770000000</v>
      </c>
      <c r="F161" s="9">
        <v>0</v>
      </c>
      <c r="H161" s="9">
        <v>6000000000000</v>
      </c>
      <c r="J161" s="9">
        <v>2351770000000</v>
      </c>
      <c r="L161" s="10" t="s">
        <v>532</v>
      </c>
      <c r="N161" s="24"/>
    </row>
    <row r="162" spans="1:14" ht="21.75" customHeight="1" x14ac:dyDescent="0.2">
      <c r="A162" s="52" t="s">
        <v>544</v>
      </c>
      <c r="B162" s="52"/>
      <c r="D162" s="9">
        <v>500000000000</v>
      </c>
      <c r="F162" s="9">
        <v>0</v>
      </c>
      <c r="H162" s="9">
        <v>0</v>
      </c>
      <c r="J162" s="9">
        <v>500000000000</v>
      </c>
      <c r="L162" s="10" t="s">
        <v>351</v>
      </c>
      <c r="N162" s="24"/>
    </row>
    <row r="163" spans="1:14" ht="21.75" customHeight="1" x14ac:dyDescent="0.2">
      <c r="A163" s="52" t="s">
        <v>545</v>
      </c>
      <c r="B163" s="52"/>
      <c r="D163" s="9">
        <v>800000000000</v>
      </c>
      <c r="F163" s="9">
        <v>0</v>
      </c>
      <c r="H163" s="9">
        <v>0</v>
      </c>
      <c r="J163" s="9">
        <v>800000000000</v>
      </c>
      <c r="L163" s="10" t="s">
        <v>546</v>
      </c>
      <c r="N163" s="24"/>
    </row>
    <row r="164" spans="1:14" ht="21.75" customHeight="1" x14ac:dyDescent="0.2">
      <c r="A164" s="52" t="s">
        <v>547</v>
      </c>
      <c r="B164" s="52"/>
      <c r="D164" s="9">
        <v>600000000000</v>
      </c>
      <c r="F164" s="9">
        <v>0</v>
      </c>
      <c r="H164" s="9">
        <v>0</v>
      </c>
      <c r="J164" s="9">
        <v>600000000000</v>
      </c>
      <c r="L164" s="10" t="s">
        <v>515</v>
      </c>
      <c r="N164" s="24"/>
    </row>
    <row r="165" spans="1:14" ht="21.75" customHeight="1" x14ac:dyDescent="0.2">
      <c r="A165" s="52" t="s">
        <v>548</v>
      </c>
      <c r="B165" s="52"/>
      <c r="D165" s="9">
        <v>400000000000</v>
      </c>
      <c r="F165" s="9">
        <v>0</v>
      </c>
      <c r="H165" s="9">
        <v>0</v>
      </c>
      <c r="J165" s="9">
        <v>400000000000</v>
      </c>
      <c r="L165" s="10" t="s">
        <v>416</v>
      </c>
      <c r="N165" s="24"/>
    </row>
    <row r="166" spans="1:14" ht="21.75" customHeight="1" x14ac:dyDescent="0.2">
      <c r="A166" s="52" t="s">
        <v>549</v>
      </c>
      <c r="B166" s="52"/>
      <c r="D166" s="9">
        <v>300000000000</v>
      </c>
      <c r="F166" s="9">
        <v>0</v>
      </c>
      <c r="H166" s="9">
        <v>0</v>
      </c>
      <c r="J166" s="9">
        <v>300000000000</v>
      </c>
      <c r="L166" s="10" t="s">
        <v>349</v>
      </c>
      <c r="N166" s="24"/>
    </row>
    <row r="167" spans="1:14" ht="21.75" customHeight="1" x14ac:dyDescent="0.2">
      <c r="A167" s="52" t="s">
        <v>550</v>
      </c>
      <c r="B167" s="52"/>
      <c r="D167" s="9">
        <v>500000000000</v>
      </c>
      <c r="F167" s="9">
        <v>0</v>
      </c>
      <c r="H167" s="9">
        <v>0</v>
      </c>
      <c r="J167" s="9">
        <v>500000000000</v>
      </c>
      <c r="L167" s="10" t="s">
        <v>351</v>
      </c>
      <c r="N167" s="24"/>
    </row>
    <row r="168" spans="1:14" ht="21.75" customHeight="1" x14ac:dyDescent="0.2">
      <c r="A168" s="52" t="s">
        <v>551</v>
      </c>
      <c r="B168" s="52"/>
      <c r="D168" s="9">
        <v>320000000000</v>
      </c>
      <c r="F168" s="9">
        <v>0</v>
      </c>
      <c r="H168" s="9">
        <v>0</v>
      </c>
      <c r="J168" s="9">
        <v>320000000000</v>
      </c>
      <c r="L168" s="10" t="s">
        <v>349</v>
      </c>
      <c r="N168" s="24"/>
    </row>
    <row r="169" spans="1:14" ht="21.75" customHeight="1" x14ac:dyDescent="0.2">
      <c r="A169" s="52" t="s">
        <v>552</v>
      </c>
      <c r="B169" s="52"/>
      <c r="D169" s="9">
        <v>500000000000</v>
      </c>
      <c r="F169" s="9">
        <v>0</v>
      </c>
      <c r="H169" s="9">
        <v>0</v>
      </c>
      <c r="J169" s="9">
        <v>500000000000</v>
      </c>
      <c r="L169" s="10" t="s">
        <v>351</v>
      </c>
      <c r="N169" s="24"/>
    </row>
    <row r="170" spans="1:14" ht="21.75" customHeight="1" x14ac:dyDescent="0.2">
      <c r="A170" s="52" t="s">
        <v>553</v>
      </c>
      <c r="B170" s="52"/>
      <c r="D170" s="9">
        <v>500000000000</v>
      </c>
      <c r="F170" s="9">
        <v>0</v>
      </c>
      <c r="H170" s="9">
        <v>0</v>
      </c>
      <c r="J170" s="9">
        <v>500000000000</v>
      </c>
      <c r="L170" s="10" t="s">
        <v>351</v>
      </c>
      <c r="N170" s="24"/>
    </row>
    <row r="171" spans="1:14" ht="21.75" customHeight="1" x14ac:dyDescent="0.2">
      <c r="A171" s="52" t="s">
        <v>554</v>
      </c>
      <c r="B171" s="52"/>
      <c r="D171" s="9">
        <v>500000000000</v>
      </c>
      <c r="F171" s="9">
        <v>0</v>
      </c>
      <c r="H171" s="9">
        <v>0</v>
      </c>
      <c r="J171" s="9">
        <v>500000000000</v>
      </c>
      <c r="L171" s="10" t="s">
        <v>351</v>
      </c>
      <c r="N171" s="24"/>
    </row>
    <row r="172" spans="1:14" ht="21.75" customHeight="1" x14ac:dyDescent="0.2">
      <c r="A172" s="52" t="s">
        <v>555</v>
      </c>
      <c r="B172" s="52"/>
      <c r="D172" s="9">
        <v>300000000000</v>
      </c>
      <c r="F172" s="9">
        <v>0</v>
      </c>
      <c r="H172" s="9">
        <v>0</v>
      </c>
      <c r="J172" s="9">
        <v>300000000000</v>
      </c>
      <c r="L172" s="10" t="s">
        <v>349</v>
      </c>
      <c r="N172" s="24"/>
    </row>
    <row r="173" spans="1:14" ht="21.75" customHeight="1" x14ac:dyDescent="0.2">
      <c r="A173" s="52" t="s">
        <v>556</v>
      </c>
      <c r="B173" s="52"/>
      <c r="D173" s="9">
        <v>200000000000</v>
      </c>
      <c r="F173" s="9">
        <v>0</v>
      </c>
      <c r="H173" s="9">
        <v>0</v>
      </c>
      <c r="J173" s="9">
        <v>200000000000</v>
      </c>
      <c r="L173" s="10" t="s">
        <v>398</v>
      </c>
      <c r="N173" s="24"/>
    </row>
    <row r="174" spans="1:14" ht="21.75" customHeight="1" x14ac:dyDescent="0.2">
      <c r="A174" s="52" t="s">
        <v>557</v>
      </c>
      <c r="B174" s="52"/>
      <c r="D174" s="9">
        <v>500000000000</v>
      </c>
      <c r="F174" s="9">
        <v>0</v>
      </c>
      <c r="H174" s="9">
        <v>0</v>
      </c>
      <c r="J174" s="9">
        <v>500000000000</v>
      </c>
      <c r="L174" s="10" t="s">
        <v>351</v>
      </c>
      <c r="N174" s="24"/>
    </row>
    <row r="175" spans="1:14" ht="21.75" customHeight="1" x14ac:dyDescent="0.2">
      <c r="A175" s="52" t="s">
        <v>558</v>
      </c>
      <c r="B175" s="52"/>
      <c r="D175" s="9">
        <v>400000000000</v>
      </c>
      <c r="F175" s="9">
        <v>0</v>
      </c>
      <c r="H175" s="9">
        <v>0</v>
      </c>
      <c r="J175" s="9">
        <v>400000000000</v>
      </c>
      <c r="L175" s="10" t="s">
        <v>416</v>
      </c>
      <c r="N175" s="24"/>
    </row>
    <row r="176" spans="1:14" ht="21.75" customHeight="1" x14ac:dyDescent="0.2">
      <c r="A176" s="52" t="s">
        <v>559</v>
      </c>
      <c r="B176" s="52"/>
      <c r="D176" s="9">
        <v>400000000000</v>
      </c>
      <c r="F176" s="9">
        <v>0</v>
      </c>
      <c r="H176" s="9">
        <v>0</v>
      </c>
      <c r="J176" s="9">
        <v>400000000000</v>
      </c>
      <c r="L176" s="10" t="s">
        <v>416</v>
      </c>
      <c r="N176" s="24"/>
    </row>
    <row r="177" spans="1:14" ht="21.75" customHeight="1" x14ac:dyDescent="0.2">
      <c r="A177" s="52" t="s">
        <v>560</v>
      </c>
      <c r="B177" s="52"/>
      <c r="D177" s="9">
        <v>500000000000</v>
      </c>
      <c r="F177" s="9">
        <v>0</v>
      </c>
      <c r="H177" s="9">
        <v>0</v>
      </c>
      <c r="J177" s="9">
        <v>500000000000</v>
      </c>
      <c r="L177" s="10" t="s">
        <v>351</v>
      </c>
      <c r="N177" s="24"/>
    </row>
    <row r="178" spans="1:14" ht="21.75" customHeight="1" x14ac:dyDescent="0.2">
      <c r="A178" s="52" t="s">
        <v>561</v>
      </c>
      <c r="B178" s="52"/>
      <c r="D178" s="9">
        <v>500000000000</v>
      </c>
      <c r="F178" s="9">
        <v>0</v>
      </c>
      <c r="H178" s="9">
        <v>0</v>
      </c>
      <c r="J178" s="9">
        <v>500000000000</v>
      </c>
      <c r="L178" s="10" t="s">
        <v>351</v>
      </c>
      <c r="N178" s="24"/>
    </row>
    <row r="179" spans="1:14" ht="21.75" customHeight="1" x14ac:dyDescent="0.2">
      <c r="A179" s="52" t="s">
        <v>562</v>
      </c>
      <c r="B179" s="52"/>
      <c r="D179" s="9">
        <v>660000000000</v>
      </c>
      <c r="F179" s="9">
        <v>0</v>
      </c>
      <c r="H179" s="9">
        <v>0</v>
      </c>
      <c r="J179" s="9">
        <v>660000000000</v>
      </c>
      <c r="L179" s="10" t="s">
        <v>348</v>
      </c>
      <c r="N179" s="24"/>
    </row>
    <row r="180" spans="1:14" ht="21.75" customHeight="1" x14ac:dyDescent="0.2">
      <c r="A180" s="52" t="s">
        <v>563</v>
      </c>
      <c r="B180" s="52"/>
      <c r="D180" s="9">
        <v>800000000000</v>
      </c>
      <c r="F180" s="9">
        <v>0</v>
      </c>
      <c r="H180" s="9">
        <v>0</v>
      </c>
      <c r="J180" s="9">
        <v>800000000000</v>
      </c>
      <c r="L180" s="10" t="s">
        <v>546</v>
      </c>
      <c r="N180" s="24"/>
    </row>
    <row r="181" spans="1:14" ht="21.75" customHeight="1" x14ac:dyDescent="0.2">
      <c r="A181" s="52" t="s">
        <v>564</v>
      </c>
      <c r="B181" s="52"/>
      <c r="D181" s="9">
        <v>6420000000000</v>
      </c>
      <c r="F181" s="9">
        <v>0</v>
      </c>
      <c r="H181" s="9">
        <v>6420000000000</v>
      </c>
      <c r="J181" s="9">
        <v>0</v>
      </c>
      <c r="L181" s="10" t="s">
        <v>369</v>
      </c>
      <c r="N181" s="24"/>
    </row>
    <row r="182" spans="1:14" ht="21.75" customHeight="1" x14ac:dyDescent="0.2">
      <c r="A182" s="52" t="s">
        <v>565</v>
      </c>
      <c r="B182" s="52"/>
      <c r="D182" s="9">
        <v>0</v>
      </c>
      <c r="F182" s="9">
        <v>600000000000</v>
      </c>
      <c r="H182" s="9">
        <v>0</v>
      </c>
      <c r="J182" s="9">
        <v>600000000000</v>
      </c>
      <c r="L182" s="10" t="s">
        <v>515</v>
      </c>
      <c r="N182" s="24"/>
    </row>
    <row r="183" spans="1:14" ht="21.75" customHeight="1" x14ac:dyDescent="0.2">
      <c r="A183" s="52" t="s">
        <v>566</v>
      </c>
      <c r="B183" s="52"/>
      <c r="D183" s="9">
        <v>0</v>
      </c>
      <c r="F183" s="9">
        <v>800000000000</v>
      </c>
      <c r="H183" s="9">
        <v>0</v>
      </c>
      <c r="J183" s="9">
        <v>800000000000</v>
      </c>
      <c r="L183" s="10" t="s">
        <v>546</v>
      </c>
      <c r="N183" s="24"/>
    </row>
    <row r="184" spans="1:14" ht="21.75" customHeight="1" x14ac:dyDescent="0.2">
      <c r="A184" s="52" t="s">
        <v>567</v>
      </c>
      <c r="B184" s="52"/>
      <c r="D184" s="9">
        <v>0</v>
      </c>
      <c r="F184" s="9">
        <v>600000000000</v>
      </c>
      <c r="H184" s="9">
        <v>0</v>
      </c>
      <c r="J184" s="9">
        <v>600000000000</v>
      </c>
      <c r="L184" s="10" t="s">
        <v>515</v>
      </c>
      <c r="N184" s="24"/>
    </row>
    <row r="185" spans="1:14" ht="21.75" customHeight="1" x14ac:dyDescent="0.2">
      <c r="A185" s="52" t="s">
        <v>568</v>
      </c>
      <c r="B185" s="52"/>
      <c r="D185" s="9">
        <v>0</v>
      </c>
      <c r="F185" s="9">
        <v>2000000000000</v>
      </c>
      <c r="H185" s="9">
        <v>0</v>
      </c>
      <c r="J185" s="9">
        <v>2000000000000</v>
      </c>
      <c r="L185" s="10" t="s">
        <v>520</v>
      </c>
      <c r="N185" s="24"/>
    </row>
    <row r="186" spans="1:14" ht="21.75" customHeight="1" x14ac:dyDescent="0.2">
      <c r="A186" s="52" t="s">
        <v>569</v>
      </c>
      <c r="B186" s="52"/>
      <c r="D186" s="9">
        <v>0</v>
      </c>
      <c r="F186" s="9">
        <v>8500000000000</v>
      </c>
      <c r="H186" s="9">
        <v>0</v>
      </c>
      <c r="J186" s="9">
        <v>8500000000000</v>
      </c>
      <c r="L186" s="10" t="s">
        <v>570</v>
      </c>
      <c r="N186" s="24"/>
    </row>
    <row r="187" spans="1:14" ht="21.75" customHeight="1" x14ac:dyDescent="0.2">
      <c r="A187" s="52" t="s">
        <v>571</v>
      </c>
      <c r="B187" s="52"/>
      <c r="D187" s="9">
        <v>0</v>
      </c>
      <c r="F187" s="9">
        <v>2300000000000</v>
      </c>
      <c r="H187" s="9">
        <v>0</v>
      </c>
      <c r="J187" s="9">
        <v>2300000000000</v>
      </c>
      <c r="L187" s="10" t="s">
        <v>486</v>
      </c>
      <c r="N187" s="24"/>
    </row>
    <row r="188" spans="1:14" ht="21.75" customHeight="1" x14ac:dyDescent="0.2">
      <c r="A188" s="52" t="s">
        <v>572</v>
      </c>
      <c r="B188" s="52"/>
      <c r="D188" s="9">
        <v>0</v>
      </c>
      <c r="F188" s="9">
        <v>1600000000000</v>
      </c>
      <c r="H188" s="9">
        <v>0</v>
      </c>
      <c r="J188" s="9">
        <v>1600000000000</v>
      </c>
      <c r="L188" s="10" t="s">
        <v>472</v>
      </c>
      <c r="N188" s="24"/>
    </row>
    <row r="189" spans="1:14" ht="21.75" customHeight="1" x14ac:dyDescent="0.2">
      <c r="A189" s="52" t="s">
        <v>573</v>
      </c>
      <c r="B189" s="52"/>
      <c r="D189" s="9">
        <v>0</v>
      </c>
      <c r="F189" s="9">
        <v>2700000000000</v>
      </c>
      <c r="H189" s="9">
        <v>0</v>
      </c>
      <c r="J189" s="9">
        <v>2700000000000</v>
      </c>
      <c r="L189" s="10" t="s">
        <v>574</v>
      </c>
      <c r="N189" s="24"/>
    </row>
    <row r="190" spans="1:14" ht="21.75" customHeight="1" x14ac:dyDescent="0.2">
      <c r="A190" s="52" t="s">
        <v>575</v>
      </c>
      <c r="B190" s="52"/>
      <c r="D190" s="9">
        <v>0</v>
      </c>
      <c r="F190" s="9">
        <v>1500000000000</v>
      </c>
      <c r="H190" s="9">
        <v>0</v>
      </c>
      <c r="J190" s="9">
        <v>1500000000000</v>
      </c>
      <c r="L190" s="10" t="s">
        <v>460</v>
      </c>
      <c r="N190" s="24"/>
    </row>
    <row r="191" spans="1:14" ht="21.75" customHeight="1" x14ac:dyDescent="0.2">
      <c r="A191" s="52" t="s">
        <v>576</v>
      </c>
      <c r="B191" s="52"/>
      <c r="D191" s="9">
        <v>0</v>
      </c>
      <c r="F191" s="9">
        <v>1000000000000</v>
      </c>
      <c r="H191" s="9">
        <v>500000000000</v>
      </c>
      <c r="J191" s="9">
        <v>500000000000</v>
      </c>
      <c r="L191" s="10" t="s">
        <v>351</v>
      </c>
      <c r="N191" s="24"/>
    </row>
    <row r="192" spans="1:14" ht="21.75" customHeight="1" x14ac:dyDescent="0.2">
      <c r="A192" s="52" t="s">
        <v>577</v>
      </c>
      <c r="B192" s="52"/>
      <c r="D192" s="9">
        <v>0</v>
      </c>
      <c r="F192" s="9">
        <v>1150000000000</v>
      </c>
      <c r="H192" s="9">
        <v>1000000000000</v>
      </c>
      <c r="J192" s="9">
        <v>150000000000</v>
      </c>
      <c r="L192" s="10" t="s">
        <v>350</v>
      </c>
      <c r="N192" s="24"/>
    </row>
    <row r="193" spans="1:14" ht="21.75" customHeight="1" x14ac:dyDescent="0.2">
      <c r="A193" s="52" t="s">
        <v>578</v>
      </c>
      <c r="B193" s="52"/>
      <c r="D193" s="9">
        <v>0</v>
      </c>
      <c r="F193" s="9">
        <v>500000000000</v>
      </c>
      <c r="H193" s="9">
        <v>0</v>
      </c>
      <c r="J193" s="9">
        <v>500000000000</v>
      </c>
      <c r="L193" s="10" t="s">
        <v>351</v>
      </c>
      <c r="N193" s="24"/>
    </row>
    <row r="194" spans="1:14" ht="21.75" customHeight="1" x14ac:dyDescent="0.2">
      <c r="A194" s="52" t="s">
        <v>579</v>
      </c>
      <c r="B194" s="52"/>
      <c r="D194" s="9">
        <v>0</v>
      </c>
      <c r="F194" s="9">
        <v>1000000000000</v>
      </c>
      <c r="H194" s="9">
        <v>0</v>
      </c>
      <c r="J194" s="9">
        <v>1000000000000</v>
      </c>
      <c r="L194" s="10" t="s">
        <v>419</v>
      </c>
      <c r="N194" s="24"/>
    </row>
    <row r="195" spans="1:14" ht="21.75" customHeight="1" x14ac:dyDescent="0.2">
      <c r="A195" s="52" t="s">
        <v>580</v>
      </c>
      <c r="B195" s="52"/>
      <c r="D195" s="9">
        <v>0</v>
      </c>
      <c r="F195" s="9">
        <v>1000000000000</v>
      </c>
      <c r="H195" s="9">
        <v>0</v>
      </c>
      <c r="J195" s="9">
        <v>1000000000000</v>
      </c>
      <c r="L195" s="10" t="s">
        <v>419</v>
      </c>
      <c r="N195" s="24"/>
    </row>
    <row r="196" spans="1:14" ht="21.75" customHeight="1" x14ac:dyDescent="0.2">
      <c r="A196" s="52" t="s">
        <v>581</v>
      </c>
      <c r="B196" s="52"/>
      <c r="D196" s="9">
        <v>0</v>
      </c>
      <c r="F196" s="9">
        <v>700000000000</v>
      </c>
      <c r="H196" s="9">
        <v>0</v>
      </c>
      <c r="J196" s="9">
        <v>700000000000</v>
      </c>
      <c r="L196" s="10" t="s">
        <v>435</v>
      </c>
      <c r="N196" s="24"/>
    </row>
    <row r="197" spans="1:14" ht="21.75" customHeight="1" x14ac:dyDescent="0.2">
      <c r="A197" s="52" t="s">
        <v>582</v>
      </c>
      <c r="B197" s="52"/>
      <c r="D197" s="9">
        <v>0</v>
      </c>
      <c r="F197" s="9">
        <v>850000000000</v>
      </c>
      <c r="H197" s="9">
        <v>500000000000</v>
      </c>
      <c r="J197" s="9">
        <v>350000000000</v>
      </c>
      <c r="L197" s="10" t="s">
        <v>367</v>
      </c>
      <c r="N197" s="24"/>
    </row>
    <row r="198" spans="1:14" ht="21.75" customHeight="1" x14ac:dyDescent="0.2">
      <c r="A198" s="52" t="s">
        <v>583</v>
      </c>
      <c r="B198" s="52"/>
      <c r="D198" s="9">
        <v>0</v>
      </c>
      <c r="F198" s="9">
        <v>2900000500000</v>
      </c>
      <c r="H198" s="9">
        <v>2900000000000</v>
      </c>
      <c r="J198" s="9">
        <v>500000</v>
      </c>
      <c r="L198" s="10" t="s">
        <v>369</v>
      </c>
      <c r="N198" s="24"/>
    </row>
    <row r="199" spans="1:14" ht="21.75" customHeight="1" x14ac:dyDescent="0.2">
      <c r="A199" s="52" t="s">
        <v>584</v>
      </c>
      <c r="B199" s="52"/>
      <c r="D199" s="9">
        <v>0</v>
      </c>
      <c r="F199" s="9">
        <v>2900000000000</v>
      </c>
      <c r="H199" s="9">
        <v>0</v>
      </c>
      <c r="J199" s="9">
        <v>2900000000000</v>
      </c>
      <c r="L199" s="10" t="s">
        <v>585</v>
      </c>
      <c r="N199" s="24"/>
    </row>
    <row r="200" spans="1:14" ht="21.75" customHeight="1" x14ac:dyDescent="0.2">
      <c r="A200" s="52" t="s">
        <v>586</v>
      </c>
      <c r="B200" s="52"/>
      <c r="D200" s="9">
        <v>0</v>
      </c>
      <c r="F200" s="9">
        <v>500000000000</v>
      </c>
      <c r="H200" s="9">
        <v>0</v>
      </c>
      <c r="J200" s="9">
        <v>500000000000</v>
      </c>
      <c r="L200" s="10" t="s">
        <v>351</v>
      </c>
      <c r="N200" s="24"/>
    </row>
    <row r="201" spans="1:14" ht="21.75" customHeight="1" x14ac:dyDescent="0.2">
      <c r="A201" s="52" t="s">
        <v>587</v>
      </c>
      <c r="B201" s="52"/>
      <c r="D201" s="9">
        <v>0</v>
      </c>
      <c r="F201" s="9">
        <v>3200000000000</v>
      </c>
      <c r="H201" s="9">
        <v>0</v>
      </c>
      <c r="J201" s="9">
        <v>3200000000000</v>
      </c>
      <c r="L201" s="10" t="s">
        <v>588</v>
      </c>
      <c r="N201" s="24"/>
    </row>
    <row r="202" spans="1:14" ht="21.75" customHeight="1" x14ac:dyDescent="0.2">
      <c r="A202" s="52" t="s">
        <v>589</v>
      </c>
      <c r="B202" s="52"/>
      <c r="D202" s="9">
        <v>0</v>
      </c>
      <c r="F202" s="9">
        <v>598000000000</v>
      </c>
      <c r="H202" s="9">
        <v>0</v>
      </c>
      <c r="J202" s="9">
        <v>598000000000</v>
      </c>
      <c r="L202" s="10" t="s">
        <v>515</v>
      </c>
      <c r="N202" s="24"/>
    </row>
    <row r="203" spans="1:14" ht="21.75" customHeight="1" x14ac:dyDescent="0.2">
      <c r="A203" s="52" t="s">
        <v>590</v>
      </c>
      <c r="B203" s="52"/>
      <c r="D203" s="9">
        <v>0</v>
      </c>
      <c r="F203" s="9">
        <v>200000000000</v>
      </c>
      <c r="H203" s="9">
        <v>0</v>
      </c>
      <c r="J203" s="9">
        <v>200000000000</v>
      </c>
      <c r="L203" s="10" t="s">
        <v>398</v>
      </c>
      <c r="N203" s="24"/>
    </row>
    <row r="204" spans="1:14" ht="21.75" customHeight="1" x14ac:dyDescent="0.2">
      <c r="A204" s="52" t="s">
        <v>591</v>
      </c>
      <c r="B204" s="52"/>
      <c r="D204" s="9">
        <v>0</v>
      </c>
      <c r="F204" s="9">
        <v>500000000000</v>
      </c>
      <c r="H204" s="9">
        <v>0</v>
      </c>
      <c r="J204" s="9">
        <v>500000000000</v>
      </c>
      <c r="L204" s="10" t="s">
        <v>351</v>
      </c>
      <c r="N204" s="24"/>
    </row>
    <row r="205" spans="1:14" ht="21.75" customHeight="1" x14ac:dyDescent="0.2">
      <c r="A205" s="52" t="s">
        <v>592</v>
      </c>
      <c r="B205" s="52"/>
      <c r="D205" s="9">
        <v>0</v>
      </c>
      <c r="F205" s="9">
        <v>800000000000</v>
      </c>
      <c r="H205" s="9">
        <v>0</v>
      </c>
      <c r="J205" s="9">
        <v>800000000000</v>
      </c>
      <c r="L205" s="10" t="s">
        <v>546</v>
      </c>
      <c r="N205" s="24"/>
    </row>
    <row r="206" spans="1:14" ht="21.75" customHeight="1" x14ac:dyDescent="0.2">
      <c r="A206" s="52" t="s">
        <v>593</v>
      </c>
      <c r="B206" s="52"/>
      <c r="D206" s="9">
        <v>0</v>
      </c>
      <c r="F206" s="9">
        <v>1000000000000</v>
      </c>
      <c r="H206" s="9">
        <v>0</v>
      </c>
      <c r="J206" s="9">
        <v>1000000000000</v>
      </c>
      <c r="L206" s="10" t="s">
        <v>419</v>
      </c>
      <c r="N206" s="24"/>
    </row>
    <row r="207" spans="1:14" ht="21.75" customHeight="1" x14ac:dyDescent="0.2">
      <c r="A207" s="52" t="s">
        <v>594</v>
      </c>
      <c r="B207" s="52"/>
      <c r="D207" s="9">
        <v>0</v>
      </c>
      <c r="F207" s="9">
        <v>1000000000000</v>
      </c>
      <c r="H207" s="9">
        <v>0</v>
      </c>
      <c r="J207" s="9">
        <v>1000000000000</v>
      </c>
      <c r="L207" s="10" t="s">
        <v>419</v>
      </c>
      <c r="N207" s="24"/>
    </row>
    <row r="208" spans="1:14" ht="21.75" customHeight="1" x14ac:dyDescent="0.2">
      <c r="A208" s="52" t="s">
        <v>595</v>
      </c>
      <c r="B208" s="52"/>
      <c r="D208" s="9">
        <v>0</v>
      </c>
      <c r="F208" s="9">
        <v>1000000000000</v>
      </c>
      <c r="H208" s="9">
        <v>0</v>
      </c>
      <c r="J208" s="9">
        <v>1000000000000</v>
      </c>
      <c r="L208" s="10" t="s">
        <v>419</v>
      </c>
      <c r="N208" s="24"/>
    </row>
    <row r="209" spans="1:14" ht="21.75" customHeight="1" x14ac:dyDescent="0.2">
      <c r="A209" s="54" t="s">
        <v>596</v>
      </c>
      <c r="B209" s="54"/>
      <c r="D209" s="13">
        <v>0</v>
      </c>
      <c r="F209" s="13">
        <v>700000000000</v>
      </c>
      <c r="H209" s="13">
        <v>0</v>
      </c>
      <c r="J209" s="13">
        <v>700000000000</v>
      </c>
      <c r="L209" s="14" t="s">
        <v>435</v>
      </c>
      <c r="N209" s="24"/>
    </row>
    <row r="210" spans="1:14" ht="21.75" customHeight="1" x14ac:dyDescent="0.2">
      <c r="A210" s="56" t="s">
        <v>65</v>
      </c>
      <c r="B210" s="56"/>
      <c r="D210" s="16">
        <v>160531431753798</v>
      </c>
      <c r="F210" s="16">
        <v>375135245423647</v>
      </c>
      <c r="H210" s="16">
        <v>411350982417999</v>
      </c>
      <c r="J210" s="16">
        <v>124315694759446</v>
      </c>
      <c r="L210" s="17">
        <v>0</v>
      </c>
    </row>
  </sheetData>
  <mergeCells count="208">
    <mergeCell ref="A210:B21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L1"/>
    <mergeCell ref="A2:L2"/>
    <mergeCell ref="A3:L3"/>
    <mergeCell ref="B5:L5"/>
    <mergeCell ref="F6:H6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29.1" customHeight="1" x14ac:dyDescent="0.2">
      <c r="A5" s="1" t="s">
        <v>598</v>
      </c>
      <c r="B5" s="47" t="s">
        <v>599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/>
    <row r="7" spans="1:10" ht="14.45" customHeight="1" x14ac:dyDescent="0.2">
      <c r="A7" s="48" t="s">
        <v>600</v>
      </c>
      <c r="B7" s="48"/>
      <c r="D7" s="2" t="s">
        <v>601</v>
      </c>
      <c r="F7" s="2" t="s">
        <v>363</v>
      </c>
      <c r="H7" s="2" t="s">
        <v>602</v>
      </c>
      <c r="J7" s="2" t="s">
        <v>603</v>
      </c>
    </row>
    <row r="8" spans="1:10" ht="21.75" customHeight="1" x14ac:dyDescent="0.2">
      <c r="A8" s="50" t="s">
        <v>604</v>
      </c>
      <c r="B8" s="50"/>
      <c r="D8" s="5" t="s">
        <v>605</v>
      </c>
      <c r="F8" s="6">
        <v>-5335003672971</v>
      </c>
      <c r="H8" s="7">
        <v>-66.849999999999994</v>
      </c>
      <c r="J8" s="7">
        <v>-1.23</v>
      </c>
    </row>
    <row r="9" spans="1:10" ht="21.75" customHeight="1" x14ac:dyDescent="0.2">
      <c r="A9" s="52" t="s">
        <v>606</v>
      </c>
      <c r="B9" s="52"/>
      <c r="D9" s="8" t="s">
        <v>607</v>
      </c>
      <c r="F9" s="9">
        <v>138098305827</v>
      </c>
      <c r="H9" s="10">
        <v>1.73</v>
      </c>
      <c r="J9" s="10">
        <v>0.03</v>
      </c>
    </row>
    <row r="10" spans="1:10" ht="21.75" customHeight="1" x14ac:dyDescent="0.2">
      <c r="A10" s="52" t="s">
        <v>608</v>
      </c>
      <c r="B10" s="52"/>
      <c r="D10" s="8" t="s">
        <v>609</v>
      </c>
      <c r="F10" s="9">
        <v>4328291198913</v>
      </c>
      <c r="H10" s="10">
        <v>54.23</v>
      </c>
      <c r="J10" s="10">
        <v>1</v>
      </c>
    </row>
    <row r="11" spans="1:10" ht="21.75" customHeight="1" x14ac:dyDescent="0.2">
      <c r="A11" s="52" t="s">
        <v>610</v>
      </c>
      <c r="B11" s="52"/>
      <c r="D11" s="8" t="s">
        <v>611</v>
      </c>
      <c r="F11" s="9">
        <v>3711950404662</v>
      </c>
      <c r="H11" s="10">
        <v>46.51</v>
      </c>
      <c r="J11" s="10">
        <v>0.86</v>
      </c>
    </row>
    <row r="12" spans="1:10" ht="21.75" customHeight="1" x14ac:dyDescent="0.2">
      <c r="A12" s="54" t="s">
        <v>612</v>
      </c>
      <c r="B12" s="54"/>
      <c r="D12" s="11" t="s">
        <v>613</v>
      </c>
      <c r="F12" s="13">
        <v>69139953259</v>
      </c>
      <c r="H12" s="14">
        <v>0.87</v>
      </c>
      <c r="J12" s="14">
        <v>0.02</v>
      </c>
    </row>
    <row r="13" spans="1:10" ht="21.75" customHeight="1" x14ac:dyDescent="0.2">
      <c r="A13" s="56" t="s">
        <v>65</v>
      </c>
      <c r="B13" s="56"/>
      <c r="D13" s="16"/>
      <c r="F13" s="16">
        <v>2912476189690</v>
      </c>
      <c r="H13" s="17">
        <v>36.49</v>
      </c>
      <c r="J13" s="17">
        <v>0.68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2"/>
  <sheetViews>
    <sheetView rightToLeft="1" workbookViewId="0">
      <selection activeCell="U70" sqref="U70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8.5703125" bestFit="1" customWidth="1"/>
    <col min="7" max="7" width="1.28515625" customWidth="1"/>
    <col min="8" max="8" width="18.7109375" bestFit="1" customWidth="1"/>
    <col min="9" max="9" width="1.28515625" customWidth="1"/>
    <col min="10" max="10" width="18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7.42578125" bestFit="1" customWidth="1"/>
    <col min="15" max="16" width="1.28515625" customWidth="1"/>
    <col min="17" max="17" width="17" customWidth="1"/>
    <col min="18" max="18" width="1.28515625" customWidth="1"/>
    <col min="19" max="19" width="18.5703125" bestFit="1" customWidth="1"/>
    <col min="20" max="20" width="1.28515625" customWidth="1"/>
    <col min="21" max="21" width="18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14.45" customHeight="1" x14ac:dyDescent="0.2">
      <c r="A5" s="1" t="s">
        <v>614</v>
      </c>
      <c r="B5" s="47" t="s">
        <v>615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 x14ac:dyDescent="0.2">
      <c r="D6" s="48" t="s">
        <v>616</v>
      </c>
      <c r="E6" s="48"/>
      <c r="F6" s="48"/>
      <c r="G6" s="48"/>
      <c r="H6" s="48"/>
      <c r="I6" s="48"/>
      <c r="J6" s="48"/>
      <c r="K6" s="48"/>
      <c r="L6" s="48"/>
      <c r="N6" s="48" t="s">
        <v>617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 x14ac:dyDescent="0.2">
      <c r="D7" s="3"/>
      <c r="E7" s="3"/>
      <c r="F7" s="3"/>
      <c r="G7" s="3"/>
      <c r="H7" s="3"/>
      <c r="I7" s="3"/>
      <c r="J7" s="49" t="s">
        <v>65</v>
      </c>
      <c r="K7" s="49"/>
      <c r="L7" s="49"/>
      <c r="N7" s="3"/>
      <c r="O7" s="3"/>
      <c r="P7" s="3"/>
      <c r="Q7" s="3"/>
      <c r="R7" s="3"/>
      <c r="S7" s="3"/>
      <c r="T7" s="3"/>
      <c r="U7" s="49" t="s">
        <v>65</v>
      </c>
      <c r="V7" s="49"/>
      <c r="W7" s="49"/>
    </row>
    <row r="8" spans="1:23" ht="14.45" customHeight="1" x14ac:dyDescent="0.2">
      <c r="A8" s="48" t="s">
        <v>618</v>
      </c>
      <c r="B8" s="48"/>
      <c r="D8" s="2" t="s">
        <v>619</v>
      </c>
      <c r="F8" s="2" t="s">
        <v>620</v>
      </c>
      <c r="H8" s="2" t="s">
        <v>621</v>
      </c>
      <c r="J8" s="4" t="s">
        <v>363</v>
      </c>
      <c r="K8" s="3"/>
      <c r="L8" s="4" t="s">
        <v>602</v>
      </c>
      <c r="N8" s="2" t="s">
        <v>619</v>
      </c>
      <c r="P8" s="48" t="s">
        <v>620</v>
      </c>
      <c r="Q8" s="48"/>
      <c r="S8" s="2" t="s">
        <v>621</v>
      </c>
      <c r="U8" s="4" t="s">
        <v>363</v>
      </c>
      <c r="V8" s="3"/>
      <c r="W8" s="4" t="s">
        <v>602</v>
      </c>
    </row>
    <row r="9" spans="1:23" ht="21.75" customHeight="1" x14ac:dyDescent="0.2">
      <c r="A9" s="50" t="s">
        <v>50</v>
      </c>
      <c r="B9" s="50"/>
      <c r="D9" s="6">
        <v>0</v>
      </c>
      <c r="F9" s="6">
        <v>-6988496935</v>
      </c>
      <c r="H9" s="6">
        <v>5897315142</v>
      </c>
      <c r="J9" s="6">
        <v>-1091181793</v>
      </c>
      <c r="L9" s="7">
        <v>-0.01</v>
      </c>
      <c r="N9" s="6">
        <v>1668571429</v>
      </c>
      <c r="P9" s="51">
        <v>12717089526</v>
      </c>
      <c r="Q9" s="51"/>
      <c r="S9" s="6">
        <v>41450523828</v>
      </c>
      <c r="U9" s="6">
        <v>55836184783</v>
      </c>
      <c r="W9" s="7">
        <v>7.0000000000000007E-2</v>
      </c>
    </row>
    <row r="10" spans="1:23" ht="21.75" customHeight="1" x14ac:dyDescent="0.2">
      <c r="A10" s="52" t="s">
        <v>35</v>
      </c>
      <c r="B10" s="52"/>
      <c r="D10" s="9">
        <v>0</v>
      </c>
      <c r="F10" s="9">
        <v>0</v>
      </c>
      <c r="H10" s="9">
        <v>79254449888</v>
      </c>
      <c r="J10" s="9">
        <v>79254449888</v>
      </c>
      <c r="L10" s="10">
        <v>0.99</v>
      </c>
      <c r="N10" s="9">
        <v>0</v>
      </c>
      <c r="P10" s="53">
        <v>0</v>
      </c>
      <c r="Q10" s="53"/>
      <c r="S10" s="9">
        <v>79254449888</v>
      </c>
      <c r="U10" s="9">
        <v>79254449888</v>
      </c>
      <c r="W10" s="10">
        <v>0.1</v>
      </c>
    </row>
    <row r="11" spans="1:23" ht="21.75" customHeight="1" x14ac:dyDescent="0.2">
      <c r="A11" s="52" t="s">
        <v>51</v>
      </c>
      <c r="B11" s="52"/>
      <c r="D11" s="9">
        <v>0</v>
      </c>
      <c r="F11" s="9">
        <v>2015807880</v>
      </c>
      <c r="H11" s="9">
        <v>957926569</v>
      </c>
      <c r="J11" s="9">
        <v>2973734449</v>
      </c>
      <c r="L11" s="10">
        <v>0.04</v>
      </c>
      <c r="N11" s="9">
        <v>0</v>
      </c>
      <c r="P11" s="53">
        <v>51500079040</v>
      </c>
      <c r="Q11" s="53"/>
      <c r="S11" s="9">
        <v>957926569</v>
      </c>
      <c r="U11" s="9">
        <v>52458005609</v>
      </c>
      <c r="W11" s="10">
        <v>7.0000000000000007E-2</v>
      </c>
    </row>
    <row r="12" spans="1:23" ht="21.75" customHeight="1" x14ac:dyDescent="0.2">
      <c r="A12" s="52" t="s">
        <v>42</v>
      </c>
      <c r="B12" s="52"/>
      <c r="D12" s="9">
        <v>0</v>
      </c>
      <c r="F12" s="9">
        <v>39535998726</v>
      </c>
      <c r="H12" s="9">
        <v>-28170306177</v>
      </c>
      <c r="J12" s="9">
        <v>11365692549</v>
      </c>
      <c r="L12" s="10">
        <v>0.14000000000000001</v>
      </c>
      <c r="N12" s="9">
        <v>642322495023</v>
      </c>
      <c r="P12" s="53">
        <v>-334658152986</v>
      </c>
      <c r="Q12" s="53"/>
      <c r="S12" s="9">
        <v>60022939481</v>
      </c>
      <c r="U12" s="9">
        <v>367687281518</v>
      </c>
      <c r="W12" s="10">
        <v>0.46</v>
      </c>
    </row>
    <row r="13" spans="1:23" ht="21.75" customHeight="1" x14ac:dyDescent="0.2">
      <c r="A13" s="52" t="s">
        <v>53</v>
      </c>
      <c r="B13" s="52"/>
      <c r="D13" s="9">
        <v>0</v>
      </c>
      <c r="F13" s="9">
        <v>8713338811</v>
      </c>
      <c r="H13" s="9">
        <v>-5531086218</v>
      </c>
      <c r="J13" s="9">
        <v>3182252593</v>
      </c>
      <c r="L13" s="10">
        <v>0.04</v>
      </c>
      <c r="N13" s="9">
        <v>111809771500</v>
      </c>
      <c r="P13" s="53">
        <v>-69778961584</v>
      </c>
      <c r="Q13" s="53"/>
      <c r="S13" s="9">
        <v>-7980330780</v>
      </c>
      <c r="U13" s="9">
        <v>34050479136</v>
      </c>
      <c r="W13" s="10">
        <v>0.04</v>
      </c>
    </row>
    <row r="14" spans="1:23" ht="21.75" customHeight="1" x14ac:dyDescent="0.2">
      <c r="A14" s="52" t="s">
        <v>30</v>
      </c>
      <c r="B14" s="52"/>
      <c r="D14" s="9">
        <v>0</v>
      </c>
      <c r="F14" s="9">
        <v>-689203462</v>
      </c>
      <c r="H14" s="9">
        <v>658490306</v>
      </c>
      <c r="J14" s="9">
        <v>-30713156</v>
      </c>
      <c r="L14" s="10">
        <v>0</v>
      </c>
      <c r="N14" s="9">
        <v>719059940</v>
      </c>
      <c r="P14" s="53">
        <v>49980618</v>
      </c>
      <c r="Q14" s="53"/>
      <c r="S14" s="9">
        <v>1766127455</v>
      </c>
      <c r="U14" s="9">
        <v>2535168013</v>
      </c>
      <c r="W14" s="10">
        <v>0</v>
      </c>
    </row>
    <row r="15" spans="1:23" ht="21.75" customHeight="1" x14ac:dyDescent="0.2">
      <c r="A15" s="52" t="s">
        <v>44</v>
      </c>
      <c r="B15" s="52"/>
      <c r="D15" s="9">
        <v>0</v>
      </c>
      <c r="F15" s="9">
        <v>14724069768</v>
      </c>
      <c r="H15" s="9">
        <v>-10468387606</v>
      </c>
      <c r="J15" s="9">
        <v>4255682162</v>
      </c>
      <c r="L15" s="10">
        <v>0.05</v>
      </c>
      <c r="N15" s="9">
        <v>317062360000</v>
      </c>
      <c r="P15" s="53">
        <v>-271636345299</v>
      </c>
      <c r="Q15" s="53"/>
      <c r="S15" s="9">
        <v>-23528703914</v>
      </c>
      <c r="U15" s="9">
        <v>21897310787</v>
      </c>
      <c r="W15" s="10">
        <v>0.03</v>
      </c>
    </row>
    <row r="16" spans="1:23" ht="21.75" customHeight="1" x14ac:dyDescent="0.2">
      <c r="A16" s="52" t="s">
        <v>29</v>
      </c>
      <c r="B16" s="52"/>
      <c r="D16" s="9">
        <v>0</v>
      </c>
      <c r="F16" s="9">
        <v>16160107093</v>
      </c>
      <c r="H16" s="9">
        <v>-17040877216</v>
      </c>
      <c r="J16" s="9">
        <v>-880770123</v>
      </c>
      <c r="L16" s="10">
        <v>-0.01</v>
      </c>
      <c r="N16" s="9">
        <v>120942946800</v>
      </c>
      <c r="P16" s="53">
        <v>-40352307186</v>
      </c>
      <c r="Q16" s="53"/>
      <c r="S16" s="9">
        <v>-44985990971</v>
      </c>
      <c r="U16" s="9">
        <v>35604648643</v>
      </c>
      <c r="W16" s="10">
        <v>0.04</v>
      </c>
    </row>
    <row r="17" spans="1:23" ht="21.75" customHeight="1" x14ac:dyDescent="0.2">
      <c r="A17" s="52" t="s">
        <v>55</v>
      </c>
      <c r="B17" s="52"/>
      <c r="D17" s="9">
        <v>0</v>
      </c>
      <c r="F17" s="9">
        <v>-918147100</v>
      </c>
      <c r="H17" s="9">
        <v>1512414036</v>
      </c>
      <c r="J17" s="9">
        <v>594266936</v>
      </c>
      <c r="L17" s="10">
        <v>0.01</v>
      </c>
      <c r="N17" s="9">
        <v>0</v>
      </c>
      <c r="P17" s="53">
        <v>139553633016</v>
      </c>
      <c r="Q17" s="53"/>
      <c r="S17" s="9">
        <v>-137539888989</v>
      </c>
      <c r="U17" s="9">
        <v>2013744027</v>
      </c>
      <c r="W17" s="10">
        <v>0</v>
      </c>
    </row>
    <row r="18" spans="1:23" ht="21.75" customHeight="1" x14ac:dyDescent="0.2">
      <c r="A18" s="52" t="s">
        <v>34</v>
      </c>
      <c r="B18" s="52"/>
      <c r="D18" s="9">
        <v>0</v>
      </c>
      <c r="F18" s="9">
        <v>-125375899</v>
      </c>
      <c r="H18" s="9">
        <v>-147875892</v>
      </c>
      <c r="J18" s="9">
        <v>-273251791</v>
      </c>
      <c r="L18" s="10">
        <v>0</v>
      </c>
      <c r="N18" s="9">
        <v>75735192160</v>
      </c>
      <c r="P18" s="53">
        <v>7618122031</v>
      </c>
      <c r="Q18" s="53"/>
      <c r="S18" s="9">
        <v>12316483949</v>
      </c>
      <c r="U18" s="9">
        <v>95669798140</v>
      </c>
      <c r="W18" s="10">
        <v>0.12</v>
      </c>
    </row>
    <row r="19" spans="1:23" ht="21.75" customHeight="1" x14ac:dyDescent="0.2">
      <c r="A19" s="52" t="s">
        <v>40</v>
      </c>
      <c r="B19" s="52"/>
      <c r="D19" s="9">
        <v>0</v>
      </c>
      <c r="F19" s="9">
        <v>-906382646</v>
      </c>
      <c r="H19" s="9">
        <v>-2241027811</v>
      </c>
      <c r="J19" s="9">
        <v>-3147410457</v>
      </c>
      <c r="L19" s="10">
        <v>-0.04</v>
      </c>
      <c r="N19" s="9">
        <v>0</v>
      </c>
      <c r="P19" s="53">
        <v>-4672346455</v>
      </c>
      <c r="Q19" s="53"/>
      <c r="S19" s="9">
        <v>-2169355207</v>
      </c>
      <c r="U19" s="9">
        <v>-6841701662</v>
      </c>
      <c r="W19" s="10">
        <v>-0.01</v>
      </c>
    </row>
    <row r="20" spans="1:23" ht="21.75" customHeight="1" x14ac:dyDescent="0.2">
      <c r="A20" s="52" t="s">
        <v>21</v>
      </c>
      <c r="B20" s="52"/>
      <c r="D20" s="9">
        <v>0</v>
      </c>
      <c r="F20" s="9">
        <v>0</v>
      </c>
      <c r="H20" s="9">
        <f>'درآمد ناشی از فروش'!I9</f>
        <v>2705574127</v>
      </c>
      <c r="J20" s="9">
        <v>2705574127</v>
      </c>
      <c r="L20" s="10">
        <v>0.03</v>
      </c>
      <c r="N20" s="9">
        <v>5473325750</v>
      </c>
      <c r="P20" s="53">
        <v>0</v>
      </c>
      <c r="Q20" s="53"/>
      <c r="S20" s="9">
        <f>'درآمد ناشی از فروش'!Q9</f>
        <v>169914173363</v>
      </c>
      <c r="U20" s="9">
        <v>-1978592297156</v>
      </c>
      <c r="W20" s="10">
        <v>-2.48</v>
      </c>
    </row>
    <row r="21" spans="1:23" ht="21.75" customHeight="1" x14ac:dyDescent="0.2">
      <c r="A21" s="52" t="s">
        <v>61</v>
      </c>
      <c r="B21" s="52"/>
      <c r="D21" s="9">
        <v>34946218143</v>
      </c>
      <c r="F21" s="9">
        <v>-151429226594</v>
      </c>
      <c r="H21" s="9">
        <v>-1366822065</v>
      </c>
      <c r="J21" s="9">
        <v>-117849830516</v>
      </c>
      <c r="L21" s="10">
        <v>-1.48</v>
      </c>
      <c r="N21" s="9">
        <v>34946218143</v>
      </c>
      <c r="P21" s="53">
        <v>-57345042544</v>
      </c>
      <c r="Q21" s="53"/>
      <c r="S21" s="9">
        <f>'درآمد ناشی از فروش'!Q52</f>
        <v>-496865042695</v>
      </c>
      <c r="U21" s="9">
        <f>N21+P21+S21</f>
        <v>-519263867096</v>
      </c>
      <c r="W21" s="10">
        <v>-2.1</v>
      </c>
    </row>
    <row r="22" spans="1:23" ht="21.75" customHeight="1" x14ac:dyDescent="0.2">
      <c r="A22" s="52" t="s">
        <v>36</v>
      </c>
      <c r="B22" s="52"/>
      <c r="D22" s="9">
        <v>0</v>
      </c>
      <c r="F22" s="9">
        <v>0</v>
      </c>
      <c r="H22" s="9">
        <v>13181570446</v>
      </c>
      <c r="J22" s="9">
        <v>13181570446</v>
      </c>
      <c r="L22" s="10">
        <v>0.17</v>
      </c>
      <c r="N22" s="9">
        <v>0</v>
      </c>
      <c r="P22" s="53">
        <v>0</v>
      </c>
      <c r="Q22" s="53"/>
      <c r="S22" s="9">
        <v>13181562920</v>
      </c>
      <c r="U22" s="9">
        <v>13181562920</v>
      </c>
      <c r="W22" s="10">
        <v>0.02</v>
      </c>
    </row>
    <row r="23" spans="1:23" ht="21.75" customHeight="1" x14ac:dyDescent="0.2">
      <c r="A23" s="52" t="s">
        <v>57</v>
      </c>
      <c r="B23" s="52"/>
      <c r="D23" s="9">
        <v>0</v>
      </c>
      <c r="F23" s="9">
        <v>-5907774570</v>
      </c>
      <c r="H23" s="9">
        <v>-382475283</v>
      </c>
      <c r="J23" s="9">
        <v>-6290249853</v>
      </c>
      <c r="L23" s="10">
        <v>-0.08</v>
      </c>
      <c r="N23" s="9">
        <v>0</v>
      </c>
      <c r="P23" s="53">
        <v>15256234138</v>
      </c>
      <c r="Q23" s="53"/>
      <c r="S23" s="9">
        <v>-382475283</v>
      </c>
      <c r="U23" s="9">
        <v>14873758855</v>
      </c>
      <c r="W23" s="10">
        <v>0.02</v>
      </c>
    </row>
    <row r="24" spans="1:23" ht="21.75" customHeight="1" x14ac:dyDescent="0.2">
      <c r="A24" s="52" t="s">
        <v>39</v>
      </c>
      <c r="B24" s="52"/>
      <c r="D24" s="9">
        <v>0</v>
      </c>
      <c r="F24" s="9">
        <v>0</v>
      </c>
      <c r="H24" s="9">
        <v>49337409260</v>
      </c>
      <c r="J24" s="9">
        <v>49337409260</v>
      </c>
      <c r="L24" s="10">
        <v>0.62</v>
      </c>
      <c r="N24" s="9">
        <v>104151849450</v>
      </c>
      <c r="P24" s="53">
        <v>0</v>
      </c>
      <c r="Q24" s="53"/>
      <c r="S24" s="9">
        <v>58844892524</v>
      </c>
      <c r="U24" s="9">
        <v>162996741974</v>
      </c>
      <c r="W24" s="10">
        <v>0.2</v>
      </c>
    </row>
    <row r="25" spans="1:23" ht="21.75" customHeight="1" x14ac:dyDescent="0.2">
      <c r="A25" s="52" t="s">
        <v>27</v>
      </c>
      <c r="B25" s="52"/>
      <c r="D25" s="9">
        <v>0</v>
      </c>
      <c r="F25" s="9">
        <v>-6635443840</v>
      </c>
      <c r="H25" s="9">
        <v>209763169</v>
      </c>
      <c r="J25" s="9">
        <v>-6425680671</v>
      </c>
      <c r="L25" s="10">
        <v>-0.08</v>
      </c>
      <c r="N25" s="9">
        <v>120477268953</v>
      </c>
      <c r="P25" s="53">
        <v>172201656718</v>
      </c>
      <c r="Q25" s="53"/>
      <c r="S25" s="9">
        <v>360087653</v>
      </c>
      <c r="U25" s="9">
        <v>293039013324</v>
      </c>
      <c r="W25" s="10">
        <v>0.37</v>
      </c>
    </row>
    <row r="26" spans="1:23" ht="21.75" customHeight="1" x14ac:dyDescent="0.2">
      <c r="A26" s="52" t="s">
        <v>31</v>
      </c>
      <c r="B26" s="52"/>
      <c r="D26" s="9">
        <v>0</v>
      </c>
      <c r="F26" s="9">
        <v>-10694772361</v>
      </c>
      <c r="H26" s="9">
        <v>14435831790</v>
      </c>
      <c r="J26" s="9">
        <v>3741059429</v>
      </c>
      <c r="L26" s="10">
        <v>0.05</v>
      </c>
      <c r="N26" s="9">
        <v>143810075460</v>
      </c>
      <c r="P26" s="53">
        <v>15000981693</v>
      </c>
      <c r="Q26" s="53"/>
      <c r="S26" s="9">
        <v>55026960843</v>
      </c>
      <c r="U26" s="9">
        <v>213838017996</v>
      </c>
      <c r="W26" s="10">
        <v>0.27</v>
      </c>
    </row>
    <row r="27" spans="1:23" ht="21.75" customHeight="1" x14ac:dyDescent="0.2">
      <c r="A27" s="52" t="s">
        <v>52</v>
      </c>
      <c r="B27" s="52"/>
      <c r="D27" s="9">
        <v>0</v>
      </c>
      <c r="F27" s="9">
        <v>-370193592890</v>
      </c>
      <c r="H27" s="9">
        <v>961685660</v>
      </c>
      <c r="J27" s="9">
        <v>-369231907230</v>
      </c>
      <c r="L27" s="10">
        <v>-4.63</v>
      </c>
      <c r="N27" s="9">
        <v>352111925383</v>
      </c>
      <c r="P27" s="53">
        <v>-85668563720</v>
      </c>
      <c r="Q27" s="53"/>
      <c r="S27" s="9">
        <v>37023339164</v>
      </c>
      <c r="U27" s="9">
        <v>303466700827</v>
      </c>
      <c r="W27" s="10">
        <v>0.38</v>
      </c>
    </row>
    <row r="28" spans="1:23" ht="21.75" customHeight="1" x14ac:dyDescent="0.2">
      <c r="A28" s="52" t="s">
        <v>63</v>
      </c>
      <c r="B28" s="52"/>
      <c r="D28" s="9">
        <v>0</v>
      </c>
      <c r="F28" s="9">
        <v>7912694428</v>
      </c>
      <c r="H28" s="9">
        <v>-11307832687</v>
      </c>
      <c r="J28" s="9">
        <v>-3395138259</v>
      </c>
      <c r="L28" s="10">
        <v>-0.04</v>
      </c>
      <c r="N28" s="9">
        <v>8305941846</v>
      </c>
      <c r="P28" s="53">
        <v>-14277160753</v>
      </c>
      <c r="Q28" s="53"/>
      <c r="S28" s="9">
        <v>-12207158633</v>
      </c>
      <c r="U28" s="9">
        <v>-18178377540</v>
      </c>
      <c r="W28" s="10">
        <v>-0.02</v>
      </c>
    </row>
    <row r="29" spans="1:23" ht="21.75" customHeight="1" x14ac:dyDescent="0.2">
      <c r="A29" s="52" t="s">
        <v>59</v>
      </c>
      <c r="B29" s="52"/>
      <c r="D29" s="9">
        <v>0</v>
      </c>
      <c r="F29" s="9">
        <v>-11418310565</v>
      </c>
      <c r="H29" s="9">
        <v>11412593165</v>
      </c>
      <c r="J29" s="9">
        <v>-5717400</v>
      </c>
      <c r="L29" s="10">
        <v>0</v>
      </c>
      <c r="N29" s="9">
        <v>47745697097</v>
      </c>
      <c r="P29" s="53">
        <v>33611613451</v>
      </c>
      <c r="Q29" s="53"/>
      <c r="S29" s="9">
        <v>11465892775</v>
      </c>
      <c r="U29" s="9">
        <v>92823203323</v>
      </c>
      <c r="W29" s="10">
        <v>0.12</v>
      </c>
    </row>
    <row r="30" spans="1:23" ht="21.75" customHeight="1" x14ac:dyDescent="0.2">
      <c r="A30" s="52" t="s">
        <v>48</v>
      </c>
      <c r="B30" s="52"/>
      <c r="D30" s="9">
        <v>0</v>
      </c>
      <c r="F30" s="9">
        <v>0</v>
      </c>
      <c r="H30" s="9">
        <v>8559952017</v>
      </c>
      <c r="J30" s="9">
        <v>8559952017</v>
      </c>
      <c r="L30" s="10">
        <v>0.11</v>
      </c>
      <c r="N30" s="9">
        <v>16560000000</v>
      </c>
      <c r="P30" s="53">
        <v>0</v>
      </c>
      <c r="Q30" s="53"/>
      <c r="S30" s="9">
        <v>9278964833</v>
      </c>
      <c r="U30" s="9">
        <v>25838964833</v>
      </c>
      <c r="W30" s="10">
        <v>0.03</v>
      </c>
    </row>
    <row r="31" spans="1:23" ht="21.75" customHeight="1" x14ac:dyDescent="0.2">
      <c r="A31" s="52" t="s">
        <v>22</v>
      </c>
      <c r="B31" s="52"/>
      <c r="D31" s="9">
        <v>0</v>
      </c>
      <c r="F31" s="9">
        <v>3177690794</v>
      </c>
      <c r="H31" s="9">
        <v>-1247951423</v>
      </c>
      <c r="J31" s="9">
        <v>1929739371</v>
      </c>
      <c r="L31" s="10">
        <v>0.02</v>
      </c>
      <c r="N31" s="9">
        <v>32365998518</v>
      </c>
      <c r="P31" s="53">
        <v>17667177464</v>
      </c>
      <c r="Q31" s="53"/>
      <c r="S31" s="9">
        <v>13455976297</v>
      </c>
      <c r="U31" s="9">
        <v>63489152279</v>
      </c>
      <c r="W31" s="10">
        <v>0.08</v>
      </c>
    </row>
    <row r="32" spans="1:23" ht="21.75" customHeight="1" x14ac:dyDescent="0.2">
      <c r="A32" s="52" t="s">
        <v>25</v>
      </c>
      <c r="B32" s="52"/>
      <c r="D32" s="9">
        <v>0</v>
      </c>
      <c r="F32" s="9">
        <v>-1831600730</v>
      </c>
      <c r="H32" s="9">
        <v>-182592005</v>
      </c>
      <c r="J32" s="9">
        <v>-2014192735</v>
      </c>
      <c r="L32" s="10">
        <v>-0.03</v>
      </c>
      <c r="N32" s="9">
        <v>32204000000</v>
      </c>
      <c r="P32" s="53">
        <v>2447110579</v>
      </c>
      <c r="Q32" s="53"/>
      <c r="S32" s="9">
        <v>14002511656</v>
      </c>
      <c r="U32" s="9">
        <v>48653622235</v>
      </c>
      <c r="W32" s="10">
        <v>0.06</v>
      </c>
    </row>
    <row r="33" spans="1:23" ht="21.75" customHeight="1" x14ac:dyDescent="0.2">
      <c r="A33" s="52" t="s">
        <v>23</v>
      </c>
      <c r="B33" s="52"/>
      <c r="D33" s="9">
        <v>0</v>
      </c>
      <c r="F33" s="9">
        <v>865187442</v>
      </c>
      <c r="H33" s="9">
        <v>-3323</v>
      </c>
      <c r="J33" s="9">
        <v>865184119</v>
      </c>
      <c r="L33" s="10">
        <v>0.01</v>
      </c>
      <c r="N33" s="9">
        <v>12401095630</v>
      </c>
      <c r="P33" s="53">
        <v>212023369695</v>
      </c>
      <c r="Q33" s="53"/>
      <c r="S33" s="9">
        <v>-9601</v>
      </c>
      <c r="U33" s="9">
        <v>224424455724</v>
      </c>
      <c r="W33" s="10">
        <v>0.28000000000000003</v>
      </c>
    </row>
    <row r="34" spans="1:23" ht="21.75" customHeight="1" x14ac:dyDescent="0.2">
      <c r="A34" s="52" t="s">
        <v>62</v>
      </c>
      <c r="B34" s="52"/>
      <c r="D34" s="9">
        <v>0</v>
      </c>
      <c r="F34" s="9">
        <v>0</v>
      </c>
      <c r="H34" s="9">
        <v>-27204743792</v>
      </c>
      <c r="J34" s="9">
        <v>-27204743792</v>
      </c>
      <c r="L34" s="10">
        <v>-0.34</v>
      </c>
      <c r="N34" s="9">
        <v>183704625720</v>
      </c>
      <c r="P34" s="53">
        <v>0</v>
      </c>
      <c r="Q34" s="53"/>
      <c r="S34" s="9">
        <v>-2557267379</v>
      </c>
      <c r="U34" s="9">
        <v>181147358341</v>
      </c>
      <c r="W34" s="10">
        <v>0.23</v>
      </c>
    </row>
    <row r="35" spans="1:23" ht="21.75" customHeight="1" x14ac:dyDescent="0.2">
      <c r="A35" s="52" t="s">
        <v>20</v>
      </c>
      <c r="B35" s="52"/>
      <c r="D35" s="9">
        <v>0</v>
      </c>
      <c r="F35" s="9">
        <v>-1072860820638</v>
      </c>
      <c r="H35" s="9">
        <f>'درآمد ناشی از فروش'!I8</f>
        <v>1098345399635</v>
      </c>
      <c r="J35" s="9">
        <f>D35+F35+H35</f>
        <v>25484578997</v>
      </c>
      <c r="L35" s="10">
        <v>-63.63</v>
      </c>
      <c r="N35" s="9">
        <v>173085000000</v>
      </c>
      <c r="P35" s="53">
        <v>10570979293</v>
      </c>
      <c r="Q35" s="53"/>
      <c r="S35" s="9">
        <f>'درآمد ناشی از فروش'!Q8</f>
        <v>785908453212</v>
      </c>
      <c r="U35" s="9">
        <f>N35+P35+S35</f>
        <v>969564432505</v>
      </c>
      <c r="W35" s="10">
        <v>-6.29</v>
      </c>
    </row>
    <row r="36" spans="1:23" ht="21.75" customHeight="1" x14ac:dyDescent="0.2">
      <c r="A36" s="52" t="s">
        <v>622</v>
      </c>
      <c r="B36" s="52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53">
        <v>0</v>
      </c>
      <c r="Q36" s="53"/>
      <c r="S36" s="9">
        <v>3675494625</v>
      </c>
      <c r="U36" s="9">
        <v>3675494625</v>
      </c>
      <c r="W36" s="10">
        <v>0</v>
      </c>
    </row>
    <row r="37" spans="1:23" ht="21.75" customHeight="1" x14ac:dyDescent="0.2">
      <c r="A37" s="52" t="s">
        <v>623</v>
      </c>
      <c r="B37" s="52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53">
        <v>0</v>
      </c>
      <c r="Q37" s="53"/>
      <c r="S37" s="9">
        <v>5085562795</v>
      </c>
      <c r="U37" s="9">
        <v>5085562795</v>
      </c>
      <c r="W37" s="10">
        <v>0.01</v>
      </c>
    </row>
    <row r="38" spans="1:23" ht="21.75" customHeight="1" x14ac:dyDescent="0.2">
      <c r="A38" s="52" t="s">
        <v>624</v>
      </c>
      <c r="B38" s="52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53">
        <v>0</v>
      </c>
      <c r="Q38" s="53"/>
      <c r="S38" s="9">
        <v>2319267991</v>
      </c>
      <c r="U38" s="9">
        <v>2319267991</v>
      </c>
      <c r="W38" s="10">
        <v>0</v>
      </c>
    </row>
    <row r="39" spans="1:23" ht="21.75" customHeight="1" x14ac:dyDescent="0.2">
      <c r="A39" s="52" t="s">
        <v>625</v>
      </c>
      <c r="B39" s="52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53">
        <v>0</v>
      </c>
      <c r="Q39" s="53"/>
      <c r="S39" s="9">
        <v>3013523139</v>
      </c>
      <c r="U39" s="9">
        <v>3013523139</v>
      </c>
      <c r="W39" s="10">
        <v>0</v>
      </c>
    </row>
    <row r="40" spans="1:23" ht="21.75" customHeight="1" x14ac:dyDescent="0.2">
      <c r="A40" s="52" t="s">
        <v>33</v>
      </c>
      <c r="B40" s="52"/>
      <c r="D40" s="9">
        <v>0</v>
      </c>
      <c r="F40" s="9">
        <v>2530037211</v>
      </c>
      <c r="H40" s="9">
        <v>0</v>
      </c>
      <c r="J40" s="9">
        <v>2530037211</v>
      </c>
      <c r="L40" s="10">
        <v>0.03</v>
      </c>
      <c r="N40" s="9">
        <v>28937837880</v>
      </c>
      <c r="P40" s="53">
        <v>-8743448577</v>
      </c>
      <c r="Q40" s="53"/>
      <c r="S40" s="9">
        <v>2735766057</v>
      </c>
      <c r="U40" s="9">
        <v>22930155360</v>
      </c>
      <c r="W40" s="10">
        <v>0.03</v>
      </c>
    </row>
    <row r="41" spans="1:23" ht="21.75" customHeight="1" x14ac:dyDescent="0.2">
      <c r="A41" s="52" t="s">
        <v>26</v>
      </c>
      <c r="B41" s="52"/>
      <c r="D41" s="9">
        <v>0</v>
      </c>
      <c r="F41" s="9">
        <v>-6123359346</v>
      </c>
      <c r="H41" s="9">
        <v>0</v>
      </c>
      <c r="J41" s="9">
        <v>-6123359346</v>
      </c>
      <c r="L41" s="10">
        <v>-0.08</v>
      </c>
      <c r="N41" s="9">
        <v>18031357740</v>
      </c>
      <c r="P41" s="53">
        <v>37182534928</v>
      </c>
      <c r="Q41" s="53"/>
      <c r="S41" s="9">
        <v>13724343765</v>
      </c>
      <c r="U41" s="9">
        <v>68938236433</v>
      </c>
      <c r="W41" s="10">
        <v>0.09</v>
      </c>
    </row>
    <row r="42" spans="1:23" ht="21.75" customHeight="1" x14ac:dyDescent="0.2">
      <c r="A42" s="52" t="s">
        <v>24</v>
      </c>
      <c r="B42" s="52"/>
      <c r="D42" s="9">
        <v>0</v>
      </c>
      <c r="F42" s="9">
        <v>-2329987075</v>
      </c>
      <c r="H42" s="9">
        <v>0</v>
      </c>
      <c r="J42" s="9">
        <v>-2329987075</v>
      </c>
      <c r="L42" s="10">
        <v>-0.03</v>
      </c>
      <c r="N42" s="9">
        <v>12548571300</v>
      </c>
      <c r="P42" s="53">
        <v>837867659</v>
      </c>
      <c r="Q42" s="53"/>
      <c r="S42" s="9">
        <v>3895788181</v>
      </c>
      <c r="U42" s="9">
        <v>17282227140</v>
      </c>
      <c r="W42" s="10">
        <v>0.02</v>
      </c>
    </row>
    <row r="43" spans="1:23" ht="21.75" customHeight="1" x14ac:dyDescent="0.2">
      <c r="A43" s="52" t="s">
        <v>626</v>
      </c>
      <c r="B43" s="52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53">
        <v>0</v>
      </c>
      <c r="Q43" s="53"/>
      <c r="S43" s="9">
        <v>-1436534742</v>
      </c>
      <c r="U43" s="9">
        <v>-1436534742</v>
      </c>
      <c r="W43" s="10">
        <v>0</v>
      </c>
    </row>
    <row r="44" spans="1:23" ht="21.75" customHeight="1" x14ac:dyDescent="0.2">
      <c r="A44" s="52" t="s">
        <v>627</v>
      </c>
      <c r="B44" s="52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53">
        <v>0</v>
      </c>
      <c r="Q44" s="53"/>
      <c r="S44" s="9">
        <v>33159523</v>
      </c>
      <c r="U44" s="9">
        <v>33159523</v>
      </c>
      <c r="W44" s="10">
        <v>0</v>
      </c>
    </row>
    <row r="45" spans="1:23" ht="21.75" customHeight="1" x14ac:dyDescent="0.2">
      <c r="A45" s="52" t="s">
        <v>45</v>
      </c>
      <c r="B45" s="52"/>
      <c r="D45" s="9">
        <v>0</v>
      </c>
      <c r="F45" s="9">
        <v>-773949480</v>
      </c>
      <c r="H45" s="9">
        <v>0</v>
      </c>
      <c r="J45" s="9">
        <v>-773949480</v>
      </c>
      <c r="L45" s="10">
        <v>-0.01</v>
      </c>
      <c r="N45" s="9">
        <v>226500000000</v>
      </c>
      <c r="P45" s="53">
        <v>48644229650</v>
      </c>
      <c r="Q45" s="53"/>
      <c r="S45" s="9">
        <v>25852168853</v>
      </c>
      <c r="U45" s="9">
        <v>300996398503</v>
      </c>
      <c r="W45" s="10">
        <v>0.38</v>
      </c>
    </row>
    <row r="46" spans="1:23" ht="21.75" customHeight="1" x14ac:dyDescent="0.2">
      <c r="A46" s="52" t="s">
        <v>41</v>
      </c>
      <c r="B46" s="52"/>
      <c r="D46" s="9">
        <v>252010203046</v>
      </c>
      <c r="F46" s="9">
        <v>-288575426649</v>
      </c>
      <c r="H46" s="9">
        <v>0</v>
      </c>
      <c r="J46" s="9">
        <v>-36565223603</v>
      </c>
      <c r="L46" s="10">
        <v>-0.46</v>
      </c>
      <c r="N46" s="9">
        <v>252010203046</v>
      </c>
      <c r="P46" s="53">
        <v>-141420185455</v>
      </c>
      <c r="Q46" s="53"/>
      <c r="S46" s="9">
        <v>63783843051</v>
      </c>
      <c r="U46" s="9">
        <v>174373860642</v>
      </c>
      <c r="W46" s="10">
        <v>0.22</v>
      </c>
    </row>
    <row r="47" spans="1:23" ht="21.75" customHeight="1" x14ac:dyDescent="0.2">
      <c r="A47" s="52" t="s">
        <v>46</v>
      </c>
      <c r="B47" s="52"/>
      <c r="D47" s="9">
        <v>0</v>
      </c>
      <c r="F47" s="9">
        <v>8114708537</v>
      </c>
      <c r="H47" s="9">
        <v>0</v>
      </c>
      <c r="J47" s="9">
        <v>8114708537</v>
      </c>
      <c r="L47" s="10">
        <v>0.1</v>
      </c>
      <c r="N47" s="9">
        <v>153798938288</v>
      </c>
      <c r="P47" s="53">
        <v>-61942685511</v>
      </c>
      <c r="Q47" s="53"/>
      <c r="S47" s="9">
        <v>2320197223</v>
      </c>
      <c r="U47" s="9">
        <v>94176450000</v>
      </c>
      <c r="W47" s="10">
        <v>0.12</v>
      </c>
    </row>
    <row r="48" spans="1:23" ht="21.75" customHeight="1" x14ac:dyDescent="0.2">
      <c r="A48" s="52" t="s">
        <v>628</v>
      </c>
      <c r="B48" s="52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53">
        <v>0</v>
      </c>
      <c r="Q48" s="53"/>
      <c r="S48" s="9">
        <f>'درآمد ناشی از فروش'!Q15</f>
        <v>121584869699</v>
      </c>
      <c r="U48" s="9">
        <f>S48</f>
        <v>121584869699</v>
      </c>
      <c r="W48" s="10">
        <v>-1.25</v>
      </c>
    </row>
    <row r="49" spans="1:23" ht="21.75" customHeight="1" x14ac:dyDescent="0.2">
      <c r="A49" s="52" t="s">
        <v>629</v>
      </c>
      <c r="B49" s="52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15923996900</v>
      </c>
      <c r="P49" s="53">
        <v>0</v>
      </c>
      <c r="Q49" s="53"/>
      <c r="S49" s="9">
        <v>11327616547</v>
      </c>
      <c r="U49" s="9">
        <v>27251613447</v>
      </c>
      <c r="W49" s="10">
        <v>0.03</v>
      </c>
    </row>
    <row r="50" spans="1:23" ht="21.75" customHeight="1" x14ac:dyDescent="0.2">
      <c r="A50" s="52" t="s">
        <v>47</v>
      </c>
      <c r="B50" s="52"/>
      <c r="D50" s="9">
        <v>0</v>
      </c>
      <c r="F50" s="9">
        <v>2429266790</v>
      </c>
      <c r="H50" s="9">
        <v>0</v>
      </c>
      <c r="J50" s="9">
        <v>2429266790</v>
      </c>
      <c r="L50" s="10">
        <v>0.03</v>
      </c>
      <c r="N50" s="9">
        <v>85765721415</v>
      </c>
      <c r="P50" s="53">
        <v>-46602725344</v>
      </c>
      <c r="Q50" s="53"/>
      <c r="S50" s="9">
        <v>52082611</v>
      </c>
      <c r="U50" s="9">
        <v>39215078682</v>
      </c>
      <c r="W50" s="10">
        <v>0.05</v>
      </c>
    </row>
    <row r="51" spans="1:23" ht="21.75" customHeight="1" x14ac:dyDescent="0.2">
      <c r="A51" s="52" t="s">
        <v>32</v>
      </c>
      <c r="B51" s="52"/>
      <c r="D51" s="9">
        <v>0</v>
      </c>
      <c r="F51" s="9">
        <v>-2934687885</v>
      </c>
      <c r="H51" s="9">
        <v>0</v>
      </c>
      <c r="J51" s="9">
        <v>-2934687885</v>
      </c>
      <c r="L51" s="10">
        <v>-0.04</v>
      </c>
      <c r="N51" s="9">
        <v>35552896500</v>
      </c>
      <c r="P51" s="53">
        <v>-27717256866</v>
      </c>
      <c r="Q51" s="53"/>
      <c r="S51" s="9">
        <v>-2302</v>
      </c>
      <c r="U51" s="9">
        <v>7835637332</v>
      </c>
      <c r="W51" s="10">
        <v>0.01</v>
      </c>
    </row>
    <row r="52" spans="1:23" ht="21.75" customHeight="1" x14ac:dyDescent="0.2">
      <c r="A52" s="52" t="s">
        <v>60</v>
      </c>
      <c r="B52" s="52"/>
      <c r="D52" s="9">
        <v>0</v>
      </c>
      <c r="F52" s="9">
        <v>-328976587</v>
      </c>
      <c r="H52" s="9">
        <v>0</v>
      </c>
      <c r="J52" s="9">
        <v>-328976587</v>
      </c>
      <c r="L52" s="10">
        <v>0</v>
      </c>
      <c r="N52" s="9">
        <v>10800000000</v>
      </c>
      <c r="P52" s="53">
        <v>947411709</v>
      </c>
      <c r="Q52" s="53"/>
      <c r="S52" s="9">
        <v>1187551182</v>
      </c>
      <c r="U52" s="9">
        <v>12934962891</v>
      </c>
      <c r="W52" s="10">
        <v>0.02</v>
      </c>
    </row>
    <row r="53" spans="1:23" ht="21.75" customHeight="1" x14ac:dyDescent="0.2">
      <c r="A53" s="52" t="s">
        <v>37</v>
      </c>
      <c r="B53" s="52"/>
      <c r="D53" s="9">
        <v>0</v>
      </c>
      <c r="F53" s="9">
        <v>31786736850</v>
      </c>
      <c r="H53" s="9">
        <v>0</v>
      </c>
      <c r="J53" s="9">
        <v>31786736850</v>
      </c>
      <c r="L53" s="10">
        <v>0.4</v>
      </c>
      <c r="N53" s="9">
        <v>0</v>
      </c>
      <c r="P53" s="53">
        <v>180465229197</v>
      </c>
      <c r="Q53" s="53"/>
      <c r="S53" s="9">
        <v>-24971229724</v>
      </c>
      <c r="U53" s="9">
        <v>155493999473</v>
      </c>
      <c r="W53" s="10">
        <v>0.19</v>
      </c>
    </row>
    <row r="54" spans="1:23" ht="21.75" customHeight="1" x14ac:dyDescent="0.2">
      <c r="A54" s="52" t="s">
        <v>49</v>
      </c>
      <c r="B54" s="52"/>
      <c r="D54" s="9">
        <v>4029502807</v>
      </c>
      <c r="F54" s="9">
        <v>-4464671214</v>
      </c>
      <c r="H54" s="9">
        <v>0</v>
      </c>
      <c r="J54" s="9">
        <v>-435168407</v>
      </c>
      <c r="L54" s="10">
        <v>-0.01</v>
      </c>
      <c r="N54" s="9">
        <v>4029502807</v>
      </c>
      <c r="P54" s="53">
        <v>20320619158</v>
      </c>
      <c r="Q54" s="53"/>
      <c r="S54" s="9">
        <v>9311999794</v>
      </c>
      <c r="U54" s="9">
        <v>33662121759</v>
      </c>
      <c r="W54" s="10">
        <v>0.04</v>
      </c>
    </row>
    <row r="55" spans="1:23" ht="21.75" customHeight="1" x14ac:dyDescent="0.2">
      <c r="A55" s="52" t="s">
        <v>55</v>
      </c>
      <c r="B55" s="52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53">
        <v>0</v>
      </c>
      <c r="Q55" s="53"/>
      <c r="S55" s="9">
        <v>139126601432</v>
      </c>
      <c r="U55" s="9">
        <v>139126601432</v>
      </c>
      <c r="W55" s="10">
        <v>0.17</v>
      </c>
    </row>
    <row r="56" spans="1:23" ht="21.75" customHeight="1" x14ac:dyDescent="0.2">
      <c r="A56" s="52" t="s">
        <v>630</v>
      </c>
      <c r="B56" s="52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53">
        <v>0</v>
      </c>
      <c r="Q56" s="53"/>
      <c r="S56" s="9">
        <v>54438805503</v>
      </c>
      <c r="U56" s="9">
        <v>54438805503</v>
      </c>
      <c r="W56" s="10">
        <v>7.0000000000000007E-2</v>
      </c>
    </row>
    <row r="57" spans="1:23" ht="21.75" customHeight="1" x14ac:dyDescent="0.2">
      <c r="A57" s="52" t="s">
        <v>631</v>
      </c>
      <c r="B57" s="52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607036010</v>
      </c>
      <c r="P57" s="53">
        <v>0</v>
      </c>
      <c r="Q57" s="53"/>
      <c r="S57" s="9">
        <v>8589158228</v>
      </c>
      <c r="U57" s="9">
        <v>9196194238</v>
      </c>
      <c r="W57" s="10">
        <v>0.01</v>
      </c>
    </row>
    <row r="58" spans="1:23" ht="21.75" customHeight="1" x14ac:dyDescent="0.2">
      <c r="A58" s="52" t="s">
        <v>632</v>
      </c>
      <c r="B58" s="52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53">
        <v>0</v>
      </c>
      <c r="Q58" s="53"/>
      <c r="S58" s="9">
        <v>501198690</v>
      </c>
      <c r="U58" s="9">
        <v>501198690</v>
      </c>
      <c r="W58" s="10">
        <v>0</v>
      </c>
    </row>
    <row r="59" spans="1:23" ht="21.75" customHeight="1" x14ac:dyDescent="0.2">
      <c r="A59" s="52" t="s">
        <v>633</v>
      </c>
      <c r="B59" s="52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53">
        <v>0</v>
      </c>
      <c r="Q59" s="53"/>
      <c r="S59" s="9">
        <v>-12148786370</v>
      </c>
      <c r="U59" s="9">
        <v>-12148786370</v>
      </c>
      <c r="W59" s="10">
        <v>-0.02</v>
      </c>
    </row>
    <row r="60" spans="1:23" ht="21.75" customHeight="1" x14ac:dyDescent="0.2">
      <c r="A60" s="52" t="s">
        <v>58</v>
      </c>
      <c r="B60" s="52"/>
      <c r="D60" s="9">
        <v>0</v>
      </c>
      <c r="F60" s="9">
        <v>44074212803</v>
      </c>
      <c r="H60" s="9">
        <v>0</v>
      </c>
      <c r="J60" s="9">
        <v>44074212803</v>
      </c>
      <c r="L60" s="10">
        <v>0.55000000000000004</v>
      </c>
      <c r="N60" s="9">
        <v>72234348200</v>
      </c>
      <c r="P60" s="53">
        <v>156911798343</v>
      </c>
      <c r="Q60" s="53"/>
      <c r="S60" s="9">
        <v>-5580</v>
      </c>
      <c r="U60" s="9">
        <v>229146140963</v>
      </c>
      <c r="W60" s="10">
        <v>0.28999999999999998</v>
      </c>
    </row>
    <row r="61" spans="1:23" ht="21.75" customHeight="1" x14ac:dyDescent="0.2">
      <c r="A61" s="52" t="s">
        <v>634</v>
      </c>
      <c r="B61" s="52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4160000000</v>
      </c>
      <c r="P61" s="53">
        <v>0</v>
      </c>
      <c r="Q61" s="53"/>
      <c r="S61" s="9">
        <v>-1082189058</v>
      </c>
      <c r="U61" s="9">
        <v>3077810942</v>
      </c>
      <c r="W61" s="10">
        <v>0</v>
      </c>
    </row>
    <row r="62" spans="1:23" ht="21.75" customHeight="1" x14ac:dyDescent="0.2">
      <c r="A62" s="52" t="s">
        <v>43</v>
      </c>
      <c r="B62" s="52"/>
      <c r="D62" s="9">
        <v>0</v>
      </c>
      <c r="F62" s="9">
        <v>-4775042810</v>
      </c>
      <c r="H62" s="9">
        <v>0</v>
      </c>
      <c r="J62" s="9">
        <v>-4775042810</v>
      </c>
      <c r="L62" s="10">
        <v>-0.06</v>
      </c>
      <c r="N62" s="9">
        <v>72606319495</v>
      </c>
      <c r="P62" s="53">
        <v>-21040604647</v>
      </c>
      <c r="Q62" s="53"/>
      <c r="S62" s="9">
        <v>0</v>
      </c>
      <c r="U62" s="9">
        <v>51565714848</v>
      </c>
      <c r="W62" s="10">
        <v>0.06</v>
      </c>
    </row>
    <row r="63" spans="1:23" ht="21.75" customHeight="1" x14ac:dyDescent="0.2">
      <c r="A63" s="52" t="s">
        <v>56</v>
      </c>
      <c r="B63" s="52"/>
      <c r="D63" s="9">
        <v>0</v>
      </c>
      <c r="F63" s="9">
        <v>0</v>
      </c>
      <c r="H63" s="9">
        <f>'درآمد ناشی از فروش'!I13</f>
        <v>128513067566</v>
      </c>
      <c r="J63" s="9">
        <f>H63</f>
        <v>128513067566</v>
      </c>
      <c r="L63" s="10">
        <v>0</v>
      </c>
      <c r="N63" s="9">
        <v>18569759896</v>
      </c>
      <c r="P63" s="53">
        <v>0</v>
      </c>
      <c r="Q63" s="53"/>
      <c r="S63" s="9">
        <f>'درآمد ناشی از فروش'!Q13</f>
        <v>128513067566</v>
      </c>
      <c r="U63" s="9">
        <f>N63+P63+S63</f>
        <v>147082827462</v>
      </c>
      <c r="W63" s="10">
        <v>0.02</v>
      </c>
    </row>
    <row r="64" spans="1:23" ht="21.75" customHeight="1" x14ac:dyDescent="0.2">
      <c r="A64" s="52" t="s">
        <v>28</v>
      </c>
      <c r="B64" s="52"/>
      <c r="D64" s="9">
        <v>0</v>
      </c>
      <c r="F64" s="9">
        <v>30020310000</v>
      </c>
      <c r="H64" s="9">
        <v>0</v>
      </c>
      <c r="J64" s="9">
        <v>30020310000</v>
      </c>
      <c r="L64" s="10">
        <v>0.38</v>
      </c>
      <c r="N64" s="9">
        <v>142115509409</v>
      </c>
      <c r="P64" s="53">
        <v>46307051353</v>
      </c>
      <c r="Q64" s="53"/>
      <c r="S64" s="9">
        <v>0</v>
      </c>
      <c r="U64" s="9">
        <v>188422560762</v>
      </c>
      <c r="W64" s="10">
        <v>0.24</v>
      </c>
    </row>
    <row r="65" spans="1:23" ht="21.75" customHeight="1" x14ac:dyDescent="0.2">
      <c r="A65" s="52" t="s">
        <v>19</v>
      </c>
      <c r="B65" s="52"/>
      <c r="D65" s="9">
        <v>2562685664</v>
      </c>
      <c r="F65" s="9">
        <v>-2690896631</v>
      </c>
      <c r="H65" s="9">
        <v>0</v>
      </c>
      <c r="J65" s="9">
        <v>-128210967</v>
      </c>
      <c r="L65" s="10">
        <v>0</v>
      </c>
      <c r="N65" s="9">
        <v>2562685664</v>
      </c>
      <c r="P65" s="53">
        <v>-3130177325</v>
      </c>
      <c r="Q65" s="53"/>
      <c r="S65" s="9">
        <v>0</v>
      </c>
      <c r="U65" s="9">
        <v>-567491661</v>
      </c>
      <c r="W65" s="10">
        <v>0</v>
      </c>
    </row>
    <row r="66" spans="1:23" ht="21.75" customHeight="1" x14ac:dyDescent="0.2">
      <c r="A66" s="52" t="s">
        <v>38</v>
      </c>
      <c r="B66" s="52"/>
      <c r="D66" s="9">
        <v>0</v>
      </c>
      <c r="F66" s="9">
        <v>-2725297584</v>
      </c>
      <c r="H66" s="9">
        <v>0</v>
      </c>
      <c r="J66" s="9">
        <v>-2725297584</v>
      </c>
      <c r="L66" s="10">
        <v>-0.03</v>
      </c>
      <c r="N66" s="9">
        <v>103306000000</v>
      </c>
      <c r="P66" s="53">
        <v>70812733069</v>
      </c>
      <c r="Q66" s="53"/>
      <c r="S66" s="9">
        <v>0</v>
      </c>
      <c r="U66" s="9">
        <v>174118733069</v>
      </c>
      <c r="W66" s="10">
        <v>0.22</v>
      </c>
    </row>
    <row r="67" spans="1:23" ht="21.75" customHeight="1" x14ac:dyDescent="0.2">
      <c r="A67" s="52" t="s">
        <v>54</v>
      </c>
      <c r="B67" s="52"/>
      <c r="D67" s="9">
        <v>0</v>
      </c>
      <c r="F67" s="9">
        <v>39974252768</v>
      </c>
      <c r="H67" s="9">
        <v>0</v>
      </c>
      <c r="J67" s="9">
        <v>39974252768</v>
      </c>
      <c r="L67" s="10">
        <v>0.5</v>
      </c>
      <c r="N67" s="9">
        <v>238434164290</v>
      </c>
      <c r="P67" s="53">
        <v>-1574575623</v>
      </c>
      <c r="Q67" s="53"/>
      <c r="S67" s="9">
        <v>0</v>
      </c>
      <c r="U67" s="9">
        <v>236859588667</v>
      </c>
      <c r="W67" s="10">
        <v>0.3</v>
      </c>
    </row>
    <row r="68" spans="1:23" ht="21.75" customHeight="1" x14ac:dyDescent="0.2">
      <c r="A68" s="54" t="s">
        <v>64</v>
      </c>
      <c r="B68" s="54"/>
      <c r="D68" s="13">
        <v>0</v>
      </c>
      <c r="F68" s="13">
        <v>-2492909003</v>
      </c>
      <c r="H68" s="13">
        <v>0</v>
      </c>
      <c r="J68" s="13">
        <v>-2492909003</v>
      </c>
      <c r="L68" s="14">
        <v>-0.03</v>
      </c>
      <c r="N68" s="13">
        <v>0</v>
      </c>
      <c r="P68" s="53">
        <v>-2492909003</v>
      </c>
      <c r="Q68" s="55"/>
      <c r="S68" s="13">
        <v>0</v>
      </c>
      <c r="U68" s="13">
        <v>-2492909003</v>
      </c>
      <c r="W68" s="14">
        <v>0</v>
      </c>
    </row>
    <row r="69" spans="1:23" ht="21.75" customHeight="1" thickBot="1" x14ac:dyDescent="0.25">
      <c r="A69" s="56" t="s">
        <v>65</v>
      </c>
      <c r="B69" s="56"/>
      <c r="D69" s="16">
        <f>SUM(D9:D68)</f>
        <v>293548609660</v>
      </c>
      <c r="F69" s="16">
        <f>SUM(F9:F68)</f>
        <v>-1706779932593</v>
      </c>
      <c r="H69" s="16">
        <f>SUM(H9:H68)</f>
        <v>1310651461278</v>
      </c>
      <c r="J69" s="16">
        <f>SUM(J9:J68)</f>
        <v>-102579861655</v>
      </c>
      <c r="L69" s="17">
        <v>-66.849999999999994</v>
      </c>
      <c r="N69" s="16">
        <f>SUM(N9:N68)</f>
        <v>4036098267642</v>
      </c>
      <c r="Q69" s="16">
        <f>SUM(P9:Q68)</f>
        <v>59594053450</v>
      </c>
      <c r="S69" s="16">
        <f>SUM(S9:S68)</f>
        <v>1197448361637</v>
      </c>
      <c r="U69" s="16">
        <f>SUM(U9:U68)</f>
        <v>3139160886460</v>
      </c>
      <c r="W69" s="17">
        <v>-6.59</v>
      </c>
    </row>
    <row r="72" spans="1:23" x14ac:dyDescent="0.2">
      <c r="D72" s="24"/>
    </row>
  </sheetData>
  <mergeCells count="131">
    <mergeCell ref="A69:B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3"/>
  <sheetViews>
    <sheetView rightToLeft="1" workbookViewId="0">
      <selection activeCell="N18" sqref="N18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710937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85546875" bestFit="1" customWidth="1"/>
    <col min="18" max="18" width="1.28515625" customWidth="1"/>
    <col min="19" max="19" width="16.14062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 x14ac:dyDescent="0.2">
      <c r="A2" s="46" t="s">
        <v>597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14.45" customHeight="1" x14ac:dyDescent="0.2">
      <c r="A5" s="1" t="s">
        <v>635</v>
      </c>
      <c r="B5" s="47" t="s">
        <v>636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 x14ac:dyDescent="0.2">
      <c r="D6" s="48" t="s">
        <v>616</v>
      </c>
      <c r="E6" s="48"/>
      <c r="F6" s="48"/>
      <c r="G6" s="48"/>
      <c r="H6" s="48"/>
      <c r="I6" s="48"/>
      <c r="J6" s="48"/>
      <c r="K6" s="48"/>
      <c r="L6" s="48"/>
      <c r="N6" s="48" t="s">
        <v>617</v>
      </c>
      <c r="O6" s="48"/>
      <c r="P6" s="48"/>
      <c r="Q6" s="48"/>
      <c r="R6" s="48"/>
      <c r="S6" s="48"/>
      <c r="T6" s="48"/>
      <c r="U6" s="48"/>
      <c r="V6" s="48"/>
      <c r="W6" s="48"/>
    </row>
    <row r="7" spans="1:23" ht="14.45" customHeight="1" x14ac:dyDescent="0.2">
      <c r="D7" s="3"/>
      <c r="E7" s="3"/>
      <c r="F7" s="3"/>
      <c r="G7" s="3"/>
      <c r="H7" s="3"/>
      <c r="I7" s="3"/>
      <c r="J7" s="49" t="s">
        <v>65</v>
      </c>
      <c r="K7" s="49"/>
      <c r="L7" s="49"/>
      <c r="N7" s="3"/>
      <c r="O7" s="3"/>
      <c r="P7" s="3"/>
      <c r="Q7" s="3"/>
      <c r="R7" s="3"/>
      <c r="S7" s="3"/>
      <c r="T7" s="3"/>
      <c r="U7" s="49" t="s">
        <v>65</v>
      </c>
      <c r="V7" s="49"/>
      <c r="W7" s="49"/>
    </row>
    <row r="8" spans="1:23" ht="14.45" customHeight="1" x14ac:dyDescent="0.2">
      <c r="A8" s="48" t="s">
        <v>109</v>
      </c>
      <c r="B8" s="48"/>
      <c r="D8" s="2" t="s">
        <v>637</v>
      </c>
      <c r="F8" s="2" t="s">
        <v>620</v>
      </c>
      <c r="H8" s="2" t="s">
        <v>621</v>
      </c>
      <c r="J8" s="4" t="s">
        <v>363</v>
      </c>
      <c r="K8" s="3"/>
      <c r="L8" s="4" t="s">
        <v>602</v>
      </c>
      <c r="N8" s="2" t="s">
        <v>637</v>
      </c>
      <c r="P8" s="48" t="s">
        <v>620</v>
      </c>
      <c r="Q8" s="48"/>
      <c r="S8" s="2" t="s">
        <v>621</v>
      </c>
      <c r="U8" s="4" t="s">
        <v>363</v>
      </c>
      <c r="V8" s="3"/>
      <c r="W8" s="4" t="s">
        <v>602</v>
      </c>
    </row>
    <row r="9" spans="1:23" ht="21.75" customHeight="1" x14ac:dyDescent="0.2">
      <c r="A9" s="50" t="s">
        <v>116</v>
      </c>
      <c r="B9" s="50"/>
      <c r="D9" s="6">
        <v>0</v>
      </c>
      <c r="F9" s="6">
        <v>0</v>
      </c>
      <c r="H9" s="6">
        <v>1316875321</v>
      </c>
      <c r="J9" s="6">
        <v>1316875321</v>
      </c>
      <c r="L9" s="7">
        <v>0.02</v>
      </c>
      <c r="N9" s="6">
        <v>0</v>
      </c>
      <c r="P9" s="51">
        <v>0</v>
      </c>
      <c r="Q9" s="51"/>
      <c r="S9" s="6">
        <v>3510336521</v>
      </c>
      <c r="U9" s="6">
        <v>3510336521</v>
      </c>
      <c r="W9" s="7">
        <v>0</v>
      </c>
    </row>
    <row r="10" spans="1:23" ht="21.75" customHeight="1" x14ac:dyDescent="0.2">
      <c r="A10" s="52" t="s">
        <v>118</v>
      </c>
      <c r="B10" s="52"/>
      <c r="D10" s="9">
        <v>0</v>
      </c>
      <c r="F10" s="9">
        <v>-37547117516</v>
      </c>
      <c r="H10" s="9">
        <v>60761358581</v>
      </c>
      <c r="J10" s="9">
        <v>23214241065</v>
      </c>
      <c r="L10" s="10">
        <v>0.28999999999999998</v>
      </c>
      <c r="N10" s="9">
        <v>0</v>
      </c>
      <c r="P10" s="53">
        <v>183355114222</v>
      </c>
      <c r="Q10" s="53"/>
      <c r="S10" s="9">
        <v>138580779480</v>
      </c>
      <c r="U10" s="9">
        <v>321935893702</v>
      </c>
      <c r="W10" s="10">
        <v>0.4</v>
      </c>
    </row>
    <row r="11" spans="1:23" ht="21.75" customHeight="1" x14ac:dyDescent="0.2">
      <c r="A11" s="52" t="s">
        <v>115</v>
      </c>
      <c r="B11" s="52"/>
      <c r="D11" s="9">
        <v>0</v>
      </c>
      <c r="F11" s="9">
        <v>0</v>
      </c>
      <c r="H11" s="9">
        <v>-528873565</v>
      </c>
      <c r="J11" s="9">
        <v>-528873565</v>
      </c>
      <c r="L11" s="10">
        <v>-0.01</v>
      </c>
      <c r="N11" s="9">
        <v>0</v>
      </c>
      <c r="P11" s="53">
        <v>0</v>
      </c>
      <c r="Q11" s="53"/>
      <c r="S11" s="9">
        <v>-869648035</v>
      </c>
      <c r="U11" s="9">
        <v>-869648035</v>
      </c>
      <c r="W11" s="10">
        <v>0</v>
      </c>
    </row>
    <row r="12" spans="1:23" ht="21.75" customHeight="1" x14ac:dyDescent="0.2">
      <c r="A12" s="52" t="s">
        <v>119</v>
      </c>
      <c r="B12" s="52"/>
      <c r="D12" s="9">
        <v>0</v>
      </c>
      <c r="F12" s="9">
        <v>0</v>
      </c>
      <c r="H12" s="9">
        <v>52455489015</v>
      </c>
      <c r="J12" s="9">
        <v>52455489015</v>
      </c>
      <c r="L12" s="10">
        <v>0.66</v>
      </c>
      <c r="N12" s="9">
        <v>0</v>
      </c>
      <c r="P12" s="53">
        <v>0</v>
      </c>
      <c r="Q12" s="53"/>
      <c r="S12" s="9">
        <v>52455489015</v>
      </c>
      <c r="U12" s="9">
        <v>52455489015</v>
      </c>
      <c r="W12" s="10">
        <v>7.0000000000000007E-2</v>
      </c>
    </row>
    <row r="13" spans="1:23" ht="21.75" customHeight="1" x14ac:dyDescent="0.2">
      <c r="A13" s="52" t="s">
        <v>121</v>
      </c>
      <c r="B13" s="52"/>
      <c r="D13" s="9">
        <v>0</v>
      </c>
      <c r="F13" s="9">
        <v>0</v>
      </c>
      <c r="H13" s="9">
        <v>8100813278</v>
      </c>
      <c r="J13" s="9">
        <v>8100813278</v>
      </c>
      <c r="L13" s="10">
        <v>0.1</v>
      </c>
      <c r="N13" s="9">
        <v>0</v>
      </c>
      <c r="P13" s="53">
        <v>0</v>
      </c>
      <c r="Q13" s="53"/>
      <c r="S13" s="9">
        <v>8100813278</v>
      </c>
      <c r="U13" s="9">
        <v>8100813278</v>
      </c>
      <c r="W13" s="10">
        <v>0.01</v>
      </c>
    </row>
    <row r="14" spans="1:23" ht="21.75" customHeight="1" x14ac:dyDescent="0.2">
      <c r="A14" s="52" t="s">
        <v>112</v>
      </c>
      <c r="B14" s="52"/>
      <c r="D14" s="9">
        <v>0</v>
      </c>
      <c r="F14" s="9">
        <v>0</v>
      </c>
      <c r="H14" s="9">
        <v>11421264636</v>
      </c>
      <c r="J14" s="9">
        <v>11421264636</v>
      </c>
      <c r="L14" s="10">
        <v>0.14000000000000001</v>
      </c>
      <c r="N14" s="9">
        <v>0</v>
      </c>
      <c r="P14" s="53">
        <v>0</v>
      </c>
      <c r="Q14" s="53"/>
      <c r="S14" s="9">
        <v>11421264636</v>
      </c>
      <c r="U14" s="9">
        <v>11421264636</v>
      </c>
      <c r="W14" s="10">
        <v>0.01</v>
      </c>
    </row>
    <row r="15" spans="1:23" ht="21.75" customHeight="1" x14ac:dyDescent="0.2">
      <c r="A15" s="52" t="s">
        <v>120</v>
      </c>
      <c r="B15" s="52"/>
      <c r="D15" s="9">
        <v>0</v>
      </c>
      <c r="F15" s="9">
        <v>0</v>
      </c>
      <c r="H15" s="9">
        <v>41048782044</v>
      </c>
      <c r="J15" s="9">
        <v>41048782044</v>
      </c>
      <c r="L15" s="10">
        <v>0.51</v>
      </c>
      <c r="N15" s="9">
        <v>0</v>
      </c>
      <c r="P15" s="53">
        <v>0</v>
      </c>
      <c r="Q15" s="53"/>
      <c r="S15" s="9">
        <v>41048782044</v>
      </c>
      <c r="U15" s="9">
        <v>41048782044</v>
      </c>
      <c r="W15" s="10">
        <v>0.05</v>
      </c>
    </row>
    <row r="16" spans="1:23" ht="21.75" customHeight="1" x14ac:dyDescent="0.2">
      <c r="A16" s="52" t="s">
        <v>638</v>
      </c>
      <c r="B16" s="5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53">
        <v>0</v>
      </c>
      <c r="Q16" s="53"/>
      <c r="S16" s="9">
        <v>2494630696</v>
      </c>
      <c r="U16" s="9">
        <v>2494630696</v>
      </c>
      <c r="W16" s="10">
        <v>0</v>
      </c>
    </row>
    <row r="17" spans="1:23" ht="21.75" customHeight="1" x14ac:dyDescent="0.2">
      <c r="A17" s="52" t="s">
        <v>639</v>
      </c>
      <c r="B17" s="5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53">
        <v>0</v>
      </c>
      <c r="Q17" s="53"/>
      <c r="S17" s="9">
        <v>6069587480</v>
      </c>
      <c r="U17" s="9">
        <v>6069587480</v>
      </c>
      <c r="W17" s="10">
        <v>0.01</v>
      </c>
    </row>
    <row r="18" spans="1:23" ht="21.75" customHeight="1" x14ac:dyDescent="0.2">
      <c r="A18" s="52" t="s">
        <v>640</v>
      </c>
      <c r="B18" s="5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53">
        <v>0</v>
      </c>
      <c r="Q18" s="53"/>
      <c r="S18" s="9">
        <v>97394883494</v>
      </c>
      <c r="U18" s="9">
        <v>97394883494</v>
      </c>
      <c r="W18" s="10">
        <v>0.12</v>
      </c>
    </row>
    <row r="19" spans="1:23" ht="21.75" customHeight="1" x14ac:dyDescent="0.2">
      <c r="A19" s="52" t="s">
        <v>641</v>
      </c>
      <c r="B19" s="52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53">
        <v>0</v>
      </c>
      <c r="Q19" s="53"/>
      <c r="S19" s="9">
        <v>11307145550</v>
      </c>
      <c r="U19" s="9">
        <v>11307145550</v>
      </c>
      <c r="W19" s="10">
        <v>0.01</v>
      </c>
    </row>
    <row r="20" spans="1:23" ht="21.75" customHeight="1" x14ac:dyDescent="0.2">
      <c r="A20" s="52" t="s">
        <v>642</v>
      </c>
      <c r="B20" s="5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53">
        <v>0</v>
      </c>
      <c r="Q20" s="53"/>
      <c r="S20" s="9">
        <v>6410883933</v>
      </c>
      <c r="U20" s="9">
        <v>6410883933</v>
      </c>
      <c r="W20" s="10">
        <v>0.01</v>
      </c>
    </row>
    <row r="21" spans="1:23" ht="21.75" customHeight="1" x14ac:dyDescent="0.2">
      <c r="A21" s="52" t="s">
        <v>643</v>
      </c>
      <c r="B21" s="52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53">
        <v>0</v>
      </c>
      <c r="Q21" s="53"/>
      <c r="S21" s="9">
        <v>6296502385</v>
      </c>
      <c r="U21" s="9">
        <v>6296502385</v>
      </c>
      <c r="W21" s="10">
        <v>0.01</v>
      </c>
    </row>
    <row r="22" spans="1:23" ht="21.75" customHeight="1" x14ac:dyDescent="0.2">
      <c r="A22" s="52" t="s">
        <v>644</v>
      </c>
      <c r="B22" s="5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53">
        <v>0</v>
      </c>
      <c r="Q22" s="53"/>
      <c r="S22" s="9">
        <v>1881968889</v>
      </c>
      <c r="U22" s="9">
        <v>1881968889</v>
      </c>
      <c r="W22" s="10">
        <v>0</v>
      </c>
    </row>
    <row r="23" spans="1:23" ht="21.75" customHeight="1" x14ac:dyDescent="0.2">
      <c r="A23" s="52" t="s">
        <v>645</v>
      </c>
      <c r="B23" s="5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53">
        <v>0</v>
      </c>
      <c r="Q23" s="53"/>
      <c r="S23" s="9">
        <v>1584950686</v>
      </c>
      <c r="U23" s="9">
        <v>1584950686</v>
      </c>
      <c r="W23" s="10">
        <v>0</v>
      </c>
    </row>
    <row r="24" spans="1:23" ht="21.75" customHeight="1" x14ac:dyDescent="0.2">
      <c r="A24" s="52" t="s">
        <v>646</v>
      </c>
      <c r="B24" s="5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53">
        <v>0</v>
      </c>
      <c r="Q24" s="53"/>
      <c r="S24" s="9">
        <v>-34384407</v>
      </c>
      <c r="U24" s="9">
        <v>-34384407</v>
      </c>
      <c r="W24" s="10">
        <v>0</v>
      </c>
    </row>
    <row r="25" spans="1:23" ht="21.75" customHeight="1" x14ac:dyDescent="0.2">
      <c r="A25" s="52" t="s">
        <v>647</v>
      </c>
      <c r="B25" s="5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53">
        <v>0</v>
      </c>
      <c r="Q25" s="53"/>
      <c r="S25" s="9">
        <v>1242414052</v>
      </c>
      <c r="U25" s="9">
        <v>1242414052</v>
      </c>
      <c r="W25" s="10">
        <v>0</v>
      </c>
    </row>
    <row r="26" spans="1:23" ht="21.75" customHeight="1" x14ac:dyDescent="0.2">
      <c r="A26" s="52" t="s">
        <v>648</v>
      </c>
      <c r="B26" s="52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53">
        <v>0</v>
      </c>
      <c r="Q26" s="53"/>
      <c r="S26" s="9">
        <v>14030029118</v>
      </c>
      <c r="U26" s="9">
        <v>14030029118</v>
      </c>
      <c r="W26" s="10">
        <v>0.02</v>
      </c>
    </row>
    <row r="27" spans="1:23" ht="21.75" customHeight="1" x14ac:dyDescent="0.2">
      <c r="A27" s="52" t="s">
        <v>128</v>
      </c>
      <c r="B27" s="52"/>
      <c r="D27" s="9">
        <v>0</v>
      </c>
      <c r="F27" s="9">
        <v>391376865</v>
      </c>
      <c r="H27" s="9">
        <v>0</v>
      </c>
      <c r="J27" s="9">
        <v>391376865</v>
      </c>
      <c r="L27" s="10">
        <v>0</v>
      </c>
      <c r="N27" s="9">
        <v>16120496106</v>
      </c>
      <c r="P27" s="53">
        <v>391376865</v>
      </c>
      <c r="Q27" s="53"/>
      <c r="S27" s="9">
        <v>-11727263667</v>
      </c>
      <c r="U27" s="9">
        <v>4784609304</v>
      </c>
      <c r="W27" s="10">
        <v>0.01</v>
      </c>
    </row>
    <row r="28" spans="1:23" ht="21.75" customHeight="1" x14ac:dyDescent="0.2">
      <c r="A28" s="52" t="s">
        <v>649</v>
      </c>
      <c r="B28" s="5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53">
        <v>0</v>
      </c>
      <c r="Q28" s="53"/>
      <c r="S28" s="9">
        <v>25695600306</v>
      </c>
      <c r="U28" s="9">
        <v>25695600306</v>
      </c>
      <c r="W28" s="10">
        <v>0.03</v>
      </c>
    </row>
    <row r="29" spans="1:23" ht="21.75" customHeight="1" x14ac:dyDescent="0.2">
      <c r="A29" s="52" t="s">
        <v>650</v>
      </c>
      <c r="B29" s="5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53">
        <v>0</v>
      </c>
      <c r="Q29" s="53"/>
      <c r="S29" s="9">
        <v>7406714336</v>
      </c>
      <c r="U29" s="9">
        <v>7406714336</v>
      </c>
      <c r="W29" s="10">
        <v>0.01</v>
      </c>
    </row>
    <row r="30" spans="1:23" ht="21.75" customHeight="1" x14ac:dyDescent="0.2">
      <c r="A30" s="52" t="s">
        <v>651</v>
      </c>
      <c r="B30" s="5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3">
        <v>0</v>
      </c>
      <c r="Q30" s="53"/>
      <c r="S30" s="9">
        <v>-265019371</v>
      </c>
      <c r="U30" s="9">
        <v>-265019371</v>
      </c>
      <c r="W30" s="10">
        <v>0</v>
      </c>
    </row>
    <row r="31" spans="1:23" ht="21.75" customHeight="1" x14ac:dyDescent="0.2">
      <c r="A31" s="52" t="s">
        <v>652</v>
      </c>
      <c r="B31" s="52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53">
        <v>0</v>
      </c>
      <c r="Q31" s="53"/>
      <c r="S31" s="9">
        <v>2186420551</v>
      </c>
      <c r="U31" s="9">
        <v>2186420551</v>
      </c>
      <c r="W31" s="10">
        <v>0</v>
      </c>
    </row>
    <row r="32" spans="1:23" ht="21.75" customHeight="1" x14ac:dyDescent="0.2">
      <c r="A32" s="52" t="s">
        <v>653</v>
      </c>
      <c r="B32" s="52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53">
        <v>0</v>
      </c>
      <c r="Q32" s="53"/>
      <c r="S32" s="9">
        <v>4777626634</v>
      </c>
      <c r="U32" s="9">
        <v>4777626634</v>
      </c>
      <c r="W32" s="10">
        <v>0.01</v>
      </c>
    </row>
    <row r="33" spans="1:23" ht="21.75" customHeight="1" x14ac:dyDescent="0.2">
      <c r="A33" s="52" t="s">
        <v>125</v>
      </c>
      <c r="B33" s="52"/>
      <c r="D33" s="9">
        <v>0</v>
      </c>
      <c r="F33" s="9">
        <v>-108182858</v>
      </c>
      <c r="H33" s="9">
        <v>0</v>
      </c>
      <c r="J33" s="9">
        <v>-108182858</v>
      </c>
      <c r="L33" s="10">
        <v>0</v>
      </c>
      <c r="N33" s="9">
        <v>0</v>
      </c>
      <c r="P33" s="53">
        <v>-108182858</v>
      </c>
      <c r="Q33" s="53"/>
      <c r="S33" s="9">
        <v>0</v>
      </c>
      <c r="U33" s="9">
        <v>-108182858</v>
      </c>
      <c r="W33" s="10">
        <v>0</v>
      </c>
    </row>
    <row r="34" spans="1:23" ht="21.75" customHeight="1" x14ac:dyDescent="0.2">
      <c r="A34" s="52" t="s">
        <v>113</v>
      </c>
      <c r="B34" s="52"/>
      <c r="D34" s="9">
        <v>0</v>
      </c>
      <c r="F34" s="9">
        <v>-242797947</v>
      </c>
      <c r="H34" s="9">
        <v>0</v>
      </c>
      <c r="J34" s="9">
        <v>-242797947</v>
      </c>
      <c r="L34" s="10">
        <v>0</v>
      </c>
      <c r="N34" s="9">
        <v>0</v>
      </c>
      <c r="P34" s="53">
        <v>8447413988</v>
      </c>
      <c r="Q34" s="53"/>
      <c r="S34" s="9">
        <v>0</v>
      </c>
      <c r="U34" s="9">
        <v>8447413988</v>
      </c>
      <c r="W34" s="10">
        <v>0.01</v>
      </c>
    </row>
    <row r="35" spans="1:23" ht="21.75" customHeight="1" x14ac:dyDescent="0.2">
      <c r="A35" s="52" t="s">
        <v>122</v>
      </c>
      <c r="B35" s="52"/>
      <c r="D35" s="9">
        <v>0</v>
      </c>
      <c r="F35" s="9">
        <v>1150042540</v>
      </c>
      <c r="H35" s="9">
        <v>0</v>
      </c>
      <c r="J35" s="9">
        <v>1150042540</v>
      </c>
      <c r="L35" s="10">
        <v>0.01</v>
      </c>
      <c r="N35" s="9">
        <v>0</v>
      </c>
      <c r="P35" s="53">
        <v>18577446911</v>
      </c>
      <c r="Q35" s="53"/>
      <c r="S35" s="9">
        <v>0</v>
      </c>
      <c r="U35" s="9">
        <v>18577446911</v>
      </c>
      <c r="W35" s="10">
        <v>0.02</v>
      </c>
    </row>
    <row r="36" spans="1:23" ht="21.75" customHeight="1" x14ac:dyDescent="0.2">
      <c r="A36" s="52" t="s">
        <v>126</v>
      </c>
      <c r="B36" s="52"/>
      <c r="D36" s="9">
        <v>0</v>
      </c>
      <c r="F36" s="9">
        <v>-118750000</v>
      </c>
      <c r="H36" s="9">
        <v>0</v>
      </c>
      <c r="J36" s="9">
        <v>-118750000</v>
      </c>
      <c r="L36" s="10">
        <v>0</v>
      </c>
      <c r="N36" s="9">
        <v>0</v>
      </c>
      <c r="P36" s="53">
        <v>-118750000</v>
      </c>
      <c r="Q36" s="53"/>
      <c r="S36" s="9">
        <v>0</v>
      </c>
      <c r="U36" s="9">
        <v>-118750000</v>
      </c>
      <c r="W36" s="10">
        <v>0</v>
      </c>
    </row>
    <row r="37" spans="1:23" ht="21.75" customHeight="1" x14ac:dyDescent="0.2">
      <c r="A37" s="52" t="s">
        <v>128</v>
      </c>
      <c r="B37" s="52"/>
      <c r="D37" s="9">
        <v>0</v>
      </c>
      <c r="F37" s="9">
        <v>391376865</v>
      </c>
      <c r="H37" s="9">
        <v>0</v>
      </c>
      <c r="J37" s="9">
        <v>391376865</v>
      </c>
      <c r="L37" s="10">
        <v>0</v>
      </c>
      <c r="N37" s="9">
        <v>16120496106</v>
      </c>
      <c r="P37" s="53">
        <v>391376865</v>
      </c>
      <c r="Q37" s="53"/>
      <c r="S37" s="9">
        <v>-11727263667</v>
      </c>
      <c r="U37" s="9">
        <v>4784609304</v>
      </c>
      <c r="W37" s="10">
        <v>0.01</v>
      </c>
    </row>
    <row r="38" spans="1:23" ht="21.75" customHeight="1" x14ac:dyDescent="0.2">
      <c r="A38" s="52" t="s">
        <v>124</v>
      </c>
      <c r="B38" s="52"/>
      <c r="D38" s="9">
        <v>0</v>
      </c>
      <c r="F38" s="9">
        <v>-1504947166</v>
      </c>
      <c r="H38" s="9">
        <v>0</v>
      </c>
      <c r="J38" s="9">
        <v>-1504947166</v>
      </c>
      <c r="L38" s="10">
        <v>-0.02</v>
      </c>
      <c r="N38" s="9">
        <v>0</v>
      </c>
      <c r="P38" s="53">
        <v>83365567170</v>
      </c>
      <c r="Q38" s="53"/>
      <c r="S38" s="9">
        <v>0</v>
      </c>
      <c r="U38" s="9">
        <v>83365567170</v>
      </c>
      <c r="W38" s="10">
        <v>0.1</v>
      </c>
    </row>
    <row r="39" spans="1:23" ht="21.75" customHeight="1" x14ac:dyDescent="0.2">
      <c r="A39" s="52" t="s">
        <v>127</v>
      </c>
      <c r="B39" s="52"/>
      <c r="D39" s="9">
        <v>0</v>
      </c>
      <c r="F39" s="9">
        <v>-90152377</v>
      </c>
      <c r="H39" s="9">
        <v>0</v>
      </c>
      <c r="J39" s="9">
        <v>-90152377</v>
      </c>
      <c r="L39" s="10">
        <v>0</v>
      </c>
      <c r="N39" s="9">
        <v>0</v>
      </c>
      <c r="P39" s="53">
        <v>-90152377</v>
      </c>
      <c r="Q39" s="53"/>
      <c r="S39" s="9">
        <v>0</v>
      </c>
      <c r="U39" s="9">
        <v>-90152377</v>
      </c>
      <c r="W39" s="10">
        <v>0</v>
      </c>
    </row>
    <row r="40" spans="1:23" ht="21.75" customHeight="1" x14ac:dyDescent="0.2">
      <c r="A40" s="52" t="s">
        <v>114</v>
      </c>
      <c r="B40" s="52"/>
      <c r="D40" s="9">
        <v>0</v>
      </c>
      <c r="F40" s="9">
        <v>211097521</v>
      </c>
      <c r="H40" s="9">
        <v>0</v>
      </c>
      <c r="J40" s="9">
        <v>211097521</v>
      </c>
      <c r="L40" s="10">
        <v>0</v>
      </c>
      <c r="N40" s="9">
        <v>0</v>
      </c>
      <c r="P40" s="53">
        <v>22475170477</v>
      </c>
      <c r="Q40" s="53"/>
      <c r="S40" s="9">
        <v>0</v>
      </c>
      <c r="U40" s="9">
        <v>22475170477</v>
      </c>
      <c r="W40" s="10">
        <v>0.03</v>
      </c>
    </row>
    <row r="41" spans="1:23" ht="21.75" customHeight="1" x14ac:dyDescent="0.2">
      <c r="A41" s="52" t="s">
        <v>123</v>
      </c>
      <c r="B41" s="52"/>
      <c r="D41" s="9">
        <v>0</v>
      </c>
      <c r="F41" s="9">
        <v>782853201</v>
      </c>
      <c r="H41" s="9">
        <v>0</v>
      </c>
      <c r="J41" s="9">
        <v>782853201</v>
      </c>
      <c r="L41" s="10">
        <v>0.01</v>
      </c>
      <c r="N41" s="9">
        <v>0</v>
      </c>
      <c r="P41" s="53">
        <v>100372357722</v>
      </c>
      <c r="Q41" s="53"/>
      <c r="S41" s="9">
        <v>0</v>
      </c>
      <c r="U41" s="9">
        <v>100372357722</v>
      </c>
      <c r="W41" s="10">
        <v>0.13</v>
      </c>
    </row>
    <row r="42" spans="1:23" ht="21.75" customHeight="1" x14ac:dyDescent="0.2">
      <c r="A42" s="54" t="s">
        <v>117</v>
      </c>
      <c r="B42" s="54"/>
      <c r="D42" s="13">
        <v>0</v>
      </c>
      <c r="F42" s="13">
        <v>207797389</v>
      </c>
      <c r="H42" s="13">
        <v>0</v>
      </c>
      <c r="J42" s="13">
        <v>207797389</v>
      </c>
      <c r="L42" s="14">
        <v>0</v>
      </c>
      <c r="N42" s="13">
        <v>0</v>
      </c>
      <c r="P42" s="53">
        <v>19559798087</v>
      </c>
      <c r="Q42" s="55"/>
      <c r="S42" s="13">
        <v>0</v>
      </c>
      <c r="U42" s="13">
        <v>19559798087</v>
      </c>
      <c r="W42" s="14">
        <v>0.02</v>
      </c>
    </row>
    <row r="43" spans="1:23" ht="21.75" customHeight="1" x14ac:dyDescent="0.2">
      <c r="A43" s="56" t="s">
        <v>65</v>
      </c>
      <c r="B43" s="56"/>
      <c r="D43" s="16">
        <v>0</v>
      </c>
      <c r="F43" s="16">
        <v>-36477403483</v>
      </c>
      <c r="H43" s="16">
        <v>174575709310</v>
      </c>
      <c r="J43" s="16">
        <v>138098305827</v>
      </c>
      <c r="L43" s="17">
        <v>1.71</v>
      </c>
      <c r="N43" s="16">
        <v>32240992212</v>
      </c>
      <c r="Q43" s="16">
        <v>436618537072</v>
      </c>
      <c r="S43" s="16">
        <v>419273243937</v>
      </c>
      <c r="U43" s="16">
        <v>888132773221</v>
      </c>
      <c r="W43" s="17">
        <v>1.1000000000000001</v>
      </c>
    </row>
  </sheetData>
  <mergeCells count="79">
    <mergeCell ref="A43:B43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Mahsa Behnia</cp:lastModifiedBy>
  <dcterms:created xsi:type="dcterms:W3CDTF">2024-08-26T05:12:59Z</dcterms:created>
  <dcterms:modified xsi:type="dcterms:W3CDTF">2024-08-28T11:43:12Z</dcterms:modified>
</cp:coreProperties>
</file>