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کاردان\گزارش افشا پرتفو\1402\"/>
    </mc:Choice>
  </mc:AlternateContent>
  <xr:revisionPtr revIDLastSave="0" documentId="13_ncr:1_{CA4C97D3-8F4C-44E7-B870-29D68CAD72BD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_FilterDatabase" localSheetId="7" hidden="1">'درآمد ناشی از تغییر قیمت اوراق'!$A$7:$Q$139</definedName>
    <definedName name="_xlnm._FilterDatabase" localSheetId="8" hidden="1">'درآمد ناشی از فروش'!$A$7:$Q$129</definedName>
  </definedNames>
  <calcPr calcId="191029"/>
</workbook>
</file>

<file path=xl/calcChain.xml><?xml version="1.0" encoding="utf-8"?>
<calcChain xmlns="http://schemas.openxmlformats.org/spreadsheetml/2006/main">
  <c r="C130" i="10" l="1"/>
  <c r="K130" i="10"/>
  <c r="K140" i="9"/>
  <c r="Q73" i="3"/>
  <c r="U73" i="3"/>
  <c r="Y73" i="3"/>
  <c r="K73" i="3"/>
  <c r="Q82" i="1"/>
  <c r="I82" i="1"/>
  <c r="M82" i="1"/>
  <c r="E10" i="15"/>
  <c r="G10" i="15"/>
  <c r="E12" i="14"/>
  <c r="C12" i="14"/>
  <c r="C10" i="15" l="1"/>
  <c r="Q93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8" i="12"/>
  <c r="I93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8" i="12"/>
  <c r="C93" i="12"/>
  <c r="G93" i="12"/>
  <c r="K93" i="12"/>
  <c r="K238" i="13"/>
  <c r="E238" i="13"/>
  <c r="I238" i="13"/>
  <c r="U127" i="11"/>
  <c r="G78" i="9"/>
  <c r="O78" i="9"/>
  <c r="M51" i="8"/>
  <c r="K51" i="8"/>
  <c r="I51" i="8"/>
  <c r="S50" i="8"/>
  <c r="C127" i="11"/>
  <c r="G127" i="11"/>
  <c r="K127" i="11"/>
  <c r="Q127" i="11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9" i="10"/>
  <c r="O8" i="10"/>
  <c r="I130" i="10"/>
  <c r="M93" i="12" l="1"/>
  <c r="E93" i="12"/>
  <c r="I127" i="11"/>
  <c r="S127" i="11"/>
  <c r="O127" i="11"/>
  <c r="E127" i="11"/>
  <c r="E130" i="10"/>
  <c r="G130" i="10"/>
  <c r="M130" i="10"/>
  <c r="O130" i="10"/>
  <c r="Q130" i="10"/>
  <c r="I104" i="9"/>
  <c r="G104" i="9" s="1"/>
  <c r="E140" i="9"/>
  <c r="M140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9" i="9"/>
  <c r="G8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8" i="9"/>
  <c r="O69" i="9"/>
  <c r="O70" i="9"/>
  <c r="O71" i="9"/>
  <c r="O72" i="9"/>
  <c r="O73" i="9"/>
  <c r="O74" i="9"/>
  <c r="O75" i="9"/>
  <c r="O76" i="9"/>
  <c r="O77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7" i="9"/>
  <c r="O138" i="9"/>
  <c r="O139" i="9"/>
  <c r="O10" i="9"/>
  <c r="O9" i="9"/>
  <c r="O8" i="9"/>
  <c r="Q67" i="9"/>
  <c r="Q140" i="9" s="1"/>
  <c r="Q136" i="9"/>
  <c r="O136" i="9" s="1"/>
  <c r="S51" i="8"/>
  <c r="Q51" i="8"/>
  <c r="O51" i="8"/>
  <c r="I140" i="9" l="1"/>
  <c r="O67" i="9"/>
  <c r="G140" i="9"/>
  <c r="O140" i="9"/>
  <c r="K269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8" i="7"/>
  <c r="K304" i="7" s="1"/>
  <c r="I304" i="7"/>
  <c r="G304" i="7"/>
  <c r="M304" i="7"/>
  <c r="O304" i="7"/>
  <c r="Q304" i="7"/>
  <c r="S156" i="6"/>
  <c r="Q156" i="6"/>
  <c r="O156" i="6"/>
  <c r="M156" i="6"/>
  <c r="K156" i="6"/>
  <c r="Q155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8" i="6"/>
  <c r="K19" i="4" l="1"/>
  <c r="AE72" i="3" l="1"/>
  <c r="AE73" i="3" s="1"/>
  <c r="M73" i="3"/>
  <c r="O73" i="3"/>
  <c r="S73" i="3"/>
  <c r="W73" i="3"/>
  <c r="AC73" i="3"/>
  <c r="AG73" i="3"/>
  <c r="AA73" i="3"/>
  <c r="O82" i="1" l="1"/>
  <c r="K82" i="1"/>
  <c r="G75" i="1"/>
  <c r="E75" i="1"/>
  <c r="U80" i="1" l="1"/>
  <c r="W80" i="1"/>
  <c r="W82" i="1" s="1"/>
  <c r="E82" i="1"/>
  <c r="G82" i="1"/>
  <c r="S82" i="1"/>
  <c r="U82" i="1"/>
  <c r="Y82" i="1"/>
  <c r="M127" i="11"/>
  <c r="G238" i="13"/>
  <c r="O93" i="12"/>
</calcChain>
</file>

<file path=xl/sharedStrings.xml><?xml version="1.0" encoding="utf-8"?>
<sst xmlns="http://schemas.openxmlformats.org/spreadsheetml/2006/main" count="2954" uniqueCount="872">
  <si>
    <t>صندوق سرمایه‌گذاری در اوراق بهادار با درآمد ثابت کاردان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</si>
  <si>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</si>
  <si>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</si>
  <si>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</si>
  <si>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</si>
  <si>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</si>
  <si>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</si>
  <si>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</si>
  <si>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</si>
  <si>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</si>
  <si>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</si>
  <si>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</si>
  <si>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</si>
  <si>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</si>
  <si>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</si>
  <si>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سمگا-4567-14020709</t>
  </si>
  <si>
    <t>بانک تجارت</t>
  </si>
  <si>
    <t>بانک‌اقتصادنوین‌</t>
  </si>
  <si>
    <t>بورس کالای ایران</t>
  </si>
  <si>
    <t>بیمه البرز</t>
  </si>
  <si>
    <t>بیمه سامان</t>
  </si>
  <si>
    <t>بین المللی توسعه ص. معادن غدیر</t>
  </si>
  <si>
    <t>بین المللی ساروج بوشهر</t>
  </si>
  <si>
    <t>پالایش نفت اصفهان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</si>
  <si>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</si>
  <si>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</si>
  <si>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</si>
  <si>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</si>
  <si>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</si>
  <si>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</si>
  <si>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</si>
  <si>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</si>
  <si>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تایدواترخاورمیانه</t>
  </si>
  <si>
    <t>ح . سرمایه گذاری صبا تامین</t>
  </si>
  <si>
    <t>ح . سرمایه گذاری صدرتامین</t>
  </si>
  <si>
    <t>ذغال‌سنگ‌ نگین‌ ط‌بس‌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</si>
  <si>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</si>
  <si>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</si>
  <si>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</si>
  <si>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</si>
  <si>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</si>
  <si>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</si>
  <si>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</si>
  <si>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</si>
  <si>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</si>
  <si>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</si>
  <si>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</si>
  <si>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</si>
  <si>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</si>
  <si>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</si>
  <si>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</si>
  <si>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</si>
  <si>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</si>
  <si>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</si>
  <si>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پتروشیمی آگاه-بخشی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</si>
  <si>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</si>
  <si>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</si>
  <si>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</si>
  <si>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 صنایع مفید- بخشی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</si>
  <si>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</si>
  <si>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</si>
  <si>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</si>
  <si>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</si>
  <si>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</si>
  <si>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</si>
  <si>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</si>
  <si>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</si>
  <si>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</si>
  <si>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</si>
  <si>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</si>
  <si>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</si>
  <si>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</si>
  <si>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</si>
  <si>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سرمایه گذاری میراث فرهنگی</t>
  </si>
  <si>
    <t>گروه مپنا (سهامی عام)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</si>
  <si>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</si>
  <si>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</si>
  <si>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</si>
  <si>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</si>
  <si>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</si>
  <si>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</si>
  <si>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کارخانجات‌داروپخش‌</t>
  </si>
  <si>
    <t>صندوق سرمایه گذاری بانک دی</t>
  </si>
  <si>
    <t>صندوق س. بخشی پترو داریوش-ب</t>
  </si>
  <si>
    <t>تولیدات پتروشیمی قائد بصیر</t>
  </si>
  <si>
    <t>گروه‌بهمن‌</t>
  </si>
  <si>
    <t>بانک ملت</t>
  </si>
  <si>
    <t>ح . سرمایه‌گذاری‌ ملی‌ایران‌</t>
  </si>
  <si>
    <t>تعداد اوراق تبعی</t>
  </si>
  <si>
    <t>قیمت اعمال</t>
  </si>
  <si>
    <t>تاریخ اعمال</t>
  </si>
  <si>
    <t>نرخ موثر</t>
  </si>
  <si>
    <t>اختیارف ت وتجارت1722-02/07/23</t>
  </si>
  <si>
    <t>1402/07/23</t>
  </si>
  <si>
    <t>اختیارف ت کگل-7987-03/06/17</t>
  </si>
  <si>
    <t>1403/06/17</t>
  </si>
  <si>
    <t>اختیارف ت فملی3673-02/07/25</t>
  </si>
  <si>
    <t>1402/07/25</t>
  </si>
  <si>
    <t>اختیارف ت خساپا-2338-02/07/19</t>
  </si>
  <si>
    <t>1402/07/19</t>
  </si>
  <si>
    <t>اختیار ف.ت. بساما-18943-030201</t>
  </si>
  <si>
    <t>1403/02/01</t>
  </si>
  <si>
    <t>اختیارف.ت. مارون-244239-020904</t>
  </si>
  <si>
    <t>1402/09/04</t>
  </si>
  <si>
    <t>اختیارف ت بهمن-3182-03/05/06</t>
  </si>
  <si>
    <t/>
  </si>
  <si>
    <t>1403/05/06</t>
  </si>
  <si>
    <t>اختیارف ت تجارت-3091-03/05/01</t>
  </si>
  <si>
    <t>1403/05/01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</si>
  <si>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</si>
  <si>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</si>
  <si>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</si>
  <si>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</si>
  <si>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</si>
  <si>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</si>
  <si>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</si>
  <si>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</si>
  <si>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</si>
  <si>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</si>
  <si>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</si>
  <si>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</si>
  <si>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</si>
  <si>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</si>
  <si>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</si>
  <si>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</si>
  <si>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</si>
  <si>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</si>
  <si>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</si>
  <si>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</si>
  <si>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</si>
  <si>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</si>
  <si>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</si>
  <si>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</si>
  <si>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</si>
  <si>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</si>
  <si>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</si>
  <si>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</si>
  <si>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</si>
  <si>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</si>
  <si>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</si>
  <si>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</si>
  <si>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</si>
  <si>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</si>
  <si>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</si>
  <si>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</si>
  <si>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</si>
  <si>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</si>
  <si>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</si>
  <si>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</si>
  <si>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</si>
  <si>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</si>
  <si>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</si>
  <si>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</si>
  <si>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</si>
  <si>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</si>
  <si>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</si>
  <si>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</si>
  <si>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</si>
  <si>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</si>
  <si>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</si>
  <si>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</si>
  <si>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</si>
  <si>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</si>
  <si>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</si>
  <si>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</si>
  <si>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</si>
  <si>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</si>
  <si>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</si>
  <si>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</si>
  <si>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</si>
  <si>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</si>
  <si>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</si>
  <si>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</si>
  <si>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</si>
  <si>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</si>
  <si>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</si>
  <si>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</si>
  <si>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</si>
  <si>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</si>
  <si>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</si>
  <si>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</si>
  <si>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</si>
  <si>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</si>
  <si>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</si>
  <si>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</si>
  <si>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</si>
  <si>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</si>
  <si>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</si>
  <si>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</si>
  <si>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</si>
  <si>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</si>
  <si>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</si>
  <si>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</si>
  <si>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</si>
  <si>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</si>
  <si>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</si>
  <si>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</si>
  <si>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</si>
  <si>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</si>
  <si>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</si>
  <si>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</si>
  <si>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</si>
  <si>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</si>
  <si>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</si>
  <si>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</si>
  <si>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</si>
  <si>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</si>
  <si>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</si>
  <si>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</si>
  <si>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</si>
  <si>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</si>
  <si>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</si>
  <si>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</si>
  <si>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</si>
  <si>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</si>
  <si>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</si>
  <si>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</si>
  <si>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</si>
  <si>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</si>
  <si>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</si>
  <si>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</si>
  <si>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</si>
  <si>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</si>
  <si>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</si>
  <si>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</si>
  <si>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</si>
  <si>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</si>
  <si>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</si>
  <si>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</si>
  <si>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</si>
  <si>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</si>
  <si>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</si>
  <si>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</si>
  <si>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</si>
  <si>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</si>
  <si>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</si>
  <si>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</si>
  <si>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</si>
  <si>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</si>
  <si>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</si>
  <si>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</si>
  <si>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</si>
  <si>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</si>
  <si>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</si>
  <si>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</si>
  <si>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</si>
  <si>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</si>
  <si>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</si>
  <si>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</si>
  <si>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</si>
  <si>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</si>
  <si>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</si>
  <si>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</si>
  <si>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</si>
  <si>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</si>
  <si>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</si>
  <si>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</si>
  <si>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</si>
  <si>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</si>
  <si>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</si>
  <si>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</si>
  <si>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</si>
  <si>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</si>
  <si>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</si>
  <si>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</si>
  <si>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</si>
  <si>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</si>
  <si>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</si>
  <si>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</si>
  <si>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</si>
  <si>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</si>
  <si>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</si>
  <si>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</si>
  <si>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</si>
  <si>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</si>
  <si>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</si>
  <si>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</si>
  <si>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</si>
  <si>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</si>
  <si>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</si>
  <si>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</si>
  <si>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صکوک اجاره فولاد006-بدون ضامن</t>
  </si>
  <si>
    <t>1402/05/22</t>
  </si>
  <si>
    <t>1406/05/22</t>
  </si>
  <si>
    <t>مشارکت ش قم0312-سه ماهه18%</t>
  </si>
  <si>
    <t>اوراق مشارکت طرح قطارشهری کرج1401</t>
  </si>
  <si>
    <t>1401/12/28</t>
  </si>
  <si>
    <t>1405/12/28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</si>
  <si>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</si>
  <si>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</si>
  <si>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</si>
  <si>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</si>
  <si>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</si>
  <si>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</si>
  <si>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</si>
  <si>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</si>
  <si>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</si>
  <si>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</si>
  <si>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</si>
  <si>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</si>
  <si>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</si>
  <si>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</si>
  <si>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</si>
  <si>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</si>
  <si>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</si>
  <si>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</si>
  <si>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</si>
  <si>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</si>
  <si>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</si>
  <si>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</si>
  <si>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</si>
  <si>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</si>
  <si>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</si>
  <si>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</si>
  <si>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</si>
  <si>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</si>
  <si>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</si>
  <si>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</si>
  <si>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</si>
  <si>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</si>
  <si>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</si>
  <si>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</si>
  <si>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</si>
  <si>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</si>
  <si>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</si>
  <si>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</si>
  <si>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</si>
  <si>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</si>
  <si>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</si>
  <si>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</si>
  <si>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</si>
  <si>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</si>
  <si>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</si>
  <si>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</si>
  <si>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</si>
  <si>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</si>
  <si>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</si>
  <si>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</si>
  <si>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</si>
  <si>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</si>
  <si>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</si>
  <si>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</si>
  <si>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</si>
  <si>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</si>
  <si>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</si>
  <si>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</si>
  <si>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</si>
  <si>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</si>
  <si>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</si>
  <si>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</si>
  <si>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</si>
  <si>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</si>
  <si>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</si>
  <si>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</si>
  <si>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</si>
  <si>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</si>
  <si>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</si>
  <si>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</si>
  <si>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</si>
  <si>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</si>
  <si>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</si>
  <si>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</si>
  <si>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</si>
  <si>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</si>
  <si>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</si>
  <si>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</si>
  <si>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</si>
  <si>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</si>
  <si>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</si>
  <si>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</si>
  <si>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</si>
  <si>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</si>
  <si>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</si>
  <si>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</si>
  <si>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</si>
  <si>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</si>
  <si>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</si>
  <si>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</si>
  <si>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</si>
  <si>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</si>
  <si>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</si>
  <si>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</si>
  <si>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</si>
  <si>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</si>
  <si>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تجارت اسکندری شمالی</t>
  </si>
  <si>
    <t>148638330</t>
  </si>
  <si>
    <t>سپرده بلند مدت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</si>
  <si>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</si>
  <si>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</si>
  <si>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</si>
  <si>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</si>
  <si>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</si>
  <si>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</si>
  <si>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</si>
  <si>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</si>
  <si>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</si>
  <si>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</si>
  <si>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</si>
  <si>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</si>
  <si>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</si>
  <si>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</si>
  <si>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</si>
  <si>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</si>
  <si>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</si>
  <si>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</si>
  <si>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</si>
  <si>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</si>
  <si>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</si>
  <si>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</si>
  <si>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</si>
  <si>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</si>
  <si>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</si>
  <si>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</si>
  <si>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</si>
  <si>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</si>
  <si>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</si>
  <si>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</si>
  <si>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>بانک تجارت مرکزی دزفول</t>
  </si>
  <si>
    <t>1053374189</t>
  </si>
  <si>
    <t>1401/10/27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</si>
  <si>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</si>
  <si>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</si>
  <si>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</si>
  <si>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</si>
  <si>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</si>
  <si>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پالایشگاه تهران</t>
  </si>
  <si>
    <t>9753015790</t>
  </si>
  <si>
    <t>6924788745</t>
  </si>
  <si>
    <t>1401/11/02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</si>
  <si>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</si>
  <si>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</si>
  <si>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</si>
  <si>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</si>
  <si>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</si>
  <si>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</si>
  <si>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</si>
  <si>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</si>
  <si>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</si>
  <si>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</si>
  <si>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بانک مسکن توانیر</t>
  </si>
  <si>
    <t>5600928333501</t>
  </si>
  <si>
    <t>849-113-11555555-1</t>
  </si>
  <si>
    <t>1401/12/21</t>
  </si>
  <si>
    <t>600757970</t>
  </si>
  <si>
    <t>6201275189</t>
  </si>
  <si>
    <t>6700382069</t>
  </si>
  <si>
    <t>1402/01/05</t>
  </si>
  <si>
    <t>بانک پاسارگاد بهزادی</t>
  </si>
  <si>
    <t>378.307.12030714.2</t>
  </si>
  <si>
    <t>1402/01/08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</si>
  <si>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</si>
  <si>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</si>
  <si>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</si>
  <si>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</si>
  <si>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</si>
  <si>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</si>
  <si>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</si>
  <si>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</si>
  <si>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</si>
  <si>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</si>
  <si>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</si>
  <si>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</si>
  <si>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</si>
  <si>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6700394520</t>
  </si>
  <si>
    <t>1402/02/06</t>
  </si>
  <si>
    <t>بانک تجارت پالایشگاه تهران</t>
  </si>
  <si>
    <t>6501926815</t>
  </si>
  <si>
    <t>1402/02/13</t>
  </si>
  <si>
    <t>6501926823</t>
  </si>
  <si>
    <t>7279824983</t>
  </si>
  <si>
    <t>1402/02/24</t>
  </si>
  <si>
    <t>بانک تجارت مرکزی خارک</t>
  </si>
  <si>
    <t>7281420040</t>
  </si>
  <si>
    <t>4021940713</t>
  </si>
  <si>
    <t>بانک تجارت مرکزی مشهد</t>
  </si>
  <si>
    <t>7000470745</t>
  </si>
  <si>
    <t>1402/02/27</t>
  </si>
  <si>
    <t>بانک تجارت بندرعسلویه</t>
  </si>
  <si>
    <t>7276315360</t>
  </si>
  <si>
    <t>1402/03/10</t>
  </si>
  <si>
    <t>بانک اقتصاد نوین شهران</t>
  </si>
  <si>
    <t>184-283-5324734-4</t>
  </si>
  <si>
    <t xml:space="preserve">بانک تجارت کیان پارس اهواز </t>
  </si>
  <si>
    <t>6905313647</t>
  </si>
  <si>
    <t xml:space="preserve">بانک تجارت اول بازار رضا </t>
  </si>
  <si>
    <t>7008819577</t>
  </si>
  <si>
    <t>184-283-5324734-6</t>
  </si>
  <si>
    <t>1402/03/13</t>
  </si>
  <si>
    <t>بانک تجارت کسنویه</t>
  </si>
  <si>
    <t>7607272632</t>
  </si>
  <si>
    <t>1402/03/17</t>
  </si>
  <si>
    <t>بانک تجارت مطهری - مهرداد</t>
  </si>
  <si>
    <t>6300267775</t>
  </si>
  <si>
    <t>1402/03/20</t>
  </si>
  <si>
    <t>7202868937</t>
  </si>
  <si>
    <t>1402/03/21</t>
  </si>
  <si>
    <t>بانک تجارت مطهری یاسوج</t>
  </si>
  <si>
    <t>6575805858</t>
  </si>
  <si>
    <t>1402/03/22</t>
  </si>
  <si>
    <t>184-283-5324734-7</t>
  </si>
  <si>
    <t>1402/03/23</t>
  </si>
  <si>
    <t xml:space="preserve">بانک تجارت مستقل مرکزی </t>
  </si>
  <si>
    <t>6475429212</t>
  </si>
  <si>
    <t>7202868945</t>
  </si>
  <si>
    <t>1402/03/24</t>
  </si>
  <si>
    <t>184-283-5324734-8</t>
  </si>
  <si>
    <t>402316156</t>
  </si>
  <si>
    <t>1402/03/25</t>
  </si>
  <si>
    <t>184-283-5324734-9</t>
  </si>
  <si>
    <t>1402/03/29</t>
  </si>
  <si>
    <t>6700394636</t>
  </si>
  <si>
    <t>بانک تجارت چمران برازجان</t>
  </si>
  <si>
    <t>7280811038</t>
  </si>
  <si>
    <t>1402/03/31</t>
  </si>
  <si>
    <t>بانک تجارت شهید بهمنی</t>
  </si>
  <si>
    <t>72877584</t>
  </si>
  <si>
    <t>بانک تجارت تره بار برازجان</t>
  </si>
  <si>
    <t>727762975</t>
  </si>
  <si>
    <t>بانک تجارت دانشگاه خلیج فارس</t>
  </si>
  <si>
    <t>7287308129</t>
  </si>
  <si>
    <t>6300267813</t>
  </si>
  <si>
    <t>1402/04/03</t>
  </si>
  <si>
    <t>7202869062</t>
  </si>
  <si>
    <t>بانک تجارت هفده شهریور</t>
  </si>
  <si>
    <t>6942286528</t>
  </si>
  <si>
    <t>184-283-5324734-10</t>
  </si>
  <si>
    <t>5600928334418</t>
  </si>
  <si>
    <t>1402/04/04</t>
  </si>
  <si>
    <t>6251789965</t>
  </si>
  <si>
    <t>1402/04/05</t>
  </si>
  <si>
    <t>4023642056</t>
  </si>
  <si>
    <t>6300267848</t>
  </si>
  <si>
    <t>بانک تجارت مرکزی زابل</t>
  </si>
  <si>
    <t>6855276508</t>
  </si>
  <si>
    <t>1402/04/06</t>
  </si>
  <si>
    <t>6300267872</t>
  </si>
  <si>
    <t>1402/04/07</t>
  </si>
  <si>
    <t>بانک تجارت بسیج اردبیل</t>
  </si>
  <si>
    <t>6791823755</t>
  </si>
  <si>
    <t>1402/04/10</t>
  </si>
  <si>
    <t>7202869097</t>
  </si>
  <si>
    <t>بانک تجارت چرام</t>
  </si>
  <si>
    <t>6579301366</t>
  </si>
  <si>
    <t>6300267899</t>
  </si>
  <si>
    <t>1402/04/11</t>
  </si>
  <si>
    <t>6501926866</t>
  </si>
  <si>
    <t>بانک تجارت بلوار امام خمینی</t>
  </si>
  <si>
    <t>7304811360</t>
  </si>
  <si>
    <t>1402/04/12</t>
  </si>
  <si>
    <t>بانک تجارت بلوار امین قم</t>
  </si>
  <si>
    <t>6551320691</t>
  </si>
  <si>
    <t>1402/04/13</t>
  </si>
  <si>
    <t>6700394652</t>
  </si>
  <si>
    <t>1402/04/14</t>
  </si>
  <si>
    <t>بانک تجارت کنگان</t>
  </si>
  <si>
    <t>7282269354</t>
  </si>
  <si>
    <t>بانک تجارت شهدا بوشهر</t>
  </si>
  <si>
    <t>7272870149</t>
  </si>
  <si>
    <t>بانک تجارت مرکزی اهواز</t>
  </si>
  <si>
    <t>6900485873</t>
  </si>
  <si>
    <t>1402/04/15</t>
  </si>
  <si>
    <t>بانک تجارت مرکزی دزقول</t>
  </si>
  <si>
    <t>6924797329</t>
  </si>
  <si>
    <t>1402/04/17</t>
  </si>
  <si>
    <t>6551320772</t>
  </si>
  <si>
    <t>1402/04/18</t>
  </si>
  <si>
    <t>بانک تجارت مرکزی ماهشهر</t>
  </si>
  <si>
    <t>6089617705</t>
  </si>
  <si>
    <t>849-111-11555555-3</t>
  </si>
  <si>
    <t>1402/04/21</t>
  </si>
  <si>
    <t>بانک ملت صنعتی فتح</t>
  </si>
  <si>
    <t>9873580755</t>
  </si>
  <si>
    <t>9874254102</t>
  </si>
  <si>
    <t>9875099146</t>
  </si>
  <si>
    <t>1402/04/24</t>
  </si>
  <si>
    <t>بانک ملت صنایع ملی</t>
  </si>
  <si>
    <t>9876300276</t>
  </si>
  <si>
    <t>1402/04/26</t>
  </si>
  <si>
    <t>6940875240</t>
  </si>
  <si>
    <t>بانک تجارت شهید چمران</t>
  </si>
  <si>
    <t>6913328270</t>
  </si>
  <si>
    <t>6924797345</t>
  </si>
  <si>
    <t>بانک تجارت مرکزی تبریز</t>
  </si>
  <si>
    <t>6800461624</t>
  </si>
  <si>
    <t>1402/04/28</t>
  </si>
  <si>
    <t>4024977044</t>
  </si>
  <si>
    <t>1402/05/03</t>
  </si>
  <si>
    <t>9882479768</t>
  </si>
  <si>
    <t>6201290757</t>
  </si>
  <si>
    <t>6251790084</t>
  </si>
  <si>
    <t>1402/05/04</t>
  </si>
  <si>
    <t>6800461640</t>
  </si>
  <si>
    <t>6700394695</t>
  </si>
  <si>
    <t>بانک تجارت  ابوذر غفاری</t>
  </si>
  <si>
    <t>7016339770</t>
  </si>
  <si>
    <t>1402/05/08</t>
  </si>
  <si>
    <t xml:space="preserve">120.1405.628010.1 </t>
  </si>
  <si>
    <t>1402/05/09</t>
  </si>
  <si>
    <t>7000473256</t>
  </si>
  <si>
    <t>1402/05/10</t>
  </si>
  <si>
    <t>127.1405.628010.1</t>
  </si>
  <si>
    <t>1402/05/12</t>
  </si>
  <si>
    <t>6300267953</t>
  </si>
  <si>
    <t>1402/05/14</t>
  </si>
  <si>
    <t>6300267961</t>
  </si>
  <si>
    <t>1402/05/15</t>
  </si>
  <si>
    <t>بانک تجارت زیست خاور</t>
  </si>
  <si>
    <t>7003311389</t>
  </si>
  <si>
    <t>1402/05/16</t>
  </si>
  <si>
    <t>بانک تجارت ملاصدرا</t>
  </si>
  <si>
    <t>7018772609</t>
  </si>
  <si>
    <t>6700396930</t>
  </si>
  <si>
    <t>1402/05/18</t>
  </si>
  <si>
    <t>بانک تجارت مرکزی بجنورد</t>
  </si>
  <si>
    <t>7107057344</t>
  </si>
  <si>
    <t>6300267988</t>
  </si>
  <si>
    <t>6300268003</t>
  </si>
  <si>
    <t>1402/05/23</t>
  </si>
  <si>
    <t>6300268011</t>
  </si>
  <si>
    <t>1402/05/25</t>
  </si>
  <si>
    <t>7202871431</t>
  </si>
  <si>
    <t>6501926955</t>
  </si>
  <si>
    <t>6800461942</t>
  </si>
  <si>
    <t>بانک تجارت ابن سینا همدان</t>
  </si>
  <si>
    <t>7071310331</t>
  </si>
  <si>
    <t>1402/05/28</t>
  </si>
  <si>
    <t>9900255481</t>
  </si>
  <si>
    <t>1402/05/29</t>
  </si>
  <si>
    <t>بانک ملت سازمان صنایع ملی</t>
  </si>
  <si>
    <t>9900255812</t>
  </si>
  <si>
    <t>بانک تجارت مطهری-مهرداد</t>
  </si>
  <si>
    <t>6300268038</t>
  </si>
  <si>
    <t>1402/05/30</t>
  </si>
  <si>
    <t>6300268054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</si>
  <si>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</si>
  <si>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</si>
  <si>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</si>
  <si>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</si>
  <si>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</si>
  <si>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</si>
  <si>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</si>
  <si>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</si>
  <si>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فولاد512-بدون ضامن</t>
  </si>
  <si>
    <t>مرابحه فولاد آتیه 14061206</t>
  </si>
  <si>
    <t>1406/12/06</t>
  </si>
  <si>
    <t>صکوک مرابحه خزامیا511-3ماهه18%</t>
  </si>
  <si>
    <t>1405/11/17</t>
  </si>
  <si>
    <t>اوراق مشارکت اوراق مشارکت طرح تکمیل اتوبوسرانی شهرداری قم 1400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</si>
  <si>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</si>
  <si>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</si>
  <si>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</si>
  <si>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</si>
  <si>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مرابحه عام دولت104-ش.خ020303</t>
  </si>
  <si>
    <t>1402/03/03</t>
  </si>
  <si>
    <t>صکوک مرابحه صایپا409-3ماهه 18%</t>
  </si>
  <si>
    <t>1404/09/23</t>
  </si>
  <si>
    <t>مرابحه عام دولت93-ش.خ010809</t>
  </si>
  <si>
    <t>1401/08/09</t>
  </si>
  <si>
    <t>صکوک منفعت نفت1312-6ماهه 18/5%</t>
  </si>
  <si>
    <t>1403/12/17</t>
  </si>
  <si>
    <t>اجاره تجاری شستان14030915</t>
  </si>
  <si>
    <t>1403/09/15</t>
  </si>
  <si>
    <t>مشارکت ش تهران012-3ماهه18%</t>
  </si>
  <si>
    <t>منفعت دولت7-ش.خاص نوین0204</t>
  </si>
  <si>
    <t>منفعت دولت7-ش.خاص سایر0204</t>
  </si>
  <si>
    <t>منفعت دولت5-ش.خاص کاردان0108</t>
  </si>
  <si>
    <t>1401/08/18</t>
  </si>
  <si>
    <t>بانک تجارت مرکزی قم</t>
  </si>
  <si>
    <t>بانک تجارت فیضیه</t>
  </si>
  <si>
    <t>بانک سامان زعفرانیه</t>
  </si>
  <si>
    <t>بانک تجارت فلامک شمالی</t>
  </si>
  <si>
    <t>بانک تجارت مطهر ی مهرداد</t>
  </si>
  <si>
    <t>بانک ملی میرداماد</t>
  </si>
  <si>
    <t>بانک اقتصاد نوین مرزداران</t>
  </si>
  <si>
    <t>بانک تجارت امین قم</t>
  </si>
  <si>
    <t>بانک تجارت مرکزی کرج</t>
  </si>
  <si>
    <t>بانک تجارت خورموج</t>
  </si>
  <si>
    <t>بانک تجارت بندر عسلویه</t>
  </si>
  <si>
    <t>بانک تجارت مرکزی آبادان</t>
  </si>
  <si>
    <t xml:space="preserve">بانک تجارت کیوان پارس اهواز </t>
  </si>
  <si>
    <t>بانک تجارت بنسنجان</t>
  </si>
  <si>
    <t xml:space="preserve">بانک تجارت تره بار برازجان	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</si>
  <si>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</si>
  <si>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</si>
  <si>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</si>
  <si>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</si>
  <si>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</si>
  <si>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</si>
  <si>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</si>
  <si>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1402/01/30</t>
  </si>
  <si>
    <t>1402/01/31</t>
  </si>
  <si>
    <t>1402/04/25</t>
  </si>
  <si>
    <t>1401/12/16</t>
  </si>
  <si>
    <t>سیمان‌سپاهان‌</t>
  </si>
  <si>
    <t>1401/08/28</t>
  </si>
  <si>
    <t>1402/04/30</t>
  </si>
  <si>
    <t>1402/02/31</t>
  </si>
  <si>
    <t>گسترش نفت و گاز پارسیان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</si>
  <si>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</si>
  <si>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</si>
  <si>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</si>
  <si>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</si>
  <si>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</si>
  <si>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</si>
  <si>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</si>
  <si>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توسعه خدمات دریایی وبندری سینا</t>
  </si>
  <si>
    <t>1401/12/20</t>
  </si>
  <si>
    <t>سرمایه گذاری تامین اجتماعی</t>
  </si>
  <si>
    <t>1402/02/10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</si>
  <si>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</si>
  <si>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</si>
  <si>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</si>
  <si>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</si>
  <si>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</si>
  <si>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داروپخش‌ (هلدینگ‌</t>
  </si>
  <si>
    <t>مخابرات ایران</t>
  </si>
  <si>
    <t>ملی کشت و صنعت و دامپروری پارس</t>
  </si>
  <si>
    <t>سرمایه‌ گذاری‌ آتیه‌ دماوند</t>
  </si>
  <si>
    <t>بیمه اتکایی تهران رواک50%تادیه</t>
  </si>
  <si>
    <t>فولاد  خوزستان</t>
  </si>
  <si>
    <t>سرمایه‌گذاری صنایع پتروشیمی‌</t>
  </si>
  <si>
    <t>فولاد امیرکبیرکاشان</t>
  </si>
  <si>
    <t>صندوق س تجارت شاخصی کاردان</t>
  </si>
  <si>
    <t>ح . ‌تولیدی‌شیشه‌رازی‌</t>
  </si>
  <si>
    <t>پالایش نفت شیراز</t>
  </si>
  <si>
    <t>کارخانجات‌تولیدی‌شیشه‌رازی‌</t>
  </si>
  <si>
    <t>صندوق رشد سامان</t>
  </si>
  <si>
    <t>بانک صادرات ایران</t>
  </si>
  <si>
    <t>تامین سرمایه کیمیا</t>
  </si>
  <si>
    <t>بیمه  ما</t>
  </si>
  <si>
    <t>پالایش نفت بندرعباس</t>
  </si>
  <si>
    <t>صندوق یکم سامان</t>
  </si>
  <si>
    <t>تولید برق عسلویه  مپنا</t>
  </si>
  <si>
    <t>صندوق س. مروارید بها بازار-س</t>
  </si>
  <si>
    <t>سیمان‌ صوفیان‌</t>
  </si>
  <si>
    <t>سرمایه‌ گذاری‌ پارس‌ توشه‌</t>
  </si>
  <si>
    <t>ح . معدنی و صنعتی گل گهر</t>
  </si>
  <si>
    <t>بیمه تجارت نو</t>
  </si>
  <si>
    <t>صندوق س. اهرمی مفید-س</t>
  </si>
  <si>
    <t>توسعه‌معادن‌وفلزات‌</t>
  </si>
  <si>
    <t>ح . س.نفت وگازوپتروشیمی تأمین</t>
  </si>
  <si>
    <t>بیمه اتکایی آوای پارس70%تادیه</t>
  </si>
  <si>
    <t>قطعات‌ اتومبیل‌ ایران‌</t>
  </si>
  <si>
    <t>صنعتی و معدنی شمال شرق شاهرود</t>
  </si>
  <si>
    <t>بیمه اتکایی آوای پارس70% تادیه</t>
  </si>
  <si>
    <t>سرمایه گذاری شفادارو</t>
  </si>
  <si>
    <t>پارس‌ خزر</t>
  </si>
  <si>
    <t>پتروشیمی جم</t>
  </si>
  <si>
    <t>مس‌ شهیدباهنر</t>
  </si>
  <si>
    <t>صنایع مادیران</t>
  </si>
  <si>
    <t>پالایش نفت تبریز</t>
  </si>
  <si>
    <t>سلف موازی برق نیروی برق حرارتی</t>
  </si>
  <si>
    <t>اسنادخزانه-م11بودجه99-020906</t>
  </si>
  <si>
    <t>سلف موازی استاندارد سمتا011</t>
  </si>
  <si>
    <t>سلف نفت خام سبک داخلی4002</t>
  </si>
  <si>
    <t>سلف میلگرد آتیه خاورمیانه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</si>
  <si>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</si>
  <si>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</si>
  <si>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</si>
  <si>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</si>
  <si>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</si>
  <si>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</si>
  <si>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</si>
  <si>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</si>
  <si>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</si>
  <si>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</si>
  <si>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</si>
  <si>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</si>
  <si>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</si>
  <si>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</si>
  <si>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</si>
  <si>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</si>
  <si>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</si>
  <si>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864-111-11555555-1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</si>
  <si>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</si>
  <si>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</si>
  <si>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</si>
  <si>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</si>
  <si>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</si>
  <si>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</si>
  <si>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</si>
  <si>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</si>
  <si>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</si>
  <si>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</si>
  <si>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</si>
  <si>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</si>
  <si>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</si>
  <si>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</si>
  <si>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</si>
  <si>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</si>
  <si>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</si>
  <si>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</si>
  <si>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</si>
  <si>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</si>
  <si>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</si>
  <si>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</si>
  <si>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</si>
  <si>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</si>
  <si>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600757199</t>
  </si>
  <si>
    <t>600757350</t>
  </si>
  <si>
    <t>6501834287</t>
  </si>
  <si>
    <t>5600887334201</t>
  </si>
  <si>
    <t>5600887334219</t>
  </si>
  <si>
    <t>5600927334989</t>
  </si>
  <si>
    <t>98040498</t>
  </si>
  <si>
    <t>205-283-5324734-18</t>
  </si>
  <si>
    <t>205-283-5324734-19</t>
  </si>
  <si>
    <t>7287287067</t>
  </si>
  <si>
    <t>184-283-5324734-2</t>
  </si>
  <si>
    <t>6800449225</t>
  </si>
  <si>
    <t>5600927335036</t>
  </si>
  <si>
    <t>184-283-5324734-3</t>
  </si>
  <si>
    <t>6800449446</t>
  </si>
  <si>
    <t>98040595</t>
  </si>
  <si>
    <t>6940844728</t>
  </si>
  <si>
    <t>5600887334318</t>
  </si>
  <si>
    <t>9753034159</t>
  </si>
  <si>
    <t>1080168604</t>
  </si>
  <si>
    <t>6567276269</t>
  </si>
  <si>
    <t>1502474975</t>
  </si>
  <si>
    <t>7280749650</t>
  </si>
  <si>
    <t>2612901298</t>
  </si>
  <si>
    <t>600757849</t>
  </si>
  <si>
    <t>6450261406</t>
  </si>
  <si>
    <t>600757865</t>
  </si>
  <si>
    <t>2626735978</t>
  </si>
  <si>
    <t>7276275040</t>
  </si>
  <si>
    <t>6920563854</t>
  </si>
  <si>
    <t>6251694433</t>
  </si>
  <si>
    <t>6942220691</t>
  </si>
  <si>
    <t>98040854</t>
  </si>
  <si>
    <t>378-303-12030714-1</t>
  </si>
  <si>
    <t>1080168787</t>
  </si>
  <si>
    <t>6918868370</t>
  </si>
  <si>
    <t>705815607</t>
  </si>
  <si>
    <t>6800450185</t>
  </si>
  <si>
    <t>1010288211</t>
  </si>
  <si>
    <t>98040870</t>
  </si>
  <si>
    <t>7280749677</t>
  </si>
  <si>
    <t>7280749685</t>
  </si>
  <si>
    <t>378307120307141</t>
  </si>
  <si>
    <t>6800450258</t>
  </si>
  <si>
    <t>3016854882</t>
  </si>
  <si>
    <t>5498862588</t>
  </si>
  <si>
    <t>705815704</t>
  </si>
  <si>
    <t>809209032</t>
  </si>
  <si>
    <t>9810043993</t>
  </si>
  <si>
    <t>9820916914</t>
  </si>
  <si>
    <t>9822128703</t>
  </si>
  <si>
    <t>6300267643</t>
  </si>
  <si>
    <t>9824095005</t>
  </si>
  <si>
    <t>4021416121</t>
  </si>
  <si>
    <t>7275762959</t>
  </si>
  <si>
    <t>7286674584</t>
  </si>
  <si>
    <t>9830293622</t>
  </si>
  <si>
    <t>6942286455</t>
  </si>
  <si>
    <t>6300267694</t>
  </si>
  <si>
    <t>6300267724</t>
  </si>
  <si>
    <t>6300267716</t>
  </si>
  <si>
    <t>6300267732</t>
  </si>
  <si>
    <t>6300267759</t>
  </si>
  <si>
    <t>4023045676</t>
  </si>
  <si>
    <t>6300267791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</si>
  <si>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</si>
  <si>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</si>
  <si>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</si>
  <si>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</si>
  <si>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</si>
  <si>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</si>
  <si>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بانک ملت شعبه اسکان </t>
  </si>
  <si>
    <t>سایر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</si>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</sst>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0" xfId="0" applyNumberFormat="1" applyFont="1"/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/>
    <xf numFmtId="3" fontId="5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91"/>
  <sheetViews>
    <sheetView rightToLeft="1" tabSelected="1" view="pageBreakPreview" zoomScale="60" zoomScaleNormal="70" workbookViewId="0">
      <selection activeCell="C23" sqref="C23"/>
    </sheetView>
  </sheetViews>
  <sheetFormatPr defaultRowHeight="18.75"/>
  <cols>
    <col min="1" max="1" width="35.5703125" style="3" bestFit="1" customWidth="1"/>
    <col min="2" max="2" width="1" style="1" customWidth="1"/>
    <col min="3" max="3" width="15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4" bestFit="1" customWidth="1"/>
    <col min="26" max="26" width="1" style="1" customWidth="1"/>
    <col min="27" max="27" width="23.28515625" style="1" bestFit="1" customWidth="1"/>
    <col min="28" max="16384" width="9.140625" style="1"/>
  </cols>
  <sheetData>
    <row r="2" spans="1:2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7" s="3" customFormat="1" ht="30">
      <c r="A6" s="19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7" ht="23.25" customHeight="1">
      <c r="A7" s="19" t="s">
        <v>3</v>
      </c>
      <c r="C7" s="17" t="s">
        <v>7</v>
      </c>
      <c r="E7" s="17" t="s">
        <v>8</v>
      </c>
      <c r="G7" s="17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7" ht="23.25" customHeight="1">
      <c r="A8" s="18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7">
      <c r="A9" s="3" t="s">
        <v>15</v>
      </c>
      <c r="C9" s="2">
        <v>175700000</v>
      </c>
      <c r="D9" s="2"/>
      <c r="E9" s="2">
        <v>84357505680</v>
      </c>
      <c r="F9" s="2"/>
      <c r="G9" s="2">
        <v>37414463294.25</v>
      </c>
      <c r="H9" s="2"/>
      <c r="I9" s="2">
        <v>87850000</v>
      </c>
      <c r="J9" s="2"/>
      <c r="K9" s="2">
        <v>0</v>
      </c>
      <c r="L9" s="2"/>
      <c r="M9" s="2">
        <v>0</v>
      </c>
      <c r="N9" s="2"/>
      <c r="O9" s="2">
        <v>0</v>
      </c>
      <c r="P9" s="2"/>
      <c r="Q9" s="2">
        <v>263550000</v>
      </c>
      <c r="R9" s="2"/>
      <c r="S9" s="2">
        <v>213</v>
      </c>
      <c r="T9" s="2"/>
      <c r="U9" s="2">
        <v>84357505680</v>
      </c>
      <c r="V9" s="2"/>
      <c r="W9" s="2">
        <v>56121694941.375</v>
      </c>
      <c r="Y9" s="5">
        <v>1.0785393224464528E-4</v>
      </c>
      <c r="AA9" s="15"/>
    </row>
    <row r="10" spans="1:27">
      <c r="A10" s="3" t="s">
        <v>16</v>
      </c>
      <c r="C10" s="2">
        <v>894684771</v>
      </c>
      <c r="D10" s="2"/>
      <c r="E10" s="2">
        <v>2097199668031</v>
      </c>
      <c r="F10" s="2"/>
      <c r="G10" s="2">
        <v>1657769643285.79</v>
      </c>
      <c r="H10" s="2"/>
      <c r="I10" s="2">
        <v>1715000000</v>
      </c>
      <c r="J10" s="2"/>
      <c r="K10" s="2">
        <v>3709198459200</v>
      </c>
      <c r="L10" s="2"/>
      <c r="M10" s="2">
        <v>-373518842</v>
      </c>
      <c r="N10" s="2"/>
      <c r="O10" s="2">
        <v>837186435344</v>
      </c>
      <c r="P10" s="2"/>
      <c r="Q10" s="2">
        <v>2236165929</v>
      </c>
      <c r="R10" s="2"/>
      <c r="S10" s="2">
        <v>2277</v>
      </c>
      <c r="T10" s="2"/>
      <c r="U10" s="2">
        <v>5391395491729</v>
      </c>
      <c r="V10" s="2"/>
      <c r="W10" s="2">
        <v>5061453908902.0195</v>
      </c>
      <c r="Y10" s="5">
        <v>9.7270352850241052E-3</v>
      </c>
      <c r="AA10" s="15"/>
    </row>
    <row r="11" spans="1:27">
      <c r="A11" s="3" t="s">
        <v>17</v>
      </c>
      <c r="C11" s="2">
        <v>217994408</v>
      </c>
      <c r="D11" s="2"/>
      <c r="E11" s="2">
        <v>934986071217</v>
      </c>
      <c r="F11" s="2"/>
      <c r="G11" s="2">
        <v>1153913342275.53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0</v>
      </c>
      <c r="P11" s="2"/>
      <c r="Q11" s="2">
        <v>217994408</v>
      </c>
      <c r="R11" s="2"/>
      <c r="S11" s="2">
        <v>4860</v>
      </c>
      <c r="T11" s="2"/>
      <c r="U11" s="2">
        <v>934986071217</v>
      </c>
      <c r="V11" s="2"/>
      <c r="W11" s="2">
        <v>1053149078583.86</v>
      </c>
      <c r="Y11" s="5">
        <v>2.0239279922630101E-3</v>
      </c>
      <c r="AA11" s="15"/>
    </row>
    <row r="12" spans="1:27">
      <c r="A12" s="3" t="s">
        <v>18</v>
      </c>
      <c r="C12" s="2">
        <v>112737234</v>
      </c>
      <c r="D12" s="2"/>
      <c r="E12" s="2">
        <v>1570417462078</v>
      </c>
      <c r="F12" s="2"/>
      <c r="G12" s="2">
        <v>1490932016977.24</v>
      </c>
      <c r="H12" s="2"/>
      <c r="I12" s="2">
        <v>0</v>
      </c>
      <c r="J12" s="2"/>
      <c r="K12" s="2">
        <v>0</v>
      </c>
      <c r="L12" s="2"/>
      <c r="M12" s="2">
        <v>0</v>
      </c>
      <c r="N12" s="2"/>
      <c r="O12" s="2">
        <v>0</v>
      </c>
      <c r="P12" s="2"/>
      <c r="Q12" s="2">
        <v>112737234</v>
      </c>
      <c r="R12" s="2"/>
      <c r="S12" s="2">
        <v>9730</v>
      </c>
      <c r="T12" s="2"/>
      <c r="U12" s="2">
        <v>1570417462078</v>
      </c>
      <c r="V12" s="2"/>
      <c r="W12" s="2">
        <v>1090406533763.42</v>
      </c>
      <c r="Y12" s="5">
        <v>2.0955288776379403E-3</v>
      </c>
      <c r="AA12" s="15"/>
    </row>
    <row r="13" spans="1:27">
      <c r="A13" s="3" t="s">
        <v>19</v>
      </c>
      <c r="C13" s="2">
        <v>196303699</v>
      </c>
      <c r="D13" s="2"/>
      <c r="E13" s="2">
        <v>337664103167</v>
      </c>
      <c r="F13" s="2"/>
      <c r="G13" s="2">
        <v>543452902194.79602</v>
      </c>
      <c r="H13" s="2"/>
      <c r="I13" s="2">
        <v>0</v>
      </c>
      <c r="J13" s="2"/>
      <c r="K13" s="2">
        <v>0</v>
      </c>
      <c r="L13" s="2"/>
      <c r="M13" s="2">
        <v>0</v>
      </c>
      <c r="N13" s="2"/>
      <c r="O13" s="2">
        <v>0</v>
      </c>
      <c r="P13" s="2"/>
      <c r="Q13" s="2">
        <v>196303699</v>
      </c>
      <c r="R13" s="2"/>
      <c r="S13" s="2">
        <v>3161</v>
      </c>
      <c r="T13" s="2"/>
      <c r="U13" s="2">
        <v>337664103167</v>
      </c>
      <c r="V13" s="2"/>
      <c r="W13" s="2">
        <v>616823922383.39294</v>
      </c>
      <c r="Y13" s="5">
        <v>1.1854040688027885E-3</v>
      </c>
      <c r="AA13" s="15"/>
    </row>
    <row r="14" spans="1:27">
      <c r="A14" s="3" t="s">
        <v>20</v>
      </c>
      <c r="C14" s="2">
        <v>59607941</v>
      </c>
      <c r="D14" s="2"/>
      <c r="E14" s="2">
        <v>621894811476</v>
      </c>
      <c r="F14" s="2"/>
      <c r="G14" s="2">
        <v>966776414522.13196</v>
      </c>
      <c r="H14" s="2"/>
      <c r="I14" s="2">
        <v>0</v>
      </c>
      <c r="J14" s="2"/>
      <c r="K14" s="2">
        <v>0</v>
      </c>
      <c r="L14" s="2"/>
      <c r="M14" s="2">
        <v>0</v>
      </c>
      <c r="N14" s="2"/>
      <c r="O14" s="2">
        <v>0</v>
      </c>
      <c r="P14" s="2"/>
      <c r="Q14" s="2">
        <v>59607941</v>
      </c>
      <c r="R14" s="2"/>
      <c r="S14" s="2">
        <v>16584</v>
      </c>
      <c r="T14" s="2"/>
      <c r="U14" s="2">
        <v>621894811476</v>
      </c>
      <c r="V14" s="2"/>
      <c r="W14" s="2">
        <v>982656291887.41296</v>
      </c>
      <c r="Y14" s="5">
        <v>1.8884558856554518E-3</v>
      </c>
      <c r="AA14" s="15"/>
    </row>
    <row r="15" spans="1:27">
      <c r="A15" s="3" t="s">
        <v>21</v>
      </c>
      <c r="C15" s="2">
        <v>39522306</v>
      </c>
      <c r="D15" s="2"/>
      <c r="E15" s="2">
        <v>1015904598074</v>
      </c>
      <c r="F15" s="2"/>
      <c r="G15" s="2">
        <v>1017930011916.66</v>
      </c>
      <c r="H15" s="2"/>
      <c r="I15" s="2">
        <v>42438411</v>
      </c>
      <c r="J15" s="2"/>
      <c r="K15" s="2">
        <v>0</v>
      </c>
      <c r="L15" s="2"/>
      <c r="M15" s="2">
        <v>0</v>
      </c>
      <c r="N15" s="2"/>
      <c r="O15" s="2">
        <v>0</v>
      </c>
      <c r="P15" s="2"/>
      <c r="Q15" s="2">
        <v>81960717</v>
      </c>
      <c r="R15" s="2"/>
      <c r="S15" s="2">
        <v>13470</v>
      </c>
      <c r="T15" s="2"/>
      <c r="U15" s="2">
        <v>1015904598074</v>
      </c>
      <c r="V15" s="2"/>
      <c r="W15" s="2">
        <v>1097441993384.96</v>
      </c>
      <c r="Y15" s="5">
        <v>2.1090495310345306E-3</v>
      </c>
      <c r="AA15" s="15"/>
    </row>
    <row r="16" spans="1:27">
      <c r="A16" s="3" t="s">
        <v>22</v>
      </c>
      <c r="C16" s="2">
        <v>3450000</v>
      </c>
      <c r="D16" s="2"/>
      <c r="E16" s="2">
        <v>100676907893</v>
      </c>
      <c r="F16" s="2"/>
      <c r="G16" s="2">
        <v>124489851750</v>
      </c>
      <c r="H16" s="2"/>
      <c r="I16" s="2">
        <v>0</v>
      </c>
      <c r="J16" s="2"/>
      <c r="K16" s="2">
        <v>0</v>
      </c>
      <c r="L16" s="2"/>
      <c r="M16" s="2">
        <v>-3450000</v>
      </c>
      <c r="N16" s="2"/>
      <c r="O16" s="2">
        <v>128433745125</v>
      </c>
      <c r="P16" s="2"/>
      <c r="Q16" s="2">
        <v>0</v>
      </c>
      <c r="R16" s="2"/>
      <c r="S16" s="2">
        <v>0</v>
      </c>
      <c r="T16" s="2"/>
      <c r="U16" s="2">
        <v>0</v>
      </c>
      <c r="V16" s="2"/>
      <c r="W16" s="2">
        <v>0</v>
      </c>
      <c r="Y16" s="5">
        <v>0</v>
      </c>
      <c r="AA16" s="15"/>
    </row>
    <row r="17" spans="1:27">
      <c r="A17" s="3" t="s">
        <v>23</v>
      </c>
      <c r="C17" s="2">
        <v>226571363</v>
      </c>
      <c r="D17" s="2"/>
      <c r="E17" s="2">
        <v>954028730320</v>
      </c>
      <c r="F17" s="2"/>
      <c r="G17" s="2">
        <v>1497734701544.5</v>
      </c>
      <c r="H17" s="2"/>
      <c r="I17" s="2">
        <v>0</v>
      </c>
      <c r="J17" s="2"/>
      <c r="K17" s="2">
        <v>0</v>
      </c>
      <c r="L17" s="2"/>
      <c r="M17" s="2">
        <v>-103071363</v>
      </c>
      <c r="N17" s="2"/>
      <c r="O17" s="2">
        <v>630966247545</v>
      </c>
      <c r="P17" s="2"/>
      <c r="Q17" s="2">
        <v>123500000</v>
      </c>
      <c r="R17" s="2"/>
      <c r="S17" s="2">
        <v>6870</v>
      </c>
      <c r="T17" s="2"/>
      <c r="U17" s="2">
        <v>520024007568</v>
      </c>
      <c r="V17" s="2"/>
      <c r="W17" s="2">
        <v>843396752250</v>
      </c>
      <c r="Y17" s="5">
        <v>1.6208287413191362E-3</v>
      </c>
      <c r="AA17" s="15"/>
    </row>
    <row r="18" spans="1:27">
      <c r="A18" s="3" t="s">
        <v>24</v>
      </c>
      <c r="C18" s="2">
        <v>30000000</v>
      </c>
      <c r="D18" s="2"/>
      <c r="E18" s="2">
        <v>556264912841</v>
      </c>
      <c r="F18" s="2"/>
      <c r="G18" s="2">
        <v>478933290000</v>
      </c>
      <c r="H18" s="2"/>
      <c r="I18" s="2">
        <v>0</v>
      </c>
      <c r="J18" s="2"/>
      <c r="K18" s="2">
        <v>0</v>
      </c>
      <c r="L18" s="2"/>
      <c r="M18" s="2">
        <v>0</v>
      </c>
      <c r="N18" s="2"/>
      <c r="O18" s="2">
        <v>0</v>
      </c>
      <c r="P18" s="2"/>
      <c r="Q18" s="2">
        <v>30000000</v>
      </c>
      <c r="R18" s="2"/>
      <c r="S18" s="2">
        <v>14400</v>
      </c>
      <c r="T18" s="2"/>
      <c r="U18" s="2">
        <v>556264912841</v>
      </c>
      <c r="V18" s="2"/>
      <c r="W18" s="2">
        <v>429429600000</v>
      </c>
      <c r="Y18" s="5">
        <v>8.252721346108079E-4</v>
      </c>
      <c r="AA18" s="15"/>
    </row>
    <row r="19" spans="1:27">
      <c r="A19" s="3" t="s">
        <v>25</v>
      </c>
      <c r="C19" s="2">
        <v>22000000</v>
      </c>
      <c r="D19" s="2"/>
      <c r="E19" s="2">
        <v>3916918150902</v>
      </c>
      <c r="F19" s="2"/>
      <c r="G19" s="2">
        <v>4987860589800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0</v>
      </c>
      <c r="P19" s="2"/>
      <c r="Q19" s="2">
        <v>22000000</v>
      </c>
      <c r="R19" s="2"/>
      <c r="S19" s="2">
        <v>231952</v>
      </c>
      <c r="T19" s="2"/>
      <c r="U19" s="2">
        <v>3916918150902</v>
      </c>
      <c r="V19" s="2"/>
      <c r="W19" s="2">
        <v>5072581483200</v>
      </c>
      <c r="Y19" s="5">
        <v>9.748420110369015E-3</v>
      </c>
      <c r="AA19" s="15"/>
    </row>
    <row r="20" spans="1:27">
      <c r="A20" s="3" t="s">
        <v>26</v>
      </c>
      <c r="C20" s="2">
        <v>900000</v>
      </c>
      <c r="D20" s="2"/>
      <c r="E20" s="2">
        <v>21282760889</v>
      </c>
      <c r="F20" s="2"/>
      <c r="G20" s="2">
        <v>20397906000</v>
      </c>
      <c r="H20" s="2"/>
      <c r="I20" s="2">
        <v>0</v>
      </c>
      <c r="J20" s="2"/>
      <c r="K20" s="2">
        <v>0</v>
      </c>
      <c r="L20" s="2"/>
      <c r="M20" s="2">
        <v>-83891</v>
      </c>
      <c r="N20" s="2"/>
      <c r="O20" s="2">
        <v>2088001832</v>
      </c>
      <c r="P20" s="2"/>
      <c r="Q20" s="2">
        <v>816109</v>
      </c>
      <c r="R20" s="2"/>
      <c r="S20" s="2">
        <v>20250</v>
      </c>
      <c r="T20" s="2"/>
      <c r="U20" s="2">
        <v>19298947452</v>
      </c>
      <c r="V20" s="2"/>
      <c r="W20" s="2">
        <v>16427876316.862499</v>
      </c>
      <c r="Y20" s="5">
        <v>3.1570875773676178E-5</v>
      </c>
      <c r="AA20" s="15"/>
    </row>
    <row r="21" spans="1:27">
      <c r="A21" s="3" t="s">
        <v>27</v>
      </c>
      <c r="C21" s="2">
        <v>16322052</v>
      </c>
      <c r="D21" s="2"/>
      <c r="E21" s="2">
        <v>221209962691</v>
      </c>
      <c r="F21" s="2"/>
      <c r="G21" s="2">
        <v>264953201460.49799</v>
      </c>
      <c r="H21" s="2"/>
      <c r="I21" s="2">
        <v>0</v>
      </c>
      <c r="J21" s="2"/>
      <c r="K21" s="2">
        <v>0</v>
      </c>
      <c r="L21" s="2"/>
      <c r="M21" s="2">
        <v>0</v>
      </c>
      <c r="N21" s="2"/>
      <c r="O21" s="2">
        <v>0</v>
      </c>
      <c r="P21" s="2"/>
      <c r="Q21" s="2">
        <v>16322052</v>
      </c>
      <c r="R21" s="2"/>
      <c r="S21" s="2">
        <v>16240</v>
      </c>
      <c r="T21" s="2"/>
      <c r="U21" s="2">
        <v>221209962691</v>
      </c>
      <c r="V21" s="2"/>
      <c r="W21" s="2">
        <v>263492957239.34399</v>
      </c>
      <c r="Y21" s="5">
        <v>5.0637728576657904E-4</v>
      </c>
      <c r="AA21" s="15"/>
    </row>
    <row r="22" spans="1:27">
      <c r="A22" s="3" t="s">
        <v>28</v>
      </c>
      <c r="C22" s="2">
        <v>4977076</v>
      </c>
      <c r="D22" s="2"/>
      <c r="E22" s="2">
        <v>999553514062</v>
      </c>
      <c r="F22" s="2"/>
      <c r="G22" s="2">
        <v>844482356680.48206</v>
      </c>
      <c r="H22" s="2"/>
      <c r="I22" s="2">
        <v>0</v>
      </c>
      <c r="J22" s="2"/>
      <c r="K22" s="2">
        <v>0</v>
      </c>
      <c r="L22" s="2"/>
      <c r="M22" s="2">
        <v>0</v>
      </c>
      <c r="N22" s="2"/>
      <c r="O22" s="2">
        <v>0</v>
      </c>
      <c r="P22" s="2"/>
      <c r="Q22" s="2">
        <v>4977076</v>
      </c>
      <c r="R22" s="2"/>
      <c r="S22" s="2">
        <v>179160</v>
      </c>
      <c r="T22" s="2"/>
      <c r="U22" s="2">
        <v>999553514062</v>
      </c>
      <c r="V22" s="2"/>
      <c r="W22" s="2">
        <v>886387363189.84802</v>
      </c>
      <c r="Y22" s="5">
        <v>1.7034475297271806E-3</v>
      </c>
      <c r="AA22" s="15"/>
    </row>
    <row r="23" spans="1:27">
      <c r="A23" s="3" t="s">
        <v>29</v>
      </c>
      <c r="C23" s="2">
        <v>6400000</v>
      </c>
      <c r="D23" s="2"/>
      <c r="E23" s="2">
        <v>84198063360</v>
      </c>
      <c r="F23" s="2"/>
      <c r="G23" s="2">
        <v>88176211200</v>
      </c>
      <c r="H23" s="2"/>
      <c r="I23" s="2">
        <v>0</v>
      </c>
      <c r="J23" s="2"/>
      <c r="K23" s="2">
        <v>0</v>
      </c>
      <c r="L23" s="2"/>
      <c r="M23" s="2">
        <v>0</v>
      </c>
      <c r="N23" s="2"/>
      <c r="O23" s="2">
        <v>0</v>
      </c>
      <c r="P23" s="2"/>
      <c r="Q23" s="2">
        <v>6400000</v>
      </c>
      <c r="R23" s="2"/>
      <c r="S23" s="2">
        <v>13040</v>
      </c>
      <c r="T23" s="2"/>
      <c r="U23" s="2">
        <v>84198063360</v>
      </c>
      <c r="V23" s="2"/>
      <c r="W23" s="2">
        <v>82959436800</v>
      </c>
      <c r="Y23" s="5">
        <v>1.59430350152962E-4</v>
      </c>
      <c r="AA23" s="15"/>
    </row>
    <row r="24" spans="1:27">
      <c r="A24" s="3" t="s">
        <v>30</v>
      </c>
      <c r="C24" s="2">
        <v>20529938</v>
      </c>
      <c r="D24" s="2"/>
      <c r="E24" s="2">
        <v>918746432131</v>
      </c>
      <c r="F24" s="2"/>
      <c r="G24" s="2">
        <v>772434657287.86499</v>
      </c>
      <c r="H24" s="2"/>
      <c r="I24" s="2">
        <v>0</v>
      </c>
      <c r="J24" s="2"/>
      <c r="K24" s="2">
        <v>0</v>
      </c>
      <c r="L24" s="2"/>
      <c r="M24" s="2">
        <v>-500000</v>
      </c>
      <c r="N24" s="2"/>
      <c r="O24" s="2">
        <v>19384228652</v>
      </c>
      <c r="P24" s="2"/>
      <c r="Q24" s="2">
        <v>20029938</v>
      </c>
      <c r="R24" s="2"/>
      <c r="S24" s="2">
        <v>39000</v>
      </c>
      <c r="T24" s="2"/>
      <c r="U24" s="2">
        <v>896370659927</v>
      </c>
      <c r="V24" s="2"/>
      <c r="W24" s="2">
        <v>776519634887.09998</v>
      </c>
      <c r="Y24" s="5">
        <v>1.4923051802914428E-3</v>
      </c>
      <c r="AA24" s="15"/>
    </row>
    <row r="25" spans="1:27">
      <c r="A25" s="3" t="s">
        <v>31</v>
      </c>
      <c r="C25" s="2">
        <v>17124181</v>
      </c>
      <c r="D25" s="2"/>
      <c r="E25" s="2">
        <v>70719918646</v>
      </c>
      <c r="F25" s="2"/>
      <c r="G25" s="2">
        <v>102303975659.53101</v>
      </c>
      <c r="H25" s="2"/>
      <c r="I25" s="2">
        <v>0</v>
      </c>
      <c r="J25" s="2"/>
      <c r="K25" s="2">
        <v>0</v>
      </c>
      <c r="L25" s="2"/>
      <c r="M25" s="2">
        <v>0</v>
      </c>
      <c r="N25" s="2"/>
      <c r="O25" s="2">
        <v>0</v>
      </c>
      <c r="P25" s="2"/>
      <c r="Q25" s="2">
        <v>17124181</v>
      </c>
      <c r="R25" s="2"/>
      <c r="S25" s="2">
        <v>6030</v>
      </c>
      <c r="T25" s="2"/>
      <c r="U25" s="2">
        <v>70719918646</v>
      </c>
      <c r="V25" s="2"/>
      <c r="W25" s="2">
        <v>102644421501.992</v>
      </c>
      <c r="Y25" s="5">
        <v>1.9726069381067454E-4</v>
      </c>
      <c r="AA25" s="15"/>
    </row>
    <row r="26" spans="1:27">
      <c r="A26" s="3" t="s">
        <v>32</v>
      </c>
      <c r="C26" s="2">
        <v>11792133</v>
      </c>
      <c r="D26" s="2"/>
      <c r="E26" s="2">
        <v>79711657702</v>
      </c>
      <c r="F26" s="2"/>
      <c r="G26" s="2">
        <v>76192803756.225006</v>
      </c>
      <c r="H26" s="2"/>
      <c r="I26" s="2">
        <v>21882740</v>
      </c>
      <c r="J26" s="2"/>
      <c r="K26" s="2">
        <v>144535628376</v>
      </c>
      <c r="L26" s="2"/>
      <c r="M26" s="2">
        <v>0</v>
      </c>
      <c r="N26" s="2"/>
      <c r="O26" s="2">
        <v>0</v>
      </c>
      <c r="P26" s="2"/>
      <c r="Q26" s="2">
        <v>33674873</v>
      </c>
      <c r="R26" s="2"/>
      <c r="S26" s="2">
        <v>6760</v>
      </c>
      <c r="T26" s="2"/>
      <c r="U26" s="2">
        <v>224247286078</v>
      </c>
      <c r="V26" s="2"/>
      <c r="W26" s="2">
        <v>226287670738.194</v>
      </c>
      <c r="Y26" s="5">
        <v>4.3487665746892392E-4</v>
      </c>
      <c r="AA26" s="15"/>
    </row>
    <row r="27" spans="1:27">
      <c r="A27" s="3" t="s">
        <v>33</v>
      </c>
      <c r="C27" s="2">
        <v>23027050</v>
      </c>
      <c r="D27" s="2"/>
      <c r="E27" s="2">
        <v>72995748500</v>
      </c>
      <c r="F27" s="2"/>
      <c r="G27" s="2">
        <v>39370867170.300003</v>
      </c>
      <c r="H27" s="2"/>
      <c r="I27" s="2">
        <v>0</v>
      </c>
      <c r="J27" s="2"/>
      <c r="K27" s="2">
        <v>0</v>
      </c>
      <c r="L27" s="2"/>
      <c r="M27" s="2">
        <v>0</v>
      </c>
      <c r="N27" s="2"/>
      <c r="O27" s="2">
        <v>0</v>
      </c>
      <c r="P27" s="2"/>
      <c r="Q27" s="2">
        <v>23027050</v>
      </c>
      <c r="R27" s="2"/>
      <c r="S27" s="2">
        <v>1797</v>
      </c>
      <c r="T27" s="2"/>
      <c r="U27" s="2">
        <v>72995748500</v>
      </c>
      <c r="V27" s="2"/>
      <c r="W27" s="2">
        <v>41133400177.342499</v>
      </c>
      <c r="Y27" s="5">
        <v>7.9049625289351338E-5</v>
      </c>
      <c r="AA27" s="15"/>
    </row>
    <row r="28" spans="1:27">
      <c r="A28" s="3" t="s">
        <v>34</v>
      </c>
      <c r="C28" s="2">
        <v>177709043</v>
      </c>
      <c r="D28" s="2"/>
      <c r="E28" s="2">
        <v>937770619911</v>
      </c>
      <c r="F28" s="2"/>
      <c r="G28" s="2">
        <v>960985107616.17603</v>
      </c>
      <c r="H28" s="2"/>
      <c r="I28" s="2">
        <v>0</v>
      </c>
      <c r="J28" s="2"/>
      <c r="K28" s="2">
        <v>0</v>
      </c>
      <c r="L28" s="2"/>
      <c r="M28" s="2">
        <v>-177709043</v>
      </c>
      <c r="N28" s="2"/>
      <c r="O28" s="2">
        <v>0</v>
      </c>
      <c r="P28" s="2"/>
      <c r="Q28" s="2">
        <v>0</v>
      </c>
      <c r="R28" s="2"/>
      <c r="S28" s="2">
        <v>0</v>
      </c>
      <c r="T28" s="2"/>
      <c r="U28" s="2">
        <v>0</v>
      </c>
      <c r="V28" s="2"/>
      <c r="W28" s="2">
        <v>0</v>
      </c>
      <c r="Y28" s="5">
        <v>0</v>
      </c>
      <c r="AA28" s="15"/>
    </row>
    <row r="29" spans="1:27">
      <c r="A29" s="3" t="s">
        <v>35</v>
      </c>
      <c r="C29" s="2">
        <v>7666900</v>
      </c>
      <c r="D29" s="2"/>
      <c r="E29" s="2">
        <v>184217905234</v>
      </c>
      <c r="F29" s="2"/>
      <c r="G29" s="2">
        <v>140460226246.35001</v>
      </c>
      <c r="H29" s="2"/>
      <c r="I29" s="2">
        <v>0</v>
      </c>
      <c r="J29" s="2"/>
      <c r="K29" s="2">
        <v>0</v>
      </c>
      <c r="L29" s="2"/>
      <c r="M29" s="2">
        <v>0</v>
      </c>
      <c r="N29" s="2"/>
      <c r="O29" s="2">
        <v>0</v>
      </c>
      <c r="P29" s="2"/>
      <c r="Q29" s="2">
        <v>7666900</v>
      </c>
      <c r="R29" s="2"/>
      <c r="S29" s="2">
        <v>15580</v>
      </c>
      <c r="T29" s="2"/>
      <c r="U29" s="2">
        <v>184217905234</v>
      </c>
      <c r="V29" s="2"/>
      <c r="W29" s="2">
        <v>118739572703.10001</v>
      </c>
      <c r="Y29" s="5">
        <v>2.2819214285056867E-4</v>
      </c>
      <c r="AA29" s="15"/>
    </row>
    <row r="30" spans="1:27">
      <c r="A30" s="3" t="s">
        <v>36</v>
      </c>
      <c r="C30" s="2">
        <v>109725377</v>
      </c>
      <c r="D30" s="2"/>
      <c r="E30" s="2">
        <v>1324870274225</v>
      </c>
      <c r="F30" s="2"/>
      <c r="G30" s="2">
        <v>1722254948798.1599</v>
      </c>
      <c r="H30" s="2"/>
      <c r="I30" s="2">
        <v>0</v>
      </c>
      <c r="J30" s="2"/>
      <c r="K30" s="2">
        <v>0</v>
      </c>
      <c r="L30" s="2"/>
      <c r="M30" s="2">
        <v>-53250000</v>
      </c>
      <c r="N30" s="2"/>
      <c r="O30" s="2">
        <v>994804821500</v>
      </c>
      <c r="P30" s="2"/>
      <c r="Q30" s="2">
        <v>56475377</v>
      </c>
      <c r="R30" s="2"/>
      <c r="S30" s="2">
        <v>18070</v>
      </c>
      <c r="T30" s="2"/>
      <c r="U30" s="2">
        <v>681907415209</v>
      </c>
      <c r="V30" s="2"/>
      <c r="W30" s="2">
        <v>1014438027518.78</v>
      </c>
      <c r="Y30" s="5">
        <v>1.9495336055101956E-3</v>
      </c>
      <c r="AA30" s="15"/>
    </row>
    <row r="31" spans="1:27">
      <c r="A31" s="3" t="s">
        <v>37</v>
      </c>
      <c r="C31" s="2">
        <v>1954000000</v>
      </c>
      <c r="D31" s="2"/>
      <c r="E31" s="2">
        <v>3829675569059</v>
      </c>
      <c r="F31" s="2"/>
      <c r="G31" s="2">
        <v>4337320472100</v>
      </c>
      <c r="H31" s="2"/>
      <c r="I31" s="2">
        <v>0</v>
      </c>
      <c r="J31" s="2"/>
      <c r="K31" s="2">
        <v>0</v>
      </c>
      <c r="L31" s="2"/>
      <c r="M31" s="2">
        <v>0</v>
      </c>
      <c r="N31" s="2"/>
      <c r="O31" s="2">
        <v>0</v>
      </c>
      <c r="P31" s="2"/>
      <c r="Q31" s="2">
        <v>1954000000</v>
      </c>
      <c r="R31" s="2"/>
      <c r="S31" s="2">
        <v>2273</v>
      </c>
      <c r="T31" s="2"/>
      <c r="U31" s="2">
        <v>3829675569059</v>
      </c>
      <c r="V31" s="2"/>
      <c r="W31" s="2">
        <v>4415015420100</v>
      </c>
      <c r="Y31" s="5">
        <v>8.484718333541889E-3</v>
      </c>
      <c r="AA31" s="15"/>
    </row>
    <row r="32" spans="1:27">
      <c r="A32" s="3" t="s">
        <v>38</v>
      </c>
      <c r="C32" s="2">
        <v>56298297</v>
      </c>
      <c r="D32" s="2"/>
      <c r="E32" s="2">
        <v>632804606646</v>
      </c>
      <c r="F32" s="2"/>
      <c r="G32" s="2">
        <v>786284675966.54199</v>
      </c>
      <c r="H32" s="2"/>
      <c r="I32" s="2">
        <v>0</v>
      </c>
      <c r="J32" s="2"/>
      <c r="K32" s="2">
        <v>0</v>
      </c>
      <c r="L32" s="2"/>
      <c r="M32" s="2">
        <v>0</v>
      </c>
      <c r="N32" s="2"/>
      <c r="O32" s="2">
        <v>0</v>
      </c>
      <c r="P32" s="2"/>
      <c r="Q32" s="2">
        <v>56298297</v>
      </c>
      <c r="R32" s="2"/>
      <c r="S32" s="2">
        <v>13920</v>
      </c>
      <c r="T32" s="2"/>
      <c r="U32" s="2">
        <v>632804606646</v>
      </c>
      <c r="V32" s="2"/>
      <c r="W32" s="2">
        <v>779009444089.27197</v>
      </c>
      <c r="Y32" s="5">
        <v>1.4970900627379489E-3</v>
      </c>
      <c r="AA32" s="15"/>
    </row>
    <row r="33" spans="1:27">
      <c r="A33" s="3" t="s">
        <v>39</v>
      </c>
      <c r="C33" s="2">
        <v>45133690</v>
      </c>
      <c r="D33" s="2"/>
      <c r="E33" s="2">
        <v>1006492352248</v>
      </c>
      <c r="F33" s="2"/>
      <c r="G33" s="2">
        <v>1565344893157.6001</v>
      </c>
      <c r="H33" s="2"/>
      <c r="I33" s="2">
        <v>0</v>
      </c>
      <c r="J33" s="2"/>
      <c r="K33" s="2">
        <v>0</v>
      </c>
      <c r="L33" s="2"/>
      <c r="M33" s="2">
        <v>0</v>
      </c>
      <c r="N33" s="2"/>
      <c r="O33" s="2">
        <v>0</v>
      </c>
      <c r="P33" s="2"/>
      <c r="Q33" s="2">
        <v>45133690</v>
      </c>
      <c r="R33" s="2"/>
      <c r="S33" s="2">
        <v>35170</v>
      </c>
      <c r="T33" s="2"/>
      <c r="U33" s="2">
        <v>1006492352248</v>
      </c>
      <c r="V33" s="2"/>
      <c r="W33" s="2">
        <v>1577907133630.0601</v>
      </c>
      <c r="Y33" s="5">
        <v>3.032401092957963E-3</v>
      </c>
      <c r="AA33" s="15"/>
    </row>
    <row r="34" spans="1:27">
      <c r="A34" s="3" t="s">
        <v>40</v>
      </c>
      <c r="C34" s="2">
        <v>97341623</v>
      </c>
      <c r="D34" s="2"/>
      <c r="E34" s="2">
        <v>406015358405</v>
      </c>
      <c r="F34" s="2"/>
      <c r="G34" s="2">
        <v>312349157427.68799</v>
      </c>
      <c r="H34" s="2"/>
      <c r="I34" s="2">
        <v>94514</v>
      </c>
      <c r="J34" s="2"/>
      <c r="K34" s="2">
        <v>310962331</v>
      </c>
      <c r="L34" s="2"/>
      <c r="M34" s="2">
        <v>0</v>
      </c>
      <c r="N34" s="2"/>
      <c r="O34" s="2">
        <v>0</v>
      </c>
      <c r="P34" s="2"/>
      <c r="Q34" s="2">
        <v>97436137</v>
      </c>
      <c r="R34" s="2"/>
      <c r="S34" s="2">
        <v>3565</v>
      </c>
      <c r="T34" s="2"/>
      <c r="U34" s="2">
        <v>406326320736</v>
      </c>
      <c r="V34" s="2"/>
      <c r="W34" s="2">
        <v>345293037425.98999</v>
      </c>
      <c r="Y34" s="5">
        <v>6.6357959968944E-4</v>
      </c>
      <c r="AA34" s="15"/>
    </row>
    <row r="35" spans="1:27">
      <c r="A35" s="3" t="s">
        <v>41</v>
      </c>
      <c r="C35" s="2">
        <v>422058978</v>
      </c>
      <c r="D35" s="2"/>
      <c r="E35" s="2">
        <v>2649839879517</v>
      </c>
      <c r="F35" s="2"/>
      <c r="G35" s="2">
        <v>3469659702959.04</v>
      </c>
      <c r="H35" s="2"/>
      <c r="I35" s="2">
        <v>177709043</v>
      </c>
      <c r="J35" s="2"/>
      <c r="K35" s="2">
        <v>0</v>
      </c>
      <c r="L35" s="2"/>
      <c r="M35" s="2">
        <v>-1449017</v>
      </c>
      <c r="N35" s="2"/>
      <c r="O35" s="2">
        <v>12560247486</v>
      </c>
      <c r="P35" s="2"/>
      <c r="Q35" s="2">
        <v>598319004</v>
      </c>
      <c r="R35" s="2"/>
      <c r="S35" s="2">
        <v>8680</v>
      </c>
      <c r="T35" s="2"/>
      <c r="U35" s="2">
        <v>3756222671909</v>
      </c>
      <c r="V35" s="2"/>
      <c r="W35" s="2">
        <v>5162508171439.4199</v>
      </c>
      <c r="Y35" s="5">
        <v>9.9212400323348653E-3</v>
      </c>
      <c r="AA35" s="15"/>
    </row>
    <row r="36" spans="1:27">
      <c r="A36" s="3" t="s">
        <v>42</v>
      </c>
      <c r="C36" s="2">
        <v>131400000</v>
      </c>
      <c r="D36" s="2"/>
      <c r="E36" s="2">
        <v>1585287001357</v>
      </c>
      <c r="F36" s="2"/>
      <c r="G36" s="2">
        <v>1229116979700</v>
      </c>
      <c r="H36" s="2"/>
      <c r="I36" s="2">
        <v>0</v>
      </c>
      <c r="J36" s="2"/>
      <c r="K36" s="2">
        <v>0</v>
      </c>
      <c r="L36" s="2"/>
      <c r="M36" s="2">
        <v>-1000000</v>
      </c>
      <c r="N36" s="2"/>
      <c r="O36" s="2">
        <v>9194962556</v>
      </c>
      <c r="P36" s="2"/>
      <c r="Q36" s="2">
        <v>130400000</v>
      </c>
      <c r="R36" s="2"/>
      <c r="S36" s="2">
        <v>9270</v>
      </c>
      <c r="T36" s="2"/>
      <c r="U36" s="2">
        <v>1573222412307</v>
      </c>
      <c r="V36" s="2"/>
      <c r="W36" s="2">
        <v>1201615592400</v>
      </c>
      <c r="Y36" s="5">
        <v>2.3092489779968088E-3</v>
      </c>
      <c r="AA36" s="15"/>
    </row>
    <row r="37" spans="1:27">
      <c r="A37" s="3" t="s">
        <v>43</v>
      </c>
      <c r="C37" s="2">
        <v>44348272</v>
      </c>
      <c r="D37" s="2"/>
      <c r="E37" s="2">
        <v>210717296705</v>
      </c>
      <c r="F37" s="2"/>
      <c r="G37" s="2">
        <v>319611898416.59998</v>
      </c>
      <c r="H37" s="2"/>
      <c r="I37" s="2">
        <v>46236538</v>
      </c>
      <c r="J37" s="2"/>
      <c r="K37" s="2">
        <v>0</v>
      </c>
      <c r="L37" s="2"/>
      <c r="M37" s="2">
        <v>0</v>
      </c>
      <c r="N37" s="2"/>
      <c r="O37" s="2">
        <v>0</v>
      </c>
      <c r="P37" s="2"/>
      <c r="Q37" s="2">
        <v>90584810</v>
      </c>
      <c r="R37" s="2"/>
      <c r="S37" s="2">
        <v>6950</v>
      </c>
      <c r="T37" s="2"/>
      <c r="U37" s="2">
        <v>511490783889</v>
      </c>
      <c r="V37" s="2"/>
      <c r="W37" s="2">
        <v>625818521144.47498</v>
      </c>
      <c r="Y37" s="5">
        <v>1.2026897699270844E-3</v>
      </c>
      <c r="AA37" s="15"/>
    </row>
    <row r="38" spans="1:27">
      <c r="A38" s="3" t="s">
        <v>44</v>
      </c>
      <c r="C38" s="2">
        <v>105000000</v>
      </c>
      <c r="D38" s="2"/>
      <c r="E38" s="2">
        <v>1386576341966</v>
      </c>
      <c r="F38" s="2"/>
      <c r="G38" s="2">
        <v>1619903880000</v>
      </c>
      <c r="H38" s="2"/>
      <c r="I38" s="2">
        <v>64900000</v>
      </c>
      <c r="J38" s="2"/>
      <c r="K38" s="2">
        <v>1010052866272</v>
      </c>
      <c r="L38" s="2"/>
      <c r="M38" s="2">
        <v>-700000</v>
      </c>
      <c r="N38" s="2"/>
      <c r="O38" s="2">
        <v>10555816950</v>
      </c>
      <c r="P38" s="2"/>
      <c r="Q38" s="2">
        <v>169200000</v>
      </c>
      <c r="R38" s="2"/>
      <c r="S38" s="2">
        <v>15240</v>
      </c>
      <c r="T38" s="2"/>
      <c r="U38" s="2">
        <v>2386754926625</v>
      </c>
      <c r="V38" s="2"/>
      <c r="W38" s="2">
        <v>2563265282400</v>
      </c>
      <c r="Y38" s="5">
        <v>4.9260493714919119E-3</v>
      </c>
      <c r="AA38" s="15"/>
    </row>
    <row r="39" spans="1:27">
      <c r="A39" s="3" t="s">
        <v>45</v>
      </c>
      <c r="C39" s="2">
        <v>100000000</v>
      </c>
      <c r="D39" s="2"/>
      <c r="E39" s="2">
        <v>1328626040537</v>
      </c>
      <c r="F39" s="2"/>
      <c r="G39" s="2">
        <v>1701813600000</v>
      </c>
      <c r="H39" s="2"/>
      <c r="I39" s="2">
        <v>0</v>
      </c>
      <c r="J39" s="2"/>
      <c r="K39" s="2">
        <v>0</v>
      </c>
      <c r="L39" s="2"/>
      <c r="M39" s="2">
        <v>-1100000</v>
      </c>
      <c r="N39" s="2"/>
      <c r="O39" s="2">
        <v>19594523776</v>
      </c>
      <c r="P39" s="2"/>
      <c r="Q39" s="2">
        <v>98900000</v>
      </c>
      <c r="R39" s="2"/>
      <c r="S39" s="2">
        <v>17950</v>
      </c>
      <c r="T39" s="2"/>
      <c r="U39" s="2">
        <v>1314011154097</v>
      </c>
      <c r="V39" s="2"/>
      <c r="W39" s="2">
        <v>1764692232750</v>
      </c>
      <c r="Y39" s="5">
        <v>3.3913622299271058E-3</v>
      </c>
      <c r="AA39" s="15"/>
    </row>
    <row r="40" spans="1:27">
      <c r="A40" s="3" t="s">
        <v>46</v>
      </c>
      <c r="C40" s="2">
        <v>41764357</v>
      </c>
      <c r="D40" s="2"/>
      <c r="E40" s="2">
        <v>780618843547</v>
      </c>
      <c r="F40" s="2"/>
      <c r="G40" s="2">
        <v>1376665886955.1899</v>
      </c>
      <c r="H40" s="2"/>
      <c r="I40" s="2">
        <v>0</v>
      </c>
      <c r="J40" s="2"/>
      <c r="K40" s="2">
        <v>0</v>
      </c>
      <c r="L40" s="2"/>
      <c r="M40" s="2">
        <v>-11764357</v>
      </c>
      <c r="N40" s="2"/>
      <c r="O40" s="2">
        <v>359954422248</v>
      </c>
      <c r="P40" s="2"/>
      <c r="Q40" s="2">
        <v>30000000</v>
      </c>
      <c r="R40" s="2"/>
      <c r="S40" s="2">
        <v>28760</v>
      </c>
      <c r="T40" s="2"/>
      <c r="U40" s="2">
        <v>560730895557</v>
      </c>
      <c r="V40" s="2"/>
      <c r="W40" s="2">
        <v>857666340000</v>
      </c>
      <c r="Y40" s="5">
        <v>1.6482518466254747E-3</v>
      </c>
      <c r="AA40" s="15"/>
    </row>
    <row r="41" spans="1:27">
      <c r="A41" s="3" t="s">
        <v>47</v>
      </c>
      <c r="C41" s="2">
        <v>22795609</v>
      </c>
      <c r="D41" s="2"/>
      <c r="E41" s="2">
        <v>332078393905</v>
      </c>
      <c r="F41" s="2"/>
      <c r="G41" s="2">
        <v>520726228405.82098</v>
      </c>
      <c r="H41" s="2"/>
      <c r="I41" s="2">
        <v>0</v>
      </c>
      <c r="J41" s="2"/>
      <c r="K41" s="2">
        <v>0</v>
      </c>
      <c r="L41" s="2"/>
      <c r="M41" s="2">
        <v>0</v>
      </c>
      <c r="N41" s="2"/>
      <c r="O41" s="2">
        <v>0</v>
      </c>
      <c r="P41" s="2"/>
      <c r="Q41" s="2">
        <v>22795609</v>
      </c>
      <c r="R41" s="2"/>
      <c r="S41" s="2">
        <v>21730</v>
      </c>
      <c r="T41" s="2"/>
      <c r="U41" s="2">
        <v>332078393905</v>
      </c>
      <c r="V41" s="2"/>
      <c r="W41" s="2">
        <v>492401259497.758</v>
      </c>
      <c r="Y41" s="5">
        <v>9.4629023828530937E-4</v>
      </c>
      <c r="AA41" s="15"/>
    </row>
    <row r="42" spans="1:27">
      <c r="A42" s="3" t="s">
        <v>48</v>
      </c>
      <c r="C42" s="2">
        <v>25618236</v>
      </c>
      <c r="D42" s="2"/>
      <c r="E42" s="2">
        <v>237661599343</v>
      </c>
      <c r="F42" s="2"/>
      <c r="G42" s="2">
        <v>163745142197.99399</v>
      </c>
      <c r="H42" s="2"/>
      <c r="I42" s="2">
        <v>0</v>
      </c>
      <c r="J42" s="2"/>
      <c r="K42" s="2">
        <v>0</v>
      </c>
      <c r="L42" s="2"/>
      <c r="M42" s="2">
        <v>0</v>
      </c>
      <c r="N42" s="2"/>
      <c r="O42" s="2">
        <v>0</v>
      </c>
      <c r="P42" s="2"/>
      <c r="Q42" s="2">
        <v>25618236</v>
      </c>
      <c r="R42" s="2"/>
      <c r="S42" s="2">
        <v>5980</v>
      </c>
      <c r="T42" s="2"/>
      <c r="U42" s="2">
        <v>237661599343</v>
      </c>
      <c r="V42" s="2"/>
      <c r="W42" s="2">
        <v>152285528824.884</v>
      </c>
      <c r="Y42" s="5">
        <v>2.9266031834705323E-4</v>
      </c>
      <c r="AA42" s="15"/>
    </row>
    <row r="43" spans="1:27">
      <c r="A43" s="3" t="s">
        <v>49</v>
      </c>
      <c r="C43" s="2">
        <v>9942401</v>
      </c>
      <c r="D43" s="2"/>
      <c r="E43" s="2">
        <v>100455103747</v>
      </c>
      <c r="F43" s="2"/>
      <c r="G43" s="2">
        <v>161759452162.25699</v>
      </c>
      <c r="H43" s="2"/>
      <c r="I43" s="2">
        <v>0</v>
      </c>
      <c r="J43" s="2"/>
      <c r="K43" s="2">
        <v>0</v>
      </c>
      <c r="L43" s="2"/>
      <c r="M43" s="2">
        <v>0</v>
      </c>
      <c r="N43" s="2"/>
      <c r="O43" s="2">
        <v>0</v>
      </c>
      <c r="P43" s="2"/>
      <c r="Q43" s="2">
        <v>9942401</v>
      </c>
      <c r="R43" s="2"/>
      <c r="S43" s="2">
        <v>15656</v>
      </c>
      <c r="T43" s="2"/>
      <c r="U43" s="2">
        <v>100455103747</v>
      </c>
      <c r="V43" s="2"/>
      <c r="W43" s="2">
        <v>155473385907.80899</v>
      </c>
      <c r="Y43" s="5">
        <v>2.9878669999298469E-4</v>
      </c>
      <c r="AA43" s="15"/>
    </row>
    <row r="44" spans="1:27">
      <c r="A44" s="3" t="s">
        <v>50</v>
      </c>
      <c r="C44" s="2">
        <v>36800000</v>
      </c>
      <c r="D44" s="2"/>
      <c r="E44" s="2">
        <v>346046196160</v>
      </c>
      <c r="F44" s="2"/>
      <c r="G44" s="2">
        <v>272162937600</v>
      </c>
      <c r="H44" s="2"/>
      <c r="I44" s="2">
        <v>0</v>
      </c>
      <c r="J44" s="2"/>
      <c r="K44" s="2">
        <v>0</v>
      </c>
      <c r="L44" s="2"/>
      <c r="M44" s="2">
        <v>0</v>
      </c>
      <c r="N44" s="2"/>
      <c r="O44" s="2">
        <v>0</v>
      </c>
      <c r="P44" s="2"/>
      <c r="Q44" s="2">
        <v>36800000</v>
      </c>
      <c r="R44" s="2"/>
      <c r="S44" s="2">
        <v>7530</v>
      </c>
      <c r="T44" s="2"/>
      <c r="U44" s="2">
        <v>346046196160</v>
      </c>
      <c r="V44" s="2"/>
      <c r="W44" s="2">
        <v>275455231200</v>
      </c>
      <c r="Y44" s="5">
        <v>5.2936622590091047E-4</v>
      </c>
      <c r="AA44" s="15"/>
    </row>
    <row r="45" spans="1:27">
      <c r="A45" s="3" t="s">
        <v>51</v>
      </c>
      <c r="C45" s="2">
        <v>39999999</v>
      </c>
      <c r="D45" s="2"/>
      <c r="E45" s="2">
        <v>298893003875</v>
      </c>
      <c r="F45" s="2"/>
      <c r="G45" s="2">
        <v>353484171162.896</v>
      </c>
      <c r="H45" s="2"/>
      <c r="I45" s="2">
        <v>0</v>
      </c>
      <c r="J45" s="2"/>
      <c r="K45" s="2">
        <v>0</v>
      </c>
      <c r="L45" s="2"/>
      <c r="M45" s="2">
        <v>0</v>
      </c>
      <c r="N45" s="2"/>
      <c r="O45" s="2">
        <v>0</v>
      </c>
      <c r="P45" s="2"/>
      <c r="Q45" s="2">
        <v>39999999</v>
      </c>
      <c r="R45" s="2"/>
      <c r="S45" s="2">
        <v>8720</v>
      </c>
      <c r="T45" s="2"/>
      <c r="U45" s="2">
        <v>298893003875</v>
      </c>
      <c r="V45" s="2"/>
      <c r="W45" s="2">
        <v>346724631331.88397</v>
      </c>
      <c r="Y45" s="5">
        <v>6.6633081795341846E-4</v>
      </c>
      <c r="AA45" s="15"/>
    </row>
    <row r="46" spans="1:27">
      <c r="A46" s="3" t="s">
        <v>52</v>
      </c>
      <c r="C46" s="2">
        <v>117168</v>
      </c>
      <c r="D46" s="2"/>
      <c r="E46" s="2">
        <v>699991520148</v>
      </c>
      <c r="F46" s="2"/>
      <c r="G46" s="2">
        <v>824544491712</v>
      </c>
      <c r="H46" s="2"/>
      <c r="I46" s="2">
        <v>0</v>
      </c>
      <c r="J46" s="2"/>
      <c r="K46" s="2">
        <v>0</v>
      </c>
      <c r="L46" s="2"/>
      <c r="M46" s="2">
        <v>0</v>
      </c>
      <c r="N46" s="2"/>
      <c r="O46" s="2">
        <v>0</v>
      </c>
      <c r="P46" s="2"/>
      <c r="Q46" s="2">
        <v>117168</v>
      </c>
      <c r="R46" s="2"/>
      <c r="S46" s="2">
        <v>6717259</v>
      </c>
      <c r="T46" s="2"/>
      <c r="U46" s="2">
        <v>699991520148</v>
      </c>
      <c r="V46" s="2"/>
      <c r="W46" s="2">
        <v>787047802512</v>
      </c>
      <c r="Y46" s="5">
        <v>1.5125380738072638E-3</v>
      </c>
      <c r="AA46" s="15"/>
    </row>
    <row r="47" spans="1:27">
      <c r="A47" s="3" t="s">
        <v>53</v>
      </c>
      <c r="C47" s="2">
        <v>9534251</v>
      </c>
      <c r="D47" s="2"/>
      <c r="E47" s="2">
        <v>200215224004</v>
      </c>
      <c r="F47" s="2"/>
      <c r="G47" s="2">
        <v>172174557711.03</v>
      </c>
      <c r="H47" s="2"/>
      <c r="I47" s="2">
        <v>0</v>
      </c>
      <c r="J47" s="2"/>
      <c r="K47" s="2">
        <v>0</v>
      </c>
      <c r="L47" s="2"/>
      <c r="M47" s="2">
        <v>0</v>
      </c>
      <c r="N47" s="2"/>
      <c r="O47" s="2">
        <v>0</v>
      </c>
      <c r="P47" s="2"/>
      <c r="Q47" s="2">
        <v>9534251</v>
      </c>
      <c r="R47" s="2"/>
      <c r="S47" s="2">
        <v>16700</v>
      </c>
      <c r="T47" s="2"/>
      <c r="U47" s="2">
        <v>200215224004</v>
      </c>
      <c r="V47" s="2"/>
      <c r="W47" s="2">
        <v>159032915584.85599</v>
      </c>
      <c r="Y47" s="5">
        <v>3.056273571223188E-4</v>
      </c>
      <c r="AA47" s="15"/>
    </row>
    <row r="48" spans="1:27">
      <c r="A48" s="3" t="s">
        <v>54</v>
      </c>
      <c r="C48" s="2">
        <v>15000000</v>
      </c>
      <c r="D48" s="2"/>
      <c r="E48" s="2">
        <v>153477828000</v>
      </c>
      <c r="F48" s="2"/>
      <c r="G48" s="2">
        <v>156264215625</v>
      </c>
      <c r="H48" s="2"/>
      <c r="I48" s="2">
        <v>0</v>
      </c>
      <c r="J48" s="2"/>
      <c r="K48" s="2">
        <v>0</v>
      </c>
      <c r="L48" s="2"/>
      <c r="M48" s="2">
        <v>0</v>
      </c>
      <c r="N48" s="2"/>
      <c r="O48" s="2">
        <v>0</v>
      </c>
      <c r="P48" s="2"/>
      <c r="Q48" s="2">
        <v>15000000</v>
      </c>
      <c r="R48" s="2"/>
      <c r="S48" s="2">
        <v>10400</v>
      </c>
      <c r="T48" s="2"/>
      <c r="U48" s="2">
        <v>153477828000</v>
      </c>
      <c r="V48" s="2"/>
      <c r="W48" s="2">
        <v>155814750000</v>
      </c>
      <c r="Y48" s="5">
        <v>2.9944272899760373E-4</v>
      </c>
      <c r="AA48" s="15"/>
    </row>
    <row r="49" spans="1:27">
      <c r="A49" s="3" t="s">
        <v>55</v>
      </c>
      <c r="C49" s="2">
        <v>5000000</v>
      </c>
      <c r="D49" s="2"/>
      <c r="E49" s="2">
        <v>50058000000</v>
      </c>
      <c r="F49" s="2"/>
      <c r="G49" s="2">
        <v>74061946875</v>
      </c>
      <c r="H49" s="2"/>
      <c r="I49" s="2">
        <v>0</v>
      </c>
      <c r="J49" s="2"/>
      <c r="K49" s="2">
        <v>0</v>
      </c>
      <c r="L49" s="2"/>
      <c r="M49" s="2">
        <v>0</v>
      </c>
      <c r="N49" s="2"/>
      <c r="O49" s="2">
        <v>0</v>
      </c>
      <c r="P49" s="2"/>
      <c r="Q49" s="2">
        <v>5000000</v>
      </c>
      <c r="R49" s="2"/>
      <c r="S49" s="2">
        <v>14410</v>
      </c>
      <c r="T49" s="2"/>
      <c r="U49" s="2">
        <v>50058000000</v>
      </c>
      <c r="V49" s="2"/>
      <c r="W49" s="2">
        <v>71964440625</v>
      </c>
      <c r="Y49" s="5">
        <v>1.3830031169408558E-4</v>
      </c>
      <c r="AA49" s="15"/>
    </row>
    <row r="50" spans="1:27">
      <c r="A50" s="3" t="s">
        <v>56</v>
      </c>
      <c r="C50" s="2">
        <v>39000000</v>
      </c>
      <c r="D50" s="2"/>
      <c r="E50" s="2">
        <v>500588005252</v>
      </c>
      <c r="F50" s="2"/>
      <c r="G50" s="2">
        <v>684387149550</v>
      </c>
      <c r="H50" s="2"/>
      <c r="I50" s="2">
        <v>0</v>
      </c>
      <c r="J50" s="2"/>
      <c r="K50" s="2">
        <v>0</v>
      </c>
      <c r="L50" s="2"/>
      <c r="M50" s="2">
        <v>0</v>
      </c>
      <c r="N50" s="2"/>
      <c r="O50" s="2">
        <v>0</v>
      </c>
      <c r="P50" s="2"/>
      <c r="Q50" s="2">
        <v>39000000</v>
      </c>
      <c r="R50" s="2"/>
      <c r="S50" s="2">
        <v>17620</v>
      </c>
      <c r="T50" s="2"/>
      <c r="U50" s="2">
        <v>500588005252</v>
      </c>
      <c r="V50" s="2"/>
      <c r="W50" s="2">
        <v>686725602225</v>
      </c>
      <c r="Y50" s="5">
        <v>1.3197401940623524E-3</v>
      </c>
      <c r="AA50" s="15"/>
    </row>
    <row r="51" spans="1:27">
      <c r="A51" s="3" t="s">
        <v>57</v>
      </c>
      <c r="C51" s="2">
        <v>1283203</v>
      </c>
      <c r="D51" s="2"/>
      <c r="E51" s="2">
        <v>167009897010</v>
      </c>
      <c r="F51" s="2"/>
      <c r="G51" s="2">
        <v>152994045678.74399</v>
      </c>
      <c r="H51" s="2"/>
      <c r="I51" s="2">
        <v>0</v>
      </c>
      <c r="J51" s="2"/>
      <c r="K51" s="2">
        <v>0</v>
      </c>
      <c r="L51" s="2"/>
      <c r="M51" s="2">
        <v>0</v>
      </c>
      <c r="N51" s="2"/>
      <c r="O51" s="2">
        <v>0</v>
      </c>
      <c r="P51" s="2"/>
      <c r="Q51" s="2">
        <v>1283203</v>
      </c>
      <c r="R51" s="2"/>
      <c r="S51" s="2">
        <v>116210</v>
      </c>
      <c r="T51" s="2"/>
      <c r="U51" s="2">
        <v>167009897010</v>
      </c>
      <c r="V51" s="2"/>
      <c r="W51" s="2">
        <v>148943939418.00201</v>
      </c>
      <c r="Y51" s="5">
        <v>2.8623849595099492E-4</v>
      </c>
      <c r="AA51" s="15"/>
    </row>
    <row r="52" spans="1:27">
      <c r="A52" s="3" t="s">
        <v>58</v>
      </c>
      <c r="C52" s="2">
        <v>5000000</v>
      </c>
      <c r="D52" s="2"/>
      <c r="E52" s="2">
        <v>50000000000</v>
      </c>
      <c r="F52" s="2"/>
      <c r="G52" s="2">
        <v>49940625000</v>
      </c>
      <c r="H52" s="2"/>
      <c r="I52" s="2">
        <v>0</v>
      </c>
      <c r="J52" s="2"/>
      <c r="K52" s="2">
        <v>0</v>
      </c>
      <c r="L52" s="2"/>
      <c r="M52" s="2">
        <v>0</v>
      </c>
      <c r="N52" s="2"/>
      <c r="O52" s="2">
        <v>0</v>
      </c>
      <c r="P52" s="2"/>
      <c r="Q52" s="2">
        <v>5000000</v>
      </c>
      <c r="R52" s="2"/>
      <c r="S52" s="2">
        <v>9830</v>
      </c>
      <c r="T52" s="2"/>
      <c r="U52" s="2">
        <v>50000000000</v>
      </c>
      <c r="V52" s="2"/>
      <c r="W52" s="2">
        <v>49091634375</v>
      </c>
      <c r="Y52" s="5">
        <v>9.4343654680975801E-5</v>
      </c>
      <c r="AA52" s="15"/>
    </row>
    <row r="53" spans="1:27">
      <c r="A53" s="3" t="s">
        <v>59</v>
      </c>
      <c r="C53" s="2">
        <v>4000000</v>
      </c>
      <c r="D53" s="2"/>
      <c r="E53" s="2">
        <v>40046400000</v>
      </c>
      <c r="F53" s="2"/>
      <c r="G53" s="2">
        <v>56285082000</v>
      </c>
      <c r="H53" s="2"/>
      <c r="I53" s="2">
        <v>0</v>
      </c>
      <c r="J53" s="2"/>
      <c r="K53" s="2">
        <v>0</v>
      </c>
      <c r="L53" s="2"/>
      <c r="M53" s="2">
        <v>0</v>
      </c>
      <c r="N53" s="2"/>
      <c r="O53" s="2">
        <v>0</v>
      </c>
      <c r="P53" s="2"/>
      <c r="Q53" s="2">
        <v>4000000</v>
      </c>
      <c r="R53" s="2"/>
      <c r="S53" s="2">
        <v>13497</v>
      </c>
      <c r="T53" s="2"/>
      <c r="U53" s="2">
        <v>40046400000</v>
      </c>
      <c r="V53" s="2"/>
      <c r="W53" s="2">
        <v>53923889250</v>
      </c>
      <c r="Y53" s="5">
        <v>1.0363021828924764E-4</v>
      </c>
      <c r="AA53" s="15"/>
    </row>
    <row r="54" spans="1:27">
      <c r="A54" s="3" t="s">
        <v>60</v>
      </c>
      <c r="C54" s="2">
        <v>7000000</v>
      </c>
      <c r="D54" s="2"/>
      <c r="E54" s="2">
        <v>85755475634</v>
      </c>
      <c r="F54" s="2"/>
      <c r="G54" s="2">
        <v>95800102125</v>
      </c>
      <c r="H54" s="2"/>
      <c r="I54" s="2">
        <v>0</v>
      </c>
      <c r="J54" s="2"/>
      <c r="K54" s="2">
        <v>0</v>
      </c>
      <c r="L54" s="2"/>
      <c r="M54" s="2">
        <v>0</v>
      </c>
      <c r="N54" s="2"/>
      <c r="O54" s="2">
        <v>0</v>
      </c>
      <c r="P54" s="2"/>
      <c r="Q54" s="2">
        <v>7000000</v>
      </c>
      <c r="R54" s="2"/>
      <c r="S54" s="2">
        <v>13449</v>
      </c>
      <c r="T54" s="2"/>
      <c r="U54" s="2">
        <v>85755475634</v>
      </c>
      <c r="V54" s="2"/>
      <c r="W54" s="2">
        <v>94031205187.5</v>
      </c>
      <c r="Y54" s="5">
        <v>1.8070792843603468E-4</v>
      </c>
      <c r="AA54" s="15"/>
    </row>
    <row r="55" spans="1:27">
      <c r="A55" s="3" t="s">
        <v>61</v>
      </c>
      <c r="C55" s="2">
        <v>1000000</v>
      </c>
      <c r="D55" s="2"/>
      <c r="E55" s="2">
        <v>10011600000</v>
      </c>
      <c r="F55" s="2"/>
      <c r="G55" s="2">
        <v>12983563687.5</v>
      </c>
      <c r="H55" s="2"/>
      <c r="I55" s="2">
        <v>0</v>
      </c>
      <c r="J55" s="2"/>
      <c r="K55" s="2">
        <v>0</v>
      </c>
      <c r="L55" s="2"/>
      <c r="M55" s="2">
        <v>0</v>
      </c>
      <c r="N55" s="2"/>
      <c r="O55" s="2">
        <v>0</v>
      </c>
      <c r="P55" s="2"/>
      <c r="Q55" s="2">
        <v>1000000</v>
      </c>
      <c r="R55" s="2"/>
      <c r="S55" s="2">
        <v>12313</v>
      </c>
      <c r="T55" s="2"/>
      <c r="U55" s="2">
        <v>10011600000</v>
      </c>
      <c r="V55" s="2"/>
      <c r="W55" s="2">
        <v>12298378312.5</v>
      </c>
      <c r="Y55" s="5">
        <v>2.3634861039407018E-5</v>
      </c>
      <c r="AA55" s="15"/>
    </row>
    <row r="56" spans="1:27">
      <c r="A56" s="3" t="s">
        <v>62</v>
      </c>
      <c r="C56" s="2">
        <v>9998502</v>
      </c>
      <c r="D56" s="2"/>
      <c r="E56" s="2">
        <v>100101002606</v>
      </c>
      <c r="F56" s="2"/>
      <c r="G56" s="2">
        <v>151876650469.13101</v>
      </c>
      <c r="H56" s="2"/>
      <c r="I56" s="2">
        <v>0</v>
      </c>
      <c r="J56" s="2"/>
      <c r="K56" s="2">
        <v>0</v>
      </c>
      <c r="L56" s="2"/>
      <c r="M56" s="2">
        <v>0</v>
      </c>
      <c r="N56" s="2"/>
      <c r="O56" s="2">
        <v>0</v>
      </c>
      <c r="P56" s="2"/>
      <c r="Q56" s="2">
        <v>9998502</v>
      </c>
      <c r="R56" s="2"/>
      <c r="S56" s="2">
        <v>14449</v>
      </c>
      <c r="T56" s="2"/>
      <c r="U56" s="2">
        <v>100101002606</v>
      </c>
      <c r="V56" s="2"/>
      <c r="W56" s="2">
        <v>144296799225.965</v>
      </c>
      <c r="Y56" s="5">
        <v>2.7730768329597982E-4</v>
      </c>
      <c r="AA56" s="15"/>
    </row>
    <row r="57" spans="1:27">
      <c r="A57" s="3" t="s">
        <v>63</v>
      </c>
      <c r="C57" s="2">
        <v>16906978</v>
      </c>
      <c r="D57" s="2"/>
      <c r="E57" s="2">
        <v>404720524209</v>
      </c>
      <c r="F57" s="2"/>
      <c r="G57" s="2">
        <v>352830493054.00201</v>
      </c>
      <c r="H57" s="2"/>
      <c r="I57" s="2">
        <v>0</v>
      </c>
      <c r="J57" s="2"/>
      <c r="K57" s="2">
        <v>0</v>
      </c>
      <c r="L57" s="2"/>
      <c r="M57" s="2">
        <v>0</v>
      </c>
      <c r="N57" s="2"/>
      <c r="O57" s="2">
        <v>0</v>
      </c>
      <c r="P57" s="2"/>
      <c r="Q57" s="2">
        <v>16906978</v>
      </c>
      <c r="R57" s="2"/>
      <c r="S57" s="2">
        <v>21078</v>
      </c>
      <c r="T57" s="2"/>
      <c r="U57" s="2">
        <v>404720524209</v>
      </c>
      <c r="V57" s="2"/>
      <c r="W57" s="2">
        <v>355937643945.25897</v>
      </c>
      <c r="Y57" s="5">
        <v>6.8403626393486979E-4</v>
      </c>
      <c r="AA57" s="15"/>
    </row>
    <row r="58" spans="1:27">
      <c r="A58" s="3" t="s">
        <v>64</v>
      </c>
      <c r="C58" s="2">
        <v>1333380</v>
      </c>
      <c r="D58" s="2"/>
      <c r="E58" s="2">
        <v>300346497836</v>
      </c>
      <c r="F58" s="2"/>
      <c r="G58" s="2">
        <v>379328969799.28101</v>
      </c>
      <c r="H58" s="2"/>
      <c r="I58" s="2">
        <v>0</v>
      </c>
      <c r="J58" s="2"/>
      <c r="K58" s="2">
        <v>0</v>
      </c>
      <c r="L58" s="2"/>
      <c r="M58" s="2">
        <v>0</v>
      </c>
      <c r="N58" s="2"/>
      <c r="O58" s="2">
        <v>0</v>
      </c>
      <c r="P58" s="2"/>
      <c r="Q58" s="2">
        <v>1333380</v>
      </c>
      <c r="R58" s="2"/>
      <c r="S58" s="2">
        <v>271437</v>
      </c>
      <c r="T58" s="2"/>
      <c r="U58" s="2">
        <v>300346497836</v>
      </c>
      <c r="V58" s="2"/>
      <c r="W58" s="2">
        <v>361498876767.86603</v>
      </c>
      <c r="Y58" s="5">
        <v>6.9472376773661198E-4</v>
      </c>
      <c r="AA58" s="15"/>
    </row>
    <row r="59" spans="1:27">
      <c r="A59" s="3" t="s">
        <v>65</v>
      </c>
      <c r="C59" s="2">
        <v>785829</v>
      </c>
      <c r="D59" s="2"/>
      <c r="E59" s="2">
        <v>75721641333</v>
      </c>
      <c r="F59" s="2"/>
      <c r="G59" s="2">
        <v>116828391601</v>
      </c>
      <c r="H59" s="2"/>
      <c r="I59" s="2">
        <v>0</v>
      </c>
      <c r="J59" s="2"/>
      <c r="K59" s="2">
        <v>0</v>
      </c>
      <c r="L59" s="2"/>
      <c r="M59" s="2">
        <v>0</v>
      </c>
      <c r="N59" s="2"/>
      <c r="O59" s="2">
        <v>0</v>
      </c>
      <c r="P59" s="2"/>
      <c r="Q59" s="2">
        <v>785829</v>
      </c>
      <c r="R59" s="2"/>
      <c r="S59" s="2">
        <v>140747</v>
      </c>
      <c r="T59" s="2"/>
      <c r="U59" s="2">
        <v>75721641333</v>
      </c>
      <c r="V59" s="2"/>
      <c r="W59" s="2">
        <v>110603054263</v>
      </c>
      <c r="Y59" s="5">
        <v>2.1255548915608292E-4</v>
      </c>
      <c r="AA59" s="15"/>
    </row>
    <row r="60" spans="1:27">
      <c r="A60" s="3" t="s">
        <v>66</v>
      </c>
      <c r="C60" s="2">
        <v>812651</v>
      </c>
      <c r="D60" s="2"/>
      <c r="E60" s="2">
        <v>49999978077</v>
      </c>
      <c r="F60" s="2"/>
      <c r="G60" s="2">
        <v>66114034756</v>
      </c>
      <c r="H60" s="2"/>
      <c r="I60" s="2">
        <v>0</v>
      </c>
      <c r="J60" s="2"/>
      <c r="K60" s="2">
        <v>0</v>
      </c>
      <c r="L60" s="2"/>
      <c r="M60" s="2">
        <v>0</v>
      </c>
      <c r="N60" s="2"/>
      <c r="O60" s="2">
        <v>0</v>
      </c>
      <c r="P60" s="2"/>
      <c r="Q60" s="2">
        <v>812651</v>
      </c>
      <c r="R60" s="2"/>
      <c r="S60" s="2">
        <v>77063</v>
      </c>
      <c r="T60" s="2"/>
      <c r="U60" s="2">
        <v>49999978077</v>
      </c>
      <c r="V60" s="2"/>
      <c r="W60" s="2">
        <v>62625324013</v>
      </c>
      <c r="Y60" s="5">
        <v>1.2035252071329502E-4</v>
      </c>
      <c r="AA60" s="15"/>
    </row>
    <row r="61" spans="1:27">
      <c r="A61" s="3" t="s">
        <v>67</v>
      </c>
      <c r="C61" s="2">
        <v>784200</v>
      </c>
      <c r="D61" s="2"/>
      <c r="E61" s="2">
        <v>299986864224</v>
      </c>
      <c r="F61" s="2"/>
      <c r="G61" s="2">
        <v>476059568800</v>
      </c>
      <c r="H61" s="2"/>
      <c r="I61" s="2">
        <v>0</v>
      </c>
      <c r="J61" s="2"/>
      <c r="K61" s="2">
        <v>0</v>
      </c>
      <c r="L61" s="2"/>
      <c r="M61" s="2">
        <v>0</v>
      </c>
      <c r="N61" s="2"/>
      <c r="O61" s="2">
        <v>0</v>
      </c>
      <c r="P61" s="2"/>
      <c r="Q61" s="2">
        <v>784200</v>
      </c>
      <c r="R61" s="2"/>
      <c r="S61" s="2">
        <v>609251</v>
      </c>
      <c r="T61" s="2"/>
      <c r="U61" s="2">
        <v>299986864224</v>
      </c>
      <c r="V61" s="2"/>
      <c r="W61" s="2">
        <v>477774614200</v>
      </c>
      <c r="Y61" s="5">
        <v>9.1818094449867729E-4</v>
      </c>
      <c r="AA61" s="15"/>
    </row>
    <row r="62" spans="1:27">
      <c r="A62" s="3" t="s">
        <v>68</v>
      </c>
      <c r="C62" s="2">
        <v>25786</v>
      </c>
      <c r="D62" s="2"/>
      <c r="E62" s="2">
        <v>499990436856</v>
      </c>
      <c r="F62" s="2"/>
      <c r="G62" s="2">
        <v>576043458968</v>
      </c>
      <c r="H62" s="2"/>
      <c r="I62" s="2">
        <v>0</v>
      </c>
      <c r="J62" s="2"/>
      <c r="K62" s="2">
        <v>0</v>
      </c>
      <c r="L62" s="2"/>
      <c r="M62" s="2">
        <v>0</v>
      </c>
      <c r="N62" s="2"/>
      <c r="O62" s="2">
        <v>0</v>
      </c>
      <c r="P62" s="2"/>
      <c r="Q62" s="2">
        <v>25786</v>
      </c>
      <c r="R62" s="2"/>
      <c r="S62" s="2">
        <v>22130065</v>
      </c>
      <c r="T62" s="2"/>
      <c r="U62" s="2">
        <v>499990436856</v>
      </c>
      <c r="V62" s="2"/>
      <c r="W62" s="2">
        <v>570645856090</v>
      </c>
      <c r="Y62" s="5">
        <v>1.0966596707870306E-3</v>
      </c>
      <c r="AA62" s="15"/>
    </row>
    <row r="63" spans="1:27">
      <c r="A63" s="3" t="s">
        <v>69</v>
      </c>
      <c r="C63" s="2">
        <v>100000000</v>
      </c>
      <c r="D63" s="2"/>
      <c r="E63" s="2">
        <v>338029208514</v>
      </c>
      <c r="F63" s="2"/>
      <c r="G63" s="2">
        <v>359746695000</v>
      </c>
      <c r="H63" s="2"/>
      <c r="I63" s="2">
        <v>0</v>
      </c>
      <c r="J63" s="2"/>
      <c r="K63" s="2">
        <v>0</v>
      </c>
      <c r="L63" s="2"/>
      <c r="M63" s="2">
        <v>0</v>
      </c>
      <c r="N63" s="2"/>
      <c r="O63" s="2">
        <v>0</v>
      </c>
      <c r="P63" s="2"/>
      <c r="Q63" s="2">
        <v>100000000</v>
      </c>
      <c r="R63" s="2"/>
      <c r="S63" s="2">
        <v>3302</v>
      </c>
      <c r="T63" s="2"/>
      <c r="U63" s="2">
        <v>338029208514</v>
      </c>
      <c r="V63" s="2"/>
      <c r="W63" s="2">
        <v>328235310000</v>
      </c>
      <c r="Y63" s="5">
        <v>6.3079828437150173E-4</v>
      </c>
      <c r="AA63" s="15"/>
    </row>
    <row r="64" spans="1:27">
      <c r="A64" s="3" t="s">
        <v>70</v>
      </c>
      <c r="C64" s="2">
        <v>28784793</v>
      </c>
      <c r="D64" s="2"/>
      <c r="E64" s="2">
        <v>567324949935</v>
      </c>
      <c r="F64" s="2"/>
      <c r="G64" s="2">
        <v>527061102531.99298</v>
      </c>
      <c r="H64" s="2"/>
      <c r="I64" s="2">
        <v>0</v>
      </c>
      <c r="J64" s="2"/>
      <c r="K64" s="2">
        <v>0</v>
      </c>
      <c r="L64" s="2"/>
      <c r="M64" s="2">
        <v>0</v>
      </c>
      <c r="N64" s="2"/>
      <c r="O64" s="2">
        <v>0</v>
      </c>
      <c r="P64" s="2"/>
      <c r="Q64" s="2">
        <v>28784793</v>
      </c>
      <c r="R64" s="2"/>
      <c r="S64" s="2">
        <v>18030</v>
      </c>
      <c r="T64" s="2"/>
      <c r="U64" s="2">
        <v>567324949935</v>
      </c>
      <c r="V64" s="2"/>
      <c r="W64" s="2">
        <v>515901828374.14899</v>
      </c>
      <c r="Y64" s="5">
        <v>9.9145332122413691E-4</v>
      </c>
      <c r="AA64" s="15"/>
    </row>
    <row r="65" spans="1:27">
      <c r="A65" s="3" t="s">
        <v>71</v>
      </c>
      <c r="C65" s="2">
        <v>758421328</v>
      </c>
      <c r="D65" s="2"/>
      <c r="E65" s="2">
        <v>2862747315414</v>
      </c>
      <c r="F65" s="2"/>
      <c r="G65" s="2">
        <v>3739387256648.0601</v>
      </c>
      <c r="H65" s="2"/>
      <c r="I65" s="2">
        <v>0</v>
      </c>
      <c r="J65" s="2"/>
      <c r="K65" s="2">
        <v>0</v>
      </c>
      <c r="L65" s="2"/>
      <c r="M65" s="2">
        <v>0</v>
      </c>
      <c r="N65" s="2"/>
      <c r="O65" s="2">
        <v>0</v>
      </c>
      <c r="P65" s="2"/>
      <c r="Q65" s="2">
        <v>758421328</v>
      </c>
      <c r="R65" s="2"/>
      <c r="S65" s="2">
        <v>5000</v>
      </c>
      <c r="T65" s="2"/>
      <c r="U65" s="2">
        <v>2862747315414</v>
      </c>
      <c r="V65" s="2"/>
      <c r="W65" s="2">
        <v>3769543605492</v>
      </c>
      <c r="Y65" s="5">
        <v>7.2442591237606904E-3</v>
      </c>
      <c r="AA65" s="15"/>
    </row>
    <row r="66" spans="1:27">
      <c r="A66" s="3" t="s">
        <v>72</v>
      </c>
      <c r="C66" s="2">
        <v>31945649</v>
      </c>
      <c r="D66" s="2"/>
      <c r="E66" s="2">
        <v>1051019715056</v>
      </c>
      <c r="F66" s="2"/>
      <c r="G66" s="2">
        <v>932026049601.00696</v>
      </c>
      <c r="H66" s="2"/>
      <c r="I66" s="2">
        <v>0</v>
      </c>
      <c r="J66" s="2"/>
      <c r="K66" s="2">
        <v>0</v>
      </c>
      <c r="L66" s="2"/>
      <c r="M66" s="2">
        <v>0</v>
      </c>
      <c r="N66" s="2"/>
      <c r="O66" s="2">
        <v>0</v>
      </c>
      <c r="P66" s="2"/>
      <c r="Q66" s="2">
        <v>31945649</v>
      </c>
      <c r="R66" s="2"/>
      <c r="S66" s="2">
        <v>28000</v>
      </c>
      <c r="T66" s="2"/>
      <c r="U66" s="2">
        <v>1051019715056</v>
      </c>
      <c r="V66" s="2"/>
      <c r="W66" s="2">
        <v>889156026876.59998</v>
      </c>
      <c r="Y66" s="5">
        <v>1.7087683110398456E-3</v>
      </c>
      <c r="AA66" s="15"/>
    </row>
    <row r="67" spans="1:27">
      <c r="A67" s="3" t="s">
        <v>73</v>
      </c>
      <c r="C67" s="2">
        <v>175700000</v>
      </c>
      <c r="D67" s="2"/>
      <c r="E67" s="2">
        <v>991227497864</v>
      </c>
      <c r="F67" s="2"/>
      <c r="G67" s="2">
        <v>1198130453100</v>
      </c>
      <c r="H67" s="2"/>
      <c r="I67" s="2">
        <v>87850000</v>
      </c>
      <c r="J67" s="2"/>
      <c r="K67" s="2">
        <v>0</v>
      </c>
      <c r="L67" s="2"/>
      <c r="M67" s="2">
        <v>0</v>
      </c>
      <c r="N67" s="2"/>
      <c r="O67" s="2">
        <v>0</v>
      </c>
      <c r="P67" s="2"/>
      <c r="Q67" s="2">
        <v>263550000</v>
      </c>
      <c r="R67" s="2"/>
      <c r="S67" s="2">
        <v>4072</v>
      </c>
      <c r="T67" s="2"/>
      <c r="U67" s="2">
        <v>991227497864</v>
      </c>
      <c r="V67" s="2"/>
      <c r="W67" s="2">
        <v>1066790205180</v>
      </c>
      <c r="Y67" s="5">
        <v>2.0501433292227649E-3</v>
      </c>
      <c r="AA67" s="15"/>
    </row>
    <row r="68" spans="1:27">
      <c r="A68" s="3" t="s">
        <v>74</v>
      </c>
      <c r="C68" s="2">
        <v>56000000</v>
      </c>
      <c r="D68" s="2"/>
      <c r="E68" s="2">
        <v>482577288549</v>
      </c>
      <c r="F68" s="2"/>
      <c r="G68" s="2">
        <v>671341608000</v>
      </c>
      <c r="H68" s="2"/>
      <c r="I68" s="2">
        <v>0</v>
      </c>
      <c r="J68" s="2"/>
      <c r="K68" s="2">
        <v>0</v>
      </c>
      <c r="L68" s="2"/>
      <c r="M68" s="2">
        <v>-3431000</v>
      </c>
      <c r="N68" s="2"/>
      <c r="O68" s="2">
        <v>45497211239</v>
      </c>
      <c r="P68" s="2"/>
      <c r="Q68" s="2">
        <v>52569000</v>
      </c>
      <c r="R68" s="2"/>
      <c r="S68" s="2">
        <v>11990</v>
      </c>
      <c r="T68" s="2"/>
      <c r="U68" s="2">
        <v>453010812174</v>
      </c>
      <c r="V68" s="2"/>
      <c r="W68" s="2">
        <v>626552011255.5</v>
      </c>
      <c r="Y68" s="5">
        <v>1.2040993815366277E-3</v>
      </c>
      <c r="AA68" s="15"/>
    </row>
    <row r="69" spans="1:27">
      <c r="A69" s="3" t="s">
        <v>75</v>
      </c>
      <c r="C69" s="2">
        <v>30000000</v>
      </c>
      <c r="D69" s="2"/>
      <c r="E69" s="2">
        <v>76361112641</v>
      </c>
      <c r="F69" s="2"/>
      <c r="G69" s="2">
        <v>108967761000</v>
      </c>
      <c r="H69" s="2"/>
      <c r="I69" s="2">
        <v>0</v>
      </c>
      <c r="J69" s="2"/>
      <c r="K69" s="2">
        <v>0</v>
      </c>
      <c r="L69" s="2"/>
      <c r="M69" s="2">
        <v>0</v>
      </c>
      <c r="N69" s="2"/>
      <c r="O69" s="2">
        <v>0</v>
      </c>
      <c r="P69" s="2"/>
      <c r="Q69" s="2">
        <v>30000000</v>
      </c>
      <c r="R69" s="2"/>
      <c r="S69" s="2">
        <v>3559</v>
      </c>
      <c r="T69" s="2"/>
      <c r="U69" s="2">
        <v>76361112641</v>
      </c>
      <c r="V69" s="2"/>
      <c r="W69" s="2">
        <v>106134718500</v>
      </c>
      <c r="Y69" s="5">
        <v>2.0396830049165731E-4</v>
      </c>
      <c r="AA69" s="15"/>
    </row>
    <row r="70" spans="1:27">
      <c r="A70" s="3" t="s">
        <v>76</v>
      </c>
      <c r="C70" s="2">
        <v>22887869</v>
      </c>
      <c r="D70" s="2"/>
      <c r="E70" s="2">
        <v>354807362174</v>
      </c>
      <c r="F70" s="2"/>
      <c r="G70" s="2">
        <v>662301584683.79004</v>
      </c>
      <c r="H70" s="2"/>
      <c r="I70" s="2">
        <v>0</v>
      </c>
      <c r="J70" s="2"/>
      <c r="K70" s="2">
        <v>0</v>
      </c>
      <c r="L70" s="2"/>
      <c r="M70" s="2">
        <v>0</v>
      </c>
      <c r="N70" s="2"/>
      <c r="O70" s="2">
        <v>0</v>
      </c>
      <c r="P70" s="2"/>
      <c r="Q70" s="2">
        <v>22887869</v>
      </c>
      <c r="R70" s="2"/>
      <c r="S70" s="2">
        <v>25040</v>
      </c>
      <c r="T70" s="2"/>
      <c r="U70" s="2">
        <v>354807362174</v>
      </c>
      <c r="V70" s="2"/>
      <c r="W70" s="2">
        <v>569702221933.42798</v>
      </c>
      <c r="Y70" s="5">
        <v>1.0948462071257322E-3</v>
      </c>
      <c r="AA70" s="15"/>
    </row>
    <row r="71" spans="1:27">
      <c r="A71" s="3" t="s">
        <v>77</v>
      </c>
      <c r="C71" s="2">
        <v>165152397</v>
      </c>
      <c r="D71" s="2"/>
      <c r="E71" s="2">
        <v>1000486617649</v>
      </c>
      <c r="F71" s="2"/>
      <c r="G71" s="2">
        <v>1037388588562.97</v>
      </c>
      <c r="H71" s="2"/>
      <c r="I71" s="2">
        <v>0</v>
      </c>
      <c r="J71" s="2"/>
      <c r="K71" s="2">
        <v>0</v>
      </c>
      <c r="L71" s="2"/>
      <c r="M71" s="2">
        <v>0</v>
      </c>
      <c r="N71" s="2"/>
      <c r="O71" s="2">
        <v>0</v>
      </c>
      <c r="P71" s="2"/>
      <c r="Q71" s="2">
        <v>165152397</v>
      </c>
      <c r="R71" s="2"/>
      <c r="S71" s="2">
        <v>6356</v>
      </c>
      <c r="T71" s="2"/>
      <c r="U71" s="2">
        <v>1000486617649</v>
      </c>
      <c r="V71" s="2"/>
      <c r="W71" s="2">
        <v>1043462868951.77</v>
      </c>
      <c r="Y71" s="5">
        <v>2.0053131624996156E-3</v>
      </c>
      <c r="AA71" s="15"/>
    </row>
    <row r="72" spans="1:27">
      <c r="A72" s="3" t="s">
        <v>78</v>
      </c>
      <c r="C72" s="2">
        <v>24330684</v>
      </c>
      <c r="D72" s="2"/>
      <c r="E72" s="2">
        <v>241624286640</v>
      </c>
      <c r="F72" s="2"/>
      <c r="G72" s="2">
        <v>444295284822.77399</v>
      </c>
      <c r="H72" s="2"/>
      <c r="I72" s="2">
        <v>0</v>
      </c>
      <c r="J72" s="2"/>
      <c r="K72" s="2">
        <v>0</v>
      </c>
      <c r="L72" s="2"/>
      <c r="M72" s="2">
        <v>0</v>
      </c>
      <c r="N72" s="2"/>
      <c r="O72" s="2">
        <v>0</v>
      </c>
      <c r="P72" s="2"/>
      <c r="Q72" s="2">
        <v>24330684</v>
      </c>
      <c r="R72" s="2"/>
      <c r="S72" s="2">
        <v>18490</v>
      </c>
      <c r="T72" s="2"/>
      <c r="U72" s="2">
        <v>241624286640</v>
      </c>
      <c r="V72" s="2"/>
      <c r="W72" s="2">
        <v>447197594794.39801</v>
      </c>
      <c r="Y72" s="5">
        <v>8.594184323781871E-4</v>
      </c>
      <c r="AA72" s="15"/>
    </row>
    <row r="73" spans="1:27">
      <c r="A73" s="3" t="s">
        <v>79</v>
      </c>
      <c r="C73" s="2">
        <v>652325088</v>
      </c>
      <c r="D73" s="2"/>
      <c r="E73" s="2">
        <v>2768139591741</v>
      </c>
      <c r="F73" s="2"/>
      <c r="G73" s="2">
        <v>3292148937668.9302</v>
      </c>
      <c r="H73" s="2"/>
      <c r="I73" s="2">
        <v>0</v>
      </c>
      <c r="J73" s="2"/>
      <c r="K73" s="2">
        <v>0</v>
      </c>
      <c r="L73" s="2"/>
      <c r="M73" s="2">
        <v>-1326621</v>
      </c>
      <c r="N73" s="2"/>
      <c r="O73" s="2">
        <v>8809100436</v>
      </c>
      <c r="P73" s="2"/>
      <c r="Q73" s="2">
        <v>650998467</v>
      </c>
      <c r="R73" s="2"/>
      <c r="S73" s="2">
        <v>5132</v>
      </c>
      <c r="T73" s="2"/>
      <c r="U73" s="2">
        <v>2762510079428</v>
      </c>
      <c r="V73" s="2"/>
      <c r="W73" s="2">
        <v>3321045634054.77</v>
      </c>
      <c r="Y73" s="5">
        <v>6.3823416447219379E-3</v>
      </c>
      <c r="AA73" s="15"/>
    </row>
    <row r="74" spans="1:27">
      <c r="A74" s="3" t="s">
        <v>80</v>
      </c>
      <c r="C74" s="2">
        <v>93345724</v>
      </c>
      <c r="D74" s="2"/>
      <c r="E74" s="2">
        <v>1521993301653</v>
      </c>
      <c r="F74" s="2"/>
      <c r="G74" s="2">
        <v>2187067770327.6499</v>
      </c>
      <c r="H74" s="2"/>
      <c r="I74" s="2">
        <v>0</v>
      </c>
      <c r="J74" s="2"/>
      <c r="K74" s="2">
        <v>0</v>
      </c>
      <c r="L74" s="2"/>
      <c r="M74" s="2">
        <v>0</v>
      </c>
      <c r="N74" s="2"/>
      <c r="O74" s="2">
        <v>0</v>
      </c>
      <c r="P74" s="2"/>
      <c r="Q74" s="2">
        <v>93345724</v>
      </c>
      <c r="R74" s="2"/>
      <c r="S74" s="2">
        <v>23920</v>
      </c>
      <c r="T74" s="2"/>
      <c r="U74" s="2">
        <v>1521993301653</v>
      </c>
      <c r="V74" s="2"/>
      <c r="W74" s="2">
        <v>2219544381257.4199</v>
      </c>
      <c r="Y74" s="5">
        <v>4.2654910825516822E-3</v>
      </c>
      <c r="AA74" s="15"/>
    </row>
    <row r="75" spans="1:27">
      <c r="A75" s="3" t="s">
        <v>81</v>
      </c>
      <c r="C75" s="2">
        <v>4866626</v>
      </c>
      <c r="D75" s="2"/>
      <c r="E75" s="2">
        <f>141626862153-14</f>
        <v>141626862139</v>
      </c>
      <c r="F75" s="2"/>
      <c r="G75" s="2">
        <f>150596653879.089-34</f>
        <v>150596653845.08899</v>
      </c>
      <c r="H75" s="2"/>
      <c r="I75" s="2">
        <v>4133374</v>
      </c>
      <c r="J75" s="2"/>
      <c r="K75" s="2">
        <v>124002548914</v>
      </c>
      <c r="L75" s="2"/>
      <c r="M75" s="2">
        <v>0</v>
      </c>
      <c r="N75" s="2"/>
      <c r="O75" s="2">
        <v>0</v>
      </c>
      <c r="P75" s="2"/>
      <c r="Q75" s="2">
        <v>9000000</v>
      </c>
      <c r="R75" s="2"/>
      <c r="S75" s="2">
        <v>29930</v>
      </c>
      <c r="T75" s="2"/>
      <c r="U75" s="2">
        <v>265629411067</v>
      </c>
      <c r="V75" s="2"/>
      <c r="W75" s="2">
        <v>267767248500</v>
      </c>
      <c r="Y75" s="5">
        <v>5.145915622687808E-4</v>
      </c>
      <c r="AA75" s="15"/>
    </row>
    <row r="76" spans="1:27">
      <c r="A76" s="3" t="s">
        <v>82</v>
      </c>
      <c r="C76" s="2">
        <v>0</v>
      </c>
      <c r="D76" s="2"/>
      <c r="E76" s="2">
        <v>0</v>
      </c>
      <c r="F76" s="2"/>
      <c r="G76" s="2">
        <v>0</v>
      </c>
      <c r="H76" s="2"/>
      <c r="I76" s="2">
        <v>8241</v>
      </c>
      <c r="J76" s="2"/>
      <c r="K76" s="2">
        <v>249992993034</v>
      </c>
      <c r="L76" s="2"/>
      <c r="M76" s="2">
        <v>0</v>
      </c>
      <c r="N76" s="2"/>
      <c r="O76" s="2">
        <v>0</v>
      </c>
      <c r="P76" s="2"/>
      <c r="Q76" s="2">
        <v>8241</v>
      </c>
      <c r="R76" s="2"/>
      <c r="S76" s="2">
        <v>29991573</v>
      </c>
      <c r="T76" s="2"/>
      <c r="U76" s="2">
        <v>249992993034</v>
      </c>
      <c r="V76" s="2"/>
      <c r="W76" s="2">
        <v>247160533093</v>
      </c>
      <c r="Y76" s="5">
        <v>4.7498984871374803E-4</v>
      </c>
      <c r="AA76" s="15"/>
    </row>
    <row r="77" spans="1:27">
      <c r="A77" s="3" t="s">
        <v>83</v>
      </c>
      <c r="C77" s="2">
        <v>0</v>
      </c>
      <c r="D77" s="2"/>
      <c r="E77" s="2">
        <v>0</v>
      </c>
      <c r="F77" s="2"/>
      <c r="G77" s="2">
        <v>0</v>
      </c>
      <c r="H77" s="2"/>
      <c r="I77" s="2">
        <v>5000000</v>
      </c>
      <c r="J77" s="2"/>
      <c r="K77" s="2">
        <v>50000000000</v>
      </c>
      <c r="L77" s="2"/>
      <c r="M77" s="2">
        <v>0</v>
      </c>
      <c r="N77" s="2"/>
      <c r="O77" s="2">
        <v>0</v>
      </c>
      <c r="P77" s="2"/>
      <c r="Q77" s="2">
        <v>5000000</v>
      </c>
      <c r="R77" s="2"/>
      <c r="S77" s="2">
        <v>10000</v>
      </c>
      <c r="T77" s="2"/>
      <c r="U77" s="2">
        <v>50000000000</v>
      </c>
      <c r="V77" s="2"/>
      <c r="W77" s="2">
        <v>49940625000</v>
      </c>
      <c r="Y77" s="5">
        <v>9.5975233653078129E-5</v>
      </c>
      <c r="AA77" s="15"/>
    </row>
    <row r="78" spans="1:27">
      <c r="A78" s="3" t="s">
        <v>84</v>
      </c>
      <c r="C78" s="2">
        <v>0</v>
      </c>
      <c r="D78" s="2"/>
      <c r="E78" s="2">
        <v>0</v>
      </c>
      <c r="F78" s="2"/>
      <c r="G78" s="2">
        <v>0</v>
      </c>
      <c r="H78" s="2"/>
      <c r="I78" s="2">
        <v>21000000</v>
      </c>
      <c r="J78" s="2"/>
      <c r="K78" s="2">
        <v>622948657567</v>
      </c>
      <c r="L78" s="2"/>
      <c r="M78" s="2">
        <v>0</v>
      </c>
      <c r="N78" s="2"/>
      <c r="O78" s="2">
        <v>0</v>
      </c>
      <c r="P78" s="2"/>
      <c r="Q78" s="2">
        <v>21000000</v>
      </c>
      <c r="R78" s="2"/>
      <c r="S78" s="2">
        <v>27950</v>
      </c>
      <c r="T78" s="2"/>
      <c r="U78" s="2">
        <v>622948657567</v>
      </c>
      <c r="V78" s="2"/>
      <c r="W78" s="2">
        <v>583457647500</v>
      </c>
      <c r="Y78" s="5">
        <v>1.1212812023375317E-3</v>
      </c>
      <c r="AA78" s="15"/>
    </row>
    <row r="79" spans="1:27">
      <c r="A79" s="3" t="s">
        <v>85</v>
      </c>
      <c r="C79" s="2">
        <v>0</v>
      </c>
      <c r="D79" s="2"/>
      <c r="E79" s="2">
        <v>0</v>
      </c>
      <c r="F79" s="2"/>
      <c r="G79" s="2">
        <v>0</v>
      </c>
      <c r="H79" s="2"/>
      <c r="I79" s="2">
        <v>280000000</v>
      </c>
      <c r="J79" s="2"/>
      <c r="K79" s="2">
        <v>588163504000</v>
      </c>
      <c r="L79" s="2"/>
      <c r="M79" s="2">
        <v>0</v>
      </c>
      <c r="N79" s="2"/>
      <c r="O79" s="2">
        <v>0</v>
      </c>
      <c r="P79" s="2"/>
      <c r="Q79" s="2">
        <v>280000000</v>
      </c>
      <c r="R79" s="2"/>
      <c r="S79" s="2">
        <v>2534</v>
      </c>
      <c r="T79" s="2"/>
      <c r="U79" s="2">
        <v>701592704500</v>
      </c>
      <c r="V79" s="2"/>
      <c r="W79" s="2">
        <v>705298356000</v>
      </c>
      <c r="Y79" s="5">
        <v>1.355433067011714E-3</v>
      </c>
      <c r="AA79" s="15"/>
    </row>
    <row r="80" spans="1:27">
      <c r="A80" s="3" t="s">
        <v>86</v>
      </c>
      <c r="C80" s="2">
        <v>0</v>
      </c>
      <c r="D80" s="2"/>
      <c r="E80" s="2">
        <v>0</v>
      </c>
      <c r="F80" s="2"/>
      <c r="G80" s="2">
        <v>0</v>
      </c>
      <c r="H80" s="2"/>
      <c r="I80" s="2">
        <v>179039000</v>
      </c>
      <c r="J80" s="2"/>
      <c r="K80" s="2">
        <v>827528571635</v>
      </c>
      <c r="L80" s="2"/>
      <c r="M80" s="2">
        <v>0</v>
      </c>
      <c r="N80" s="2"/>
      <c r="O80" s="2">
        <v>0</v>
      </c>
      <c r="P80" s="2"/>
      <c r="Q80" s="2">
        <v>179039000</v>
      </c>
      <c r="R80" s="2"/>
      <c r="S80" s="2">
        <v>4391</v>
      </c>
      <c r="T80" s="2"/>
      <c r="U80" s="2">
        <f>827528571635+16</f>
        <v>827528571651</v>
      </c>
      <c r="V80" s="2"/>
      <c r="W80" s="2">
        <f>781482595518.45-6</f>
        <v>781482595512.44995</v>
      </c>
      <c r="Y80" s="5">
        <v>1.5018429324847522E-3</v>
      </c>
      <c r="AA80" s="15"/>
    </row>
    <row r="81" spans="1:27">
      <c r="A81" s="3" t="s">
        <v>87</v>
      </c>
      <c r="C81" s="2">
        <v>0</v>
      </c>
      <c r="D81" s="2"/>
      <c r="E81" s="2">
        <v>0</v>
      </c>
      <c r="F81" s="2"/>
      <c r="G81" s="2">
        <v>0</v>
      </c>
      <c r="H81" s="2"/>
      <c r="I81" s="2">
        <v>46236538</v>
      </c>
      <c r="J81" s="2"/>
      <c r="K81" s="2">
        <v>254536949184</v>
      </c>
      <c r="L81" s="2"/>
      <c r="M81" s="2">
        <v>-46236538</v>
      </c>
      <c r="N81" s="2"/>
      <c r="O81" s="2">
        <v>0</v>
      </c>
      <c r="P81" s="2"/>
      <c r="Q81" s="2">
        <v>0</v>
      </c>
      <c r="R81" s="2"/>
      <c r="S81" s="2">
        <v>0</v>
      </c>
      <c r="T81" s="2"/>
      <c r="U81" s="2">
        <v>0</v>
      </c>
      <c r="V81" s="2"/>
      <c r="W81" s="2">
        <v>0</v>
      </c>
      <c r="Y81" s="5">
        <v>0</v>
      </c>
      <c r="AA81" s="15"/>
    </row>
    <row r="82" spans="1:27" ht="19.5" thickBot="1">
      <c r="C82" s="2"/>
      <c r="D82" s="2"/>
      <c r="E82" s="6">
        <f>SUM(E9:E81)</f>
        <v>48323363371205</v>
      </c>
      <c r="F82" s="2"/>
      <c r="G82" s="6">
        <f>SUM(G9:G81)</f>
        <v>56888145660852.063</v>
      </c>
      <c r="H82" s="2"/>
      <c r="I82" s="6">
        <f>SUM(I9:I81)</f>
        <v>2779378399</v>
      </c>
      <c r="J82" s="2"/>
      <c r="K82" s="6">
        <f>SUM(K9:K81)</f>
        <v>7581271140513</v>
      </c>
      <c r="L82" s="2"/>
      <c r="M82" s="6">
        <f>SUM(M9:M81)</f>
        <v>-778590672</v>
      </c>
      <c r="N82" s="2"/>
      <c r="O82" s="6">
        <f>SUM(O9:O81)</f>
        <v>3079029764689</v>
      </c>
      <c r="P82" s="2"/>
      <c r="Q82" s="6">
        <f>SUM(Q9:Q81)</f>
        <v>9769376767</v>
      </c>
      <c r="R82" s="2"/>
      <c r="S82" s="6">
        <f>SUM(S9:S81)</f>
        <v>61245885</v>
      </c>
      <c r="T82" s="2"/>
      <c r="U82" s="6">
        <f>SUM(U9:U81)</f>
        <v>54324268018144</v>
      </c>
      <c r="V82" s="2"/>
      <c r="W82" s="6">
        <f>SUM(W9:W81)</f>
        <v>62388252970781.016</v>
      </c>
      <c r="Y82" s="7">
        <f>SUM(Y9:Y81)</f>
        <v>0.11989692071491</v>
      </c>
      <c r="AA82" s="15"/>
    </row>
    <row r="83" spans="1:27" ht="19.5" thickTop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7">
      <c r="E84" s="14"/>
      <c r="F84" s="14"/>
      <c r="G84" s="14"/>
      <c r="M84" s="12"/>
      <c r="O84" s="14"/>
      <c r="U84" s="12"/>
      <c r="W84" s="13"/>
    </row>
    <row r="85" spans="1:27">
      <c r="M85" s="14"/>
      <c r="U85" s="12"/>
      <c r="W85" s="12"/>
    </row>
    <row r="86" spans="1:27">
      <c r="W86" s="12"/>
    </row>
    <row r="87" spans="1:27">
      <c r="W87" s="12"/>
    </row>
    <row r="88" spans="1:27">
      <c r="W88" s="12"/>
    </row>
    <row r="89" spans="1:27">
      <c r="W89" s="12"/>
    </row>
    <row r="90" spans="1:27">
      <c r="W90" s="12"/>
    </row>
    <row r="91" spans="1:27">
      <c r="W91" s="12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32"/>
  <sheetViews>
    <sheetView rightToLeft="1" view="pageBreakPreview" zoomScale="85" zoomScaleNormal="70" zoomScaleSheetLayoutView="85" workbookViewId="0">
      <selection activeCell="C21" sqref="C21"/>
    </sheetView>
  </sheetViews>
  <sheetFormatPr defaultRowHeight="15"/>
  <cols>
    <col min="1" max="1" width="31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customWidth="1"/>
    <col min="6" max="6" width="1" style="1" customWidth="1"/>
    <col min="7" max="7" width="18.42578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4.85546875" style="10" bestFit="1" customWidth="1"/>
    <col min="22" max="22" width="1" style="1" customWidth="1"/>
    <col min="23" max="23" width="18.42578125" style="1" bestFit="1" customWidth="1"/>
    <col min="24" max="16384" width="9.140625" style="1"/>
  </cols>
  <sheetData>
    <row r="2" spans="1:23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3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3" ht="23.25">
      <c r="A6" s="17" t="s">
        <v>3</v>
      </c>
      <c r="C6" s="16" t="s">
        <v>636</v>
      </c>
      <c r="D6" s="16" t="s">
        <v>636</v>
      </c>
      <c r="E6" s="16" t="s">
        <v>636</v>
      </c>
      <c r="F6" s="16" t="s">
        <v>636</v>
      </c>
      <c r="G6" s="16" t="s">
        <v>636</v>
      </c>
      <c r="H6" s="16" t="s">
        <v>636</v>
      </c>
      <c r="I6" s="16" t="s">
        <v>636</v>
      </c>
      <c r="J6" s="16" t="s">
        <v>636</v>
      </c>
      <c r="K6" s="16" t="s">
        <v>636</v>
      </c>
      <c r="M6" s="16" t="s">
        <v>637</v>
      </c>
      <c r="N6" s="16" t="s">
        <v>637</v>
      </c>
      <c r="O6" s="16" t="s">
        <v>637</v>
      </c>
      <c r="P6" s="16" t="s">
        <v>637</v>
      </c>
      <c r="Q6" s="16" t="s">
        <v>637</v>
      </c>
      <c r="R6" s="16" t="s">
        <v>637</v>
      </c>
      <c r="S6" s="16" t="s">
        <v>637</v>
      </c>
      <c r="T6" s="16" t="s">
        <v>637</v>
      </c>
      <c r="U6" s="16" t="s">
        <v>637</v>
      </c>
    </row>
    <row r="7" spans="1:23" ht="23.25">
      <c r="A7" s="16" t="s">
        <v>3</v>
      </c>
      <c r="C7" s="16" t="s">
        <v>756</v>
      </c>
      <c r="E7" s="16" t="s">
        <v>757</v>
      </c>
      <c r="G7" s="16" t="s">
        <v>758</v>
      </c>
      <c r="I7" s="16" t="s">
        <v>298</v>
      </c>
      <c r="K7" s="16" t="s">
        <v>759</v>
      </c>
      <c r="M7" s="16" t="s">
        <v>756</v>
      </c>
      <c r="O7" s="16" t="s">
        <v>757</v>
      </c>
      <c r="Q7" s="16" t="s">
        <v>758</v>
      </c>
      <c r="S7" s="16" t="s">
        <v>298</v>
      </c>
      <c r="U7" s="16" t="s">
        <v>759</v>
      </c>
    </row>
    <row r="8" spans="1:23" ht="18.75">
      <c r="A8" s="3" t="s">
        <v>44</v>
      </c>
      <c r="C8" s="2">
        <v>0</v>
      </c>
      <c r="D8" s="2"/>
      <c r="E8" s="2">
        <v>-23541552796</v>
      </c>
      <c r="F8" s="2"/>
      <c r="G8" s="2">
        <v>-1293508076</v>
      </c>
      <c r="H8" s="2"/>
      <c r="I8" s="2">
        <v>-24835060872</v>
      </c>
      <c r="K8" s="5">
        <v>-3.0999999999999999E-3</v>
      </c>
      <c r="M8" s="2">
        <v>246750000000</v>
      </c>
      <c r="N8" s="2"/>
      <c r="O8" s="2">
        <v>-285668025570</v>
      </c>
      <c r="P8" s="2"/>
      <c r="Q8" s="2">
        <v>-2406739771</v>
      </c>
      <c r="R8" s="2"/>
      <c r="S8" s="2">
        <v>-41324765341</v>
      </c>
      <c r="T8" s="3"/>
      <c r="U8" s="5">
        <v>-5.0000000000000001E-4</v>
      </c>
      <c r="W8" s="2"/>
    </row>
    <row r="9" spans="1:23" ht="18.75">
      <c r="A9" s="3" t="s">
        <v>74</v>
      </c>
      <c r="C9" s="2">
        <v>0</v>
      </c>
      <c r="D9" s="2"/>
      <c r="E9" s="2">
        <v>-1813261238</v>
      </c>
      <c r="F9" s="2"/>
      <c r="G9" s="2">
        <v>-1102035604</v>
      </c>
      <c r="H9" s="2"/>
      <c r="I9" s="2">
        <v>-2915296841</v>
      </c>
      <c r="K9" s="5">
        <v>-4.0000000000000002E-4</v>
      </c>
      <c r="M9" s="2">
        <v>36750000000</v>
      </c>
      <c r="N9" s="2"/>
      <c r="O9" s="2">
        <v>-13854172562</v>
      </c>
      <c r="P9" s="2"/>
      <c r="Q9" s="2">
        <v>-6018868483</v>
      </c>
      <c r="R9" s="2"/>
      <c r="S9" s="2">
        <v>16876958955</v>
      </c>
      <c r="T9" s="3"/>
      <c r="U9" s="5">
        <v>2.0000000000000001E-4</v>
      </c>
      <c r="W9" s="2"/>
    </row>
    <row r="10" spans="1:23" ht="18.75">
      <c r="A10" s="3" t="s">
        <v>42</v>
      </c>
      <c r="C10" s="2">
        <v>0</v>
      </c>
      <c r="D10" s="2"/>
      <c r="E10" s="2">
        <v>-1062491171</v>
      </c>
      <c r="F10" s="2"/>
      <c r="G10" s="2">
        <v>-2293874093</v>
      </c>
      <c r="H10" s="2"/>
      <c r="I10" s="2">
        <v>-3356365264</v>
      </c>
      <c r="K10" s="5">
        <v>-4.0000000000000002E-4</v>
      </c>
      <c r="M10" s="2">
        <v>283831069267</v>
      </c>
      <c r="N10" s="2"/>
      <c r="O10" s="2">
        <v>-294522667393</v>
      </c>
      <c r="P10" s="2"/>
      <c r="Q10" s="2">
        <v>236572800</v>
      </c>
      <c r="R10" s="2"/>
      <c r="S10" s="2">
        <v>-10455025326</v>
      </c>
      <c r="T10" s="3"/>
      <c r="U10" s="5">
        <v>-1E-4</v>
      </c>
      <c r="W10" s="2"/>
    </row>
    <row r="11" spans="1:23" ht="18.75">
      <c r="A11" s="3" t="s">
        <v>34</v>
      </c>
      <c r="C11" s="2">
        <v>0</v>
      </c>
      <c r="D11" s="2"/>
      <c r="E11" s="2">
        <v>0</v>
      </c>
      <c r="F11" s="2"/>
      <c r="G11" s="2">
        <v>482375365606</v>
      </c>
      <c r="H11" s="2"/>
      <c r="I11" s="2">
        <v>482375365606</v>
      </c>
      <c r="K11" s="5">
        <v>5.9700000000000003E-2</v>
      </c>
      <c r="M11" s="2">
        <v>0</v>
      </c>
      <c r="N11" s="2"/>
      <c r="O11" s="2">
        <v>0</v>
      </c>
      <c r="P11" s="2"/>
      <c r="Q11" s="2">
        <v>482375365606</v>
      </c>
      <c r="R11" s="2"/>
      <c r="S11" s="2">
        <v>482375365606</v>
      </c>
      <c r="T11" s="3"/>
      <c r="U11" s="5">
        <v>6.3E-3</v>
      </c>
      <c r="W11" s="2"/>
    </row>
    <row r="12" spans="1:23" ht="18.75">
      <c r="A12" s="3" t="s">
        <v>46</v>
      </c>
      <c r="C12" s="2">
        <v>0</v>
      </c>
      <c r="D12" s="2"/>
      <c r="E12" s="2">
        <v>34179998018</v>
      </c>
      <c r="F12" s="2"/>
      <c r="G12" s="2">
        <v>-51182129441</v>
      </c>
      <c r="H12" s="2"/>
      <c r="I12" s="2">
        <v>-17002131423</v>
      </c>
      <c r="K12" s="5">
        <v>-2.0999999999999999E-3</v>
      </c>
      <c r="M12" s="2">
        <v>169602011340</v>
      </c>
      <c r="N12" s="2"/>
      <c r="O12" s="2">
        <v>-119940803543</v>
      </c>
      <c r="P12" s="2"/>
      <c r="Q12" s="2">
        <v>-47622036942</v>
      </c>
      <c r="R12" s="2"/>
      <c r="S12" s="2">
        <v>2039170855</v>
      </c>
      <c r="T12" s="3"/>
      <c r="U12" s="5">
        <v>0</v>
      </c>
      <c r="W12" s="2"/>
    </row>
    <row r="13" spans="1:23" ht="18.75">
      <c r="A13" s="3" t="s">
        <v>23</v>
      </c>
      <c r="C13" s="2">
        <v>0</v>
      </c>
      <c r="D13" s="2"/>
      <c r="E13" s="2">
        <v>93690254321</v>
      </c>
      <c r="F13" s="2"/>
      <c r="G13" s="2">
        <v>-106712361800</v>
      </c>
      <c r="H13" s="2"/>
      <c r="I13" s="2">
        <v>-13022107479</v>
      </c>
      <c r="K13" s="5">
        <v>-1.6000000000000001E-3</v>
      </c>
      <c r="M13" s="2">
        <v>201294638933</v>
      </c>
      <c r="N13" s="2"/>
      <c r="O13" s="2">
        <v>-108705278815</v>
      </c>
      <c r="P13" s="2"/>
      <c r="Q13" s="2">
        <v>-107679550105</v>
      </c>
      <c r="R13" s="2"/>
      <c r="S13" s="2">
        <v>-15090189987</v>
      </c>
      <c r="T13" s="3"/>
      <c r="U13" s="5">
        <v>-2.0000000000000001E-4</v>
      </c>
      <c r="W13" s="2"/>
    </row>
    <row r="14" spans="1:23" ht="18.75">
      <c r="A14" s="3" t="s">
        <v>26</v>
      </c>
      <c r="C14" s="2">
        <v>0</v>
      </c>
      <c r="D14" s="2"/>
      <c r="E14" s="2">
        <v>70455097</v>
      </c>
      <c r="F14" s="2"/>
      <c r="G14" s="2">
        <v>2446852</v>
      </c>
      <c r="H14" s="2"/>
      <c r="I14" s="2">
        <v>72901949</v>
      </c>
      <c r="K14" s="5">
        <v>0</v>
      </c>
      <c r="M14" s="2">
        <v>17325000000</v>
      </c>
      <c r="N14" s="2"/>
      <c r="O14" s="2">
        <v>-794237465</v>
      </c>
      <c r="P14" s="2"/>
      <c r="Q14" s="2">
        <v>-18857217284</v>
      </c>
      <c r="R14" s="2"/>
      <c r="S14" s="2">
        <v>-2326454749</v>
      </c>
      <c r="T14" s="3"/>
      <c r="U14" s="5">
        <v>0</v>
      </c>
      <c r="W14" s="2"/>
    </row>
    <row r="15" spans="1:23" ht="18.75">
      <c r="A15" s="3" t="s">
        <v>16</v>
      </c>
      <c r="C15" s="2">
        <v>0</v>
      </c>
      <c r="D15" s="2"/>
      <c r="E15" s="2">
        <v>194649432826</v>
      </c>
      <c r="F15" s="2"/>
      <c r="G15" s="2">
        <v>-141579711242</v>
      </c>
      <c r="H15" s="2"/>
      <c r="I15" s="2">
        <v>53069721584</v>
      </c>
      <c r="K15" s="5">
        <v>6.6E-3</v>
      </c>
      <c r="M15" s="2">
        <v>51891716718</v>
      </c>
      <c r="N15" s="2"/>
      <c r="O15" s="2">
        <v>-477534381721</v>
      </c>
      <c r="P15" s="2"/>
      <c r="Q15" s="2">
        <v>-1804984106932</v>
      </c>
      <c r="R15" s="2"/>
      <c r="S15" s="2">
        <v>-2230626771935</v>
      </c>
      <c r="T15" s="3"/>
      <c r="U15" s="5">
        <v>-2.93E-2</v>
      </c>
      <c r="W15" s="2"/>
    </row>
    <row r="16" spans="1:23" ht="18.75">
      <c r="A16" s="3" t="s">
        <v>79</v>
      </c>
      <c r="C16" s="2">
        <v>0</v>
      </c>
      <c r="D16" s="2"/>
      <c r="E16" s="2">
        <v>26177070297</v>
      </c>
      <c r="F16" s="2"/>
      <c r="G16" s="2">
        <v>1124569300</v>
      </c>
      <c r="H16" s="2"/>
      <c r="I16" s="2">
        <v>27301639597</v>
      </c>
      <c r="K16" s="5">
        <v>3.3999999999999998E-3</v>
      </c>
      <c r="M16" s="2">
        <v>309942455929</v>
      </c>
      <c r="N16" s="2"/>
      <c r="O16" s="2">
        <v>-438038237694</v>
      </c>
      <c r="P16" s="2"/>
      <c r="Q16" s="2">
        <v>-452876735214</v>
      </c>
      <c r="R16" s="2"/>
      <c r="S16" s="2">
        <v>-580972516979</v>
      </c>
      <c r="T16" s="3"/>
      <c r="U16" s="5">
        <v>-7.6E-3</v>
      </c>
      <c r="W16" s="2"/>
    </row>
    <row r="17" spans="1:23" ht="18.75">
      <c r="A17" s="3" t="s">
        <v>45</v>
      </c>
      <c r="C17" s="2">
        <v>0</v>
      </c>
      <c r="D17" s="2"/>
      <c r="E17" s="2">
        <v>7030640264</v>
      </c>
      <c r="F17" s="2"/>
      <c r="G17" s="2">
        <v>-2236838480</v>
      </c>
      <c r="H17" s="2"/>
      <c r="I17" s="2">
        <v>4793801784</v>
      </c>
      <c r="K17" s="5">
        <v>5.9999999999999995E-4</v>
      </c>
      <c r="M17" s="2">
        <v>535769036400</v>
      </c>
      <c r="N17" s="2"/>
      <c r="O17" s="2">
        <v>-200390792994</v>
      </c>
      <c r="P17" s="2"/>
      <c r="Q17" s="2">
        <v>-327085081975</v>
      </c>
      <c r="R17" s="2"/>
      <c r="S17" s="2">
        <v>8293161431</v>
      </c>
      <c r="T17" s="3"/>
      <c r="U17" s="5">
        <v>1E-4</v>
      </c>
      <c r="W17" s="2"/>
    </row>
    <row r="18" spans="1:23" ht="18.75">
      <c r="A18" s="3" t="s">
        <v>41</v>
      </c>
      <c r="C18" s="2">
        <v>0</v>
      </c>
      <c r="D18" s="2"/>
      <c r="E18" s="2">
        <v>36055005142</v>
      </c>
      <c r="F18" s="2"/>
      <c r="G18" s="2">
        <v>-666605786</v>
      </c>
      <c r="H18" s="2"/>
      <c r="I18" s="2">
        <v>35388399356</v>
      </c>
      <c r="K18" s="5">
        <v>4.4000000000000003E-3</v>
      </c>
      <c r="M18" s="2">
        <v>0</v>
      </c>
      <c r="N18" s="2"/>
      <c r="O18" s="2">
        <v>-294006516384</v>
      </c>
      <c r="P18" s="2"/>
      <c r="Q18" s="2">
        <v>1777766674</v>
      </c>
      <c r="R18" s="2"/>
      <c r="S18" s="2">
        <v>-292228749710</v>
      </c>
      <c r="T18" s="3"/>
      <c r="U18" s="5">
        <v>-3.8E-3</v>
      </c>
      <c r="W18" s="2"/>
    </row>
    <row r="19" spans="1:23" ht="18.75">
      <c r="A19" s="3" t="s">
        <v>87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K19" s="5">
        <v>0</v>
      </c>
      <c r="M19" s="2">
        <v>0</v>
      </c>
      <c r="N19" s="2"/>
      <c r="O19" s="2">
        <v>0</v>
      </c>
      <c r="P19" s="2"/>
      <c r="Q19" s="2">
        <v>3990927118</v>
      </c>
      <c r="R19" s="2"/>
      <c r="S19" s="2">
        <v>3990927118</v>
      </c>
      <c r="T19" s="3"/>
      <c r="U19" s="5">
        <v>1E-4</v>
      </c>
      <c r="W19" s="2"/>
    </row>
    <row r="20" spans="1:23" ht="18.75">
      <c r="A20" s="3" t="s">
        <v>30</v>
      </c>
      <c r="C20" s="2">
        <v>0</v>
      </c>
      <c r="D20" s="2"/>
      <c r="E20" s="2">
        <v>2572607204</v>
      </c>
      <c r="F20" s="2"/>
      <c r="G20" s="2">
        <v>-349279338</v>
      </c>
      <c r="H20" s="2"/>
      <c r="I20" s="2">
        <v>2223327866</v>
      </c>
      <c r="K20" s="5">
        <v>2.9999999999999997E-4</v>
      </c>
      <c r="M20" s="2">
        <v>0</v>
      </c>
      <c r="N20" s="2"/>
      <c r="O20" s="2">
        <v>-9397329743</v>
      </c>
      <c r="P20" s="2"/>
      <c r="Q20" s="2">
        <v>-349279338</v>
      </c>
      <c r="R20" s="2"/>
      <c r="S20" s="2">
        <v>-9746609081</v>
      </c>
      <c r="T20" s="3"/>
      <c r="U20" s="5">
        <v>-1E-4</v>
      </c>
      <c r="W20" s="2"/>
    </row>
    <row r="21" spans="1:23" ht="18.75">
      <c r="A21" s="3" t="s">
        <v>36</v>
      </c>
      <c r="C21" s="2">
        <v>0</v>
      </c>
      <c r="D21" s="2"/>
      <c r="E21" s="2">
        <v>4319763966</v>
      </c>
      <c r="F21" s="2"/>
      <c r="G21" s="2">
        <v>2409762352</v>
      </c>
      <c r="H21" s="2"/>
      <c r="I21" s="2">
        <v>6729526318</v>
      </c>
      <c r="K21" s="5">
        <v>8.0000000000000004E-4</v>
      </c>
      <c r="M21" s="2">
        <v>0</v>
      </c>
      <c r="N21" s="2"/>
      <c r="O21" s="2">
        <v>303657130</v>
      </c>
      <c r="P21" s="2"/>
      <c r="Q21" s="2">
        <v>13059542053</v>
      </c>
      <c r="R21" s="2"/>
      <c r="S21" s="2">
        <v>13363199183</v>
      </c>
      <c r="T21" s="3"/>
      <c r="U21" s="5">
        <v>2.0000000000000001E-4</v>
      </c>
      <c r="W21" s="2"/>
    </row>
    <row r="22" spans="1:23" ht="18.75">
      <c r="A22" s="3" t="s">
        <v>22</v>
      </c>
      <c r="C22" s="2">
        <v>0</v>
      </c>
      <c r="D22" s="2"/>
      <c r="E22" s="2">
        <v>0</v>
      </c>
      <c r="F22" s="2"/>
      <c r="G22" s="2">
        <v>-10410883530</v>
      </c>
      <c r="H22" s="2"/>
      <c r="I22" s="2">
        <v>-10410883530</v>
      </c>
      <c r="K22" s="5">
        <v>-1.2999999999999999E-3</v>
      </c>
      <c r="M22" s="2">
        <v>15517822424</v>
      </c>
      <c r="N22" s="2"/>
      <c r="O22" s="2">
        <v>0</v>
      </c>
      <c r="P22" s="2"/>
      <c r="Q22" s="2">
        <v>-10851219464</v>
      </c>
      <c r="R22" s="2"/>
      <c r="S22" s="2">
        <v>4666602960</v>
      </c>
      <c r="T22" s="3"/>
      <c r="U22" s="5">
        <v>1E-4</v>
      </c>
      <c r="W22" s="2"/>
    </row>
    <row r="23" spans="1:23" ht="18.75">
      <c r="A23" s="3" t="s">
        <v>714</v>
      </c>
      <c r="C23" s="2">
        <v>0</v>
      </c>
      <c r="D23" s="2"/>
      <c r="E23" s="2">
        <v>0</v>
      </c>
      <c r="F23" s="2"/>
      <c r="G23" s="2">
        <v>0</v>
      </c>
      <c r="H23" s="2"/>
      <c r="I23" s="2">
        <v>0</v>
      </c>
      <c r="K23" s="5">
        <v>0</v>
      </c>
      <c r="M23" s="2">
        <v>0</v>
      </c>
      <c r="N23" s="2"/>
      <c r="O23" s="2">
        <v>0</v>
      </c>
      <c r="P23" s="2"/>
      <c r="Q23" s="2">
        <v>448296033</v>
      </c>
      <c r="R23" s="2"/>
      <c r="S23" s="2">
        <v>448296033</v>
      </c>
      <c r="T23" s="3"/>
      <c r="U23" s="5">
        <v>0</v>
      </c>
      <c r="W23" s="2"/>
    </row>
    <row r="24" spans="1:23" ht="18.75">
      <c r="A24" s="3" t="s">
        <v>715</v>
      </c>
      <c r="C24" s="2">
        <v>0</v>
      </c>
      <c r="D24" s="2"/>
      <c r="E24" s="2">
        <v>0</v>
      </c>
      <c r="F24" s="2"/>
      <c r="G24" s="2">
        <v>0</v>
      </c>
      <c r="H24" s="2"/>
      <c r="I24" s="2">
        <v>0</v>
      </c>
      <c r="K24" s="5">
        <v>0</v>
      </c>
      <c r="M24" s="2">
        <v>0</v>
      </c>
      <c r="N24" s="2"/>
      <c r="O24" s="2">
        <v>0</v>
      </c>
      <c r="P24" s="2"/>
      <c r="Q24" s="2">
        <v>8634223882</v>
      </c>
      <c r="R24" s="2"/>
      <c r="S24" s="2">
        <v>8634223882</v>
      </c>
      <c r="T24" s="3"/>
      <c r="U24" s="5">
        <v>1E-4</v>
      </c>
      <c r="W24" s="2"/>
    </row>
    <row r="25" spans="1:23" ht="18.75">
      <c r="A25" s="3" t="s">
        <v>27</v>
      </c>
      <c r="C25" s="2">
        <v>0</v>
      </c>
      <c r="D25" s="2"/>
      <c r="E25" s="2">
        <v>-1362399353</v>
      </c>
      <c r="F25" s="2"/>
      <c r="G25" s="2">
        <v>0</v>
      </c>
      <c r="H25" s="2"/>
      <c r="I25" s="2">
        <v>-1362399352</v>
      </c>
      <c r="K25" s="5">
        <v>-2.0000000000000001E-4</v>
      </c>
      <c r="M25" s="2">
        <v>838984680</v>
      </c>
      <c r="N25" s="2"/>
      <c r="O25" s="2">
        <v>-11557071996</v>
      </c>
      <c r="P25" s="2"/>
      <c r="Q25" s="2">
        <v>-4156301</v>
      </c>
      <c r="R25" s="2"/>
      <c r="S25" s="2">
        <v>-10722243617</v>
      </c>
      <c r="T25" s="3"/>
      <c r="U25" s="5">
        <v>-1E-4</v>
      </c>
      <c r="W25" s="2"/>
    </row>
    <row r="26" spans="1:23" ht="18.75">
      <c r="A26" s="3" t="s">
        <v>716</v>
      </c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K26" s="5">
        <v>0</v>
      </c>
      <c r="M26" s="2">
        <v>0</v>
      </c>
      <c r="N26" s="2"/>
      <c r="O26" s="2">
        <v>0</v>
      </c>
      <c r="P26" s="2"/>
      <c r="Q26" s="2">
        <v>6459527352</v>
      </c>
      <c r="R26" s="2"/>
      <c r="S26" s="2">
        <v>6459527352</v>
      </c>
      <c r="T26" s="3"/>
      <c r="U26" s="5">
        <v>1E-4</v>
      </c>
      <c r="W26" s="2"/>
    </row>
    <row r="27" spans="1:23" ht="18.75">
      <c r="A27" s="3" t="s">
        <v>35</v>
      </c>
      <c r="C27" s="2">
        <v>0</v>
      </c>
      <c r="D27" s="2"/>
      <c r="E27" s="2">
        <v>-216751479</v>
      </c>
      <c r="F27" s="2"/>
      <c r="G27" s="2">
        <v>0</v>
      </c>
      <c r="H27" s="2"/>
      <c r="I27" s="2">
        <v>-216751478</v>
      </c>
      <c r="K27" s="5">
        <v>0</v>
      </c>
      <c r="M27" s="2">
        <v>9799909144</v>
      </c>
      <c r="N27" s="2"/>
      <c r="O27" s="2">
        <v>-10870401300</v>
      </c>
      <c r="P27" s="2"/>
      <c r="Q27" s="2">
        <v>15249201</v>
      </c>
      <c r="R27" s="2"/>
      <c r="S27" s="2">
        <v>-1055242955</v>
      </c>
      <c r="T27" s="3"/>
      <c r="U27" s="5">
        <v>0</v>
      </c>
      <c r="W27" s="2"/>
    </row>
    <row r="28" spans="1:23" ht="18.75">
      <c r="A28" s="3" t="s">
        <v>701</v>
      </c>
      <c r="C28" s="2">
        <v>0</v>
      </c>
      <c r="D28" s="2"/>
      <c r="E28" s="2">
        <v>0</v>
      </c>
      <c r="F28" s="2"/>
      <c r="G28" s="2">
        <v>0</v>
      </c>
      <c r="H28" s="2"/>
      <c r="I28" s="2">
        <v>0</v>
      </c>
      <c r="K28" s="5">
        <v>0</v>
      </c>
      <c r="M28" s="2">
        <v>32375492415</v>
      </c>
      <c r="N28" s="2"/>
      <c r="O28" s="2">
        <v>0</v>
      </c>
      <c r="P28" s="2"/>
      <c r="Q28" s="2">
        <v>-29470853979</v>
      </c>
      <c r="R28" s="2"/>
      <c r="S28" s="2">
        <v>2904638436</v>
      </c>
      <c r="T28" s="3"/>
      <c r="U28" s="5">
        <v>0</v>
      </c>
      <c r="W28" s="2"/>
    </row>
    <row r="29" spans="1:23" ht="18.75">
      <c r="A29" s="3" t="s">
        <v>717</v>
      </c>
      <c r="C29" s="2">
        <v>0</v>
      </c>
      <c r="D29" s="2"/>
      <c r="E29" s="2">
        <v>0</v>
      </c>
      <c r="F29" s="2"/>
      <c r="G29" s="2">
        <v>0</v>
      </c>
      <c r="H29" s="2"/>
      <c r="I29" s="2">
        <v>0</v>
      </c>
      <c r="K29" s="5">
        <v>0</v>
      </c>
      <c r="M29" s="2">
        <v>0</v>
      </c>
      <c r="N29" s="2"/>
      <c r="O29" s="2">
        <v>0</v>
      </c>
      <c r="P29" s="2"/>
      <c r="Q29" s="2">
        <v>-565001320</v>
      </c>
      <c r="R29" s="2"/>
      <c r="S29" s="2">
        <v>-565001320</v>
      </c>
      <c r="T29" s="3"/>
      <c r="U29" s="5">
        <v>0</v>
      </c>
      <c r="W29" s="2"/>
    </row>
    <row r="30" spans="1:23" ht="18.75">
      <c r="A30" s="3" t="s">
        <v>718</v>
      </c>
      <c r="C30" s="2">
        <v>0</v>
      </c>
      <c r="D30" s="2"/>
      <c r="E30" s="2">
        <v>0</v>
      </c>
      <c r="F30" s="2"/>
      <c r="G30" s="2">
        <v>0</v>
      </c>
      <c r="H30" s="2"/>
      <c r="I30" s="2">
        <v>0</v>
      </c>
      <c r="K30" s="5">
        <v>0</v>
      </c>
      <c r="M30" s="2">
        <v>0</v>
      </c>
      <c r="N30" s="2"/>
      <c r="O30" s="2">
        <v>0</v>
      </c>
      <c r="P30" s="2"/>
      <c r="Q30" s="2">
        <v>321458</v>
      </c>
      <c r="R30" s="2"/>
      <c r="S30" s="2">
        <v>321458</v>
      </c>
      <c r="T30" s="3"/>
      <c r="U30" s="5">
        <v>0</v>
      </c>
      <c r="W30" s="2"/>
    </row>
    <row r="31" spans="1:23" ht="18.75">
      <c r="A31" s="3" t="s">
        <v>78</v>
      </c>
      <c r="C31" s="2">
        <v>0</v>
      </c>
      <c r="D31" s="2"/>
      <c r="E31" s="2">
        <v>-17087287</v>
      </c>
      <c r="F31" s="2"/>
      <c r="G31" s="2">
        <v>0</v>
      </c>
      <c r="H31" s="2"/>
      <c r="I31" s="2">
        <v>-17087286</v>
      </c>
      <c r="K31" s="5">
        <v>0</v>
      </c>
      <c r="M31" s="2">
        <v>34138173424</v>
      </c>
      <c r="N31" s="2"/>
      <c r="O31" s="2">
        <v>-34839970551</v>
      </c>
      <c r="P31" s="2"/>
      <c r="Q31" s="2">
        <v>82289252</v>
      </c>
      <c r="R31" s="2"/>
      <c r="S31" s="2">
        <v>-619507875</v>
      </c>
      <c r="T31" s="3"/>
      <c r="U31" s="5">
        <v>0</v>
      </c>
      <c r="W31" s="2"/>
    </row>
    <row r="32" spans="1:23" ht="18.75">
      <c r="A32" s="3" t="s">
        <v>62</v>
      </c>
      <c r="C32" s="2">
        <v>0</v>
      </c>
      <c r="D32" s="2"/>
      <c r="E32" s="2">
        <v>-196188038</v>
      </c>
      <c r="F32" s="2"/>
      <c r="G32" s="2">
        <v>0</v>
      </c>
      <c r="H32" s="2"/>
      <c r="I32" s="2">
        <v>-196188037</v>
      </c>
      <c r="K32" s="5">
        <v>0</v>
      </c>
      <c r="M32" s="2">
        <v>0</v>
      </c>
      <c r="N32" s="2"/>
      <c r="O32" s="2">
        <v>3852057801</v>
      </c>
      <c r="P32" s="2"/>
      <c r="Q32" s="2">
        <v>-17994753</v>
      </c>
      <c r="R32" s="2"/>
      <c r="S32" s="2">
        <v>3834063048</v>
      </c>
      <c r="T32" s="3"/>
      <c r="U32" s="5">
        <v>1E-4</v>
      </c>
      <c r="W32" s="2"/>
    </row>
    <row r="33" spans="1:23" ht="18.75">
      <c r="A33" s="3" t="s">
        <v>718</v>
      </c>
      <c r="C33" s="2">
        <v>0</v>
      </c>
      <c r="D33" s="2"/>
      <c r="E33" s="2">
        <v>0</v>
      </c>
      <c r="F33" s="2"/>
      <c r="G33" s="2">
        <v>0</v>
      </c>
      <c r="H33" s="2"/>
      <c r="I33" s="2">
        <v>0</v>
      </c>
      <c r="K33" s="5">
        <v>0</v>
      </c>
      <c r="M33" s="2">
        <v>0</v>
      </c>
      <c r="N33" s="2"/>
      <c r="O33" s="2">
        <v>0</v>
      </c>
      <c r="P33" s="2"/>
      <c r="Q33" s="2">
        <v>85837445</v>
      </c>
      <c r="R33" s="2"/>
      <c r="S33" s="2">
        <v>85837445</v>
      </c>
      <c r="T33" s="3"/>
      <c r="U33" s="5">
        <v>0</v>
      </c>
      <c r="W33" s="2"/>
    </row>
    <row r="34" spans="1:23" ht="18.75">
      <c r="A34" s="3" t="s">
        <v>719</v>
      </c>
      <c r="C34" s="2">
        <v>0</v>
      </c>
      <c r="D34" s="2"/>
      <c r="E34" s="2">
        <v>0</v>
      </c>
      <c r="F34" s="2"/>
      <c r="G34" s="2">
        <v>0</v>
      </c>
      <c r="H34" s="2"/>
      <c r="I34" s="2">
        <v>0</v>
      </c>
      <c r="K34" s="5">
        <v>0</v>
      </c>
      <c r="M34" s="2">
        <v>0</v>
      </c>
      <c r="N34" s="2"/>
      <c r="O34" s="2">
        <v>0</v>
      </c>
      <c r="P34" s="2"/>
      <c r="Q34" s="2">
        <v>18087639226</v>
      </c>
      <c r="R34" s="2"/>
      <c r="S34" s="2">
        <v>18087639226</v>
      </c>
      <c r="T34" s="3"/>
      <c r="U34" s="5">
        <v>2.0000000000000001E-4</v>
      </c>
      <c r="W34" s="2"/>
    </row>
    <row r="35" spans="1:23" ht="18.75">
      <c r="A35" s="3" t="s">
        <v>720</v>
      </c>
      <c r="C35" s="2">
        <v>0</v>
      </c>
      <c r="D35" s="2"/>
      <c r="E35" s="2">
        <v>0</v>
      </c>
      <c r="F35" s="2"/>
      <c r="G35" s="2">
        <v>0</v>
      </c>
      <c r="H35" s="2"/>
      <c r="I35" s="2">
        <v>0</v>
      </c>
      <c r="K35" s="5">
        <v>0</v>
      </c>
      <c r="M35" s="2">
        <v>0</v>
      </c>
      <c r="N35" s="2"/>
      <c r="O35" s="2">
        <v>0</v>
      </c>
      <c r="P35" s="2"/>
      <c r="Q35" s="2">
        <v>1939171887</v>
      </c>
      <c r="R35" s="2"/>
      <c r="S35" s="2">
        <v>1939171887</v>
      </c>
      <c r="T35" s="3"/>
      <c r="U35" s="5">
        <v>0</v>
      </c>
      <c r="W35" s="2"/>
    </row>
    <row r="36" spans="1:23" ht="18.75">
      <c r="A36" s="3" t="s">
        <v>17</v>
      </c>
      <c r="C36" s="2">
        <v>0</v>
      </c>
      <c r="D36" s="2"/>
      <c r="E36" s="2">
        <v>-1663638168</v>
      </c>
      <c r="F36" s="2"/>
      <c r="G36" s="2">
        <v>0</v>
      </c>
      <c r="H36" s="2"/>
      <c r="I36" s="2">
        <v>-1663638167</v>
      </c>
      <c r="K36" s="5">
        <v>-2.0000000000000001E-4</v>
      </c>
      <c r="M36" s="2">
        <v>27249301000</v>
      </c>
      <c r="N36" s="2"/>
      <c r="O36" s="2">
        <v>31102867997</v>
      </c>
      <c r="P36" s="2"/>
      <c r="Q36" s="2">
        <v>-182396826</v>
      </c>
      <c r="R36" s="2"/>
      <c r="S36" s="2">
        <v>58169772171</v>
      </c>
      <c r="T36" s="3"/>
      <c r="U36" s="5">
        <v>8.0000000000000004E-4</v>
      </c>
      <c r="W36" s="2"/>
    </row>
    <row r="37" spans="1:23" ht="18.75">
      <c r="A37" s="3" t="s">
        <v>70</v>
      </c>
      <c r="C37" s="2">
        <v>0</v>
      </c>
      <c r="D37" s="2"/>
      <c r="E37" s="2">
        <v>-1360262405</v>
      </c>
      <c r="F37" s="2"/>
      <c r="G37" s="2">
        <v>0</v>
      </c>
      <c r="H37" s="2"/>
      <c r="I37" s="2">
        <v>-1360262404</v>
      </c>
      <c r="K37" s="5">
        <v>-2.0000000000000001E-4</v>
      </c>
      <c r="M37" s="2">
        <v>94989816900</v>
      </c>
      <c r="N37" s="2"/>
      <c r="O37" s="2">
        <v>-97052854919</v>
      </c>
      <c r="P37" s="2"/>
      <c r="Q37" s="2">
        <v>792582557</v>
      </c>
      <c r="R37" s="2"/>
      <c r="S37" s="2">
        <v>-1270455462</v>
      </c>
      <c r="T37" s="3"/>
      <c r="U37" s="5">
        <v>0</v>
      </c>
      <c r="W37" s="2"/>
    </row>
    <row r="38" spans="1:23" ht="18.75">
      <c r="A38" s="3" t="s">
        <v>721</v>
      </c>
      <c r="C38" s="2">
        <v>0</v>
      </c>
      <c r="D38" s="2"/>
      <c r="E38" s="2">
        <v>0</v>
      </c>
      <c r="F38" s="2"/>
      <c r="G38" s="2">
        <v>0</v>
      </c>
      <c r="H38" s="2"/>
      <c r="I38" s="2">
        <v>0</v>
      </c>
      <c r="K38" s="5">
        <v>0</v>
      </c>
      <c r="M38" s="2">
        <v>0</v>
      </c>
      <c r="N38" s="2"/>
      <c r="O38" s="2">
        <v>0</v>
      </c>
      <c r="P38" s="2"/>
      <c r="Q38" s="2">
        <v>5459419832</v>
      </c>
      <c r="R38" s="2"/>
      <c r="S38" s="2">
        <v>5459419832</v>
      </c>
      <c r="T38" s="3"/>
      <c r="U38" s="5">
        <v>1E-4</v>
      </c>
      <c r="W38" s="2"/>
    </row>
    <row r="39" spans="1:23" ht="18.75">
      <c r="A39" s="3" t="s">
        <v>722</v>
      </c>
      <c r="C39" s="2">
        <v>0</v>
      </c>
      <c r="D39" s="2"/>
      <c r="E39" s="2">
        <v>0</v>
      </c>
      <c r="F39" s="2"/>
      <c r="G39" s="2">
        <v>0</v>
      </c>
      <c r="H39" s="2"/>
      <c r="I39" s="2">
        <v>0</v>
      </c>
      <c r="K39" s="5">
        <v>0</v>
      </c>
      <c r="M39" s="2">
        <v>0</v>
      </c>
      <c r="N39" s="2"/>
      <c r="O39" s="2">
        <v>0</v>
      </c>
      <c r="P39" s="2"/>
      <c r="Q39" s="2">
        <v>860731523</v>
      </c>
      <c r="R39" s="2"/>
      <c r="S39" s="2">
        <v>860731523</v>
      </c>
      <c r="T39" s="3"/>
      <c r="U39" s="5">
        <v>0</v>
      </c>
      <c r="W39" s="2"/>
    </row>
    <row r="40" spans="1:23" ht="18.75">
      <c r="A40" s="3" t="s">
        <v>723</v>
      </c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K40" s="5">
        <v>0</v>
      </c>
      <c r="M40" s="2">
        <v>0</v>
      </c>
      <c r="N40" s="2"/>
      <c r="O40" s="2">
        <v>0</v>
      </c>
      <c r="P40" s="2"/>
      <c r="Q40" s="2">
        <v>7241071</v>
      </c>
      <c r="R40" s="2"/>
      <c r="S40" s="2">
        <v>7241071</v>
      </c>
      <c r="T40" s="3"/>
      <c r="U40" s="5">
        <v>0</v>
      </c>
      <c r="W40" s="2"/>
    </row>
    <row r="41" spans="1:23" ht="18.75">
      <c r="A41" s="3" t="s">
        <v>28</v>
      </c>
      <c r="C41" s="2">
        <v>0</v>
      </c>
      <c r="D41" s="2"/>
      <c r="E41" s="2">
        <v>13650186549</v>
      </c>
      <c r="F41" s="2"/>
      <c r="G41" s="2">
        <v>0</v>
      </c>
      <c r="H41" s="2"/>
      <c r="I41" s="2">
        <v>13650186549</v>
      </c>
      <c r="K41" s="5">
        <v>1.6999999999999999E-3</v>
      </c>
      <c r="M41" s="2">
        <v>104518596000</v>
      </c>
      <c r="N41" s="2"/>
      <c r="O41" s="2">
        <v>-99019948594</v>
      </c>
      <c r="P41" s="2"/>
      <c r="Q41" s="2">
        <v>2563250857</v>
      </c>
      <c r="R41" s="2"/>
      <c r="S41" s="2">
        <v>8061898263</v>
      </c>
      <c r="T41" s="3"/>
      <c r="U41" s="5">
        <v>1E-4</v>
      </c>
      <c r="W41" s="2"/>
    </row>
    <row r="42" spans="1:23" ht="18.75">
      <c r="A42" s="3" t="s">
        <v>60</v>
      </c>
      <c r="C42" s="2">
        <v>0</v>
      </c>
      <c r="D42" s="2"/>
      <c r="E42" s="2">
        <v>338853200</v>
      </c>
      <c r="F42" s="2"/>
      <c r="G42" s="2">
        <v>0</v>
      </c>
      <c r="H42" s="2"/>
      <c r="I42" s="2">
        <v>338853200</v>
      </c>
      <c r="K42" s="5">
        <v>0</v>
      </c>
      <c r="M42" s="2">
        <v>0</v>
      </c>
      <c r="N42" s="2"/>
      <c r="O42" s="2">
        <v>2029217199</v>
      </c>
      <c r="P42" s="2"/>
      <c r="Q42" s="2">
        <v>-4426479</v>
      </c>
      <c r="R42" s="2"/>
      <c r="S42" s="2">
        <v>2024790720</v>
      </c>
      <c r="T42" s="3"/>
      <c r="U42" s="5">
        <v>0</v>
      </c>
      <c r="W42" s="2"/>
    </row>
    <row r="43" spans="1:23" ht="18.75">
      <c r="A43" s="3" t="s">
        <v>699</v>
      </c>
      <c r="C43" s="2">
        <v>0</v>
      </c>
      <c r="D43" s="2"/>
      <c r="E43" s="2">
        <v>0</v>
      </c>
      <c r="F43" s="2"/>
      <c r="G43" s="2">
        <v>0</v>
      </c>
      <c r="H43" s="2"/>
      <c r="I43" s="2">
        <v>0</v>
      </c>
      <c r="K43" s="5">
        <v>0</v>
      </c>
      <c r="M43" s="2">
        <v>177024301500</v>
      </c>
      <c r="N43" s="2"/>
      <c r="O43" s="2">
        <v>0</v>
      </c>
      <c r="P43" s="2"/>
      <c r="Q43" s="2">
        <v>-174067323188</v>
      </c>
      <c r="R43" s="2"/>
      <c r="S43" s="2">
        <v>2956978312</v>
      </c>
      <c r="T43" s="3"/>
      <c r="U43" s="5">
        <v>0</v>
      </c>
      <c r="W43" s="2"/>
    </row>
    <row r="44" spans="1:23" ht="18.75">
      <c r="A44" s="3" t="s">
        <v>724</v>
      </c>
      <c r="C44" s="2">
        <v>0</v>
      </c>
      <c r="D44" s="2"/>
      <c r="E44" s="2">
        <v>0</v>
      </c>
      <c r="F44" s="2"/>
      <c r="G44" s="2">
        <v>0</v>
      </c>
      <c r="H44" s="2"/>
      <c r="I44" s="2">
        <v>0</v>
      </c>
      <c r="K44" s="5">
        <v>0</v>
      </c>
      <c r="M44" s="2">
        <v>0</v>
      </c>
      <c r="N44" s="2"/>
      <c r="O44" s="2">
        <v>0</v>
      </c>
      <c r="P44" s="2"/>
      <c r="Q44" s="2">
        <v>216244052</v>
      </c>
      <c r="R44" s="2"/>
      <c r="S44" s="2">
        <v>216244052</v>
      </c>
      <c r="T44" s="3"/>
      <c r="U44" s="5">
        <v>0</v>
      </c>
      <c r="W44" s="2"/>
    </row>
    <row r="45" spans="1:23" ht="18.75">
      <c r="A45" s="3" t="s">
        <v>725</v>
      </c>
      <c r="C45" s="2">
        <v>0</v>
      </c>
      <c r="D45" s="2"/>
      <c r="E45" s="2">
        <v>0</v>
      </c>
      <c r="F45" s="2"/>
      <c r="G45" s="2">
        <v>0</v>
      </c>
      <c r="H45" s="2"/>
      <c r="I45" s="2">
        <v>0</v>
      </c>
      <c r="K45" s="5">
        <v>0</v>
      </c>
      <c r="M45" s="2">
        <v>0</v>
      </c>
      <c r="N45" s="2"/>
      <c r="O45" s="2">
        <v>0</v>
      </c>
      <c r="P45" s="2"/>
      <c r="Q45" s="2">
        <v>24230178000</v>
      </c>
      <c r="R45" s="2"/>
      <c r="S45" s="2">
        <v>24230178000</v>
      </c>
      <c r="T45" s="3"/>
      <c r="U45" s="5">
        <v>2.9999999999999997E-4</v>
      </c>
      <c r="W45" s="2"/>
    </row>
    <row r="46" spans="1:23" ht="18.75">
      <c r="A46" s="3" t="s">
        <v>19</v>
      </c>
      <c r="C46" s="2">
        <v>0</v>
      </c>
      <c r="D46" s="2"/>
      <c r="E46" s="2">
        <v>403949856</v>
      </c>
      <c r="F46" s="2"/>
      <c r="G46" s="2">
        <v>0</v>
      </c>
      <c r="H46" s="2"/>
      <c r="I46" s="2">
        <v>403949856</v>
      </c>
      <c r="K46" s="5">
        <v>1E-4</v>
      </c>
      <c r="M46" s="2">
        <v>27482517860</v>
      </c>
      <c r="N46" s="2"/>
      <c r="O46" s="2">
        <v>-17265095364</v>
      </c>
      <c r="P46" s="2"/>
      <c r="Q46" s="2">
        <v>-6841187061</v>
      </c>
      <c r="R46" s="2"/>
      <c r="S46" s="2">
        <v>3376235435</v>
      </c>
      <c r="T46" s="3"/>
      <c r="U46" s="5">
        <v>0</v>
      </c>
      <c r="W46" s="2"/>
    </row>
    <row r="47" spans="1:23" ht="18.75">
      <c r="A47" s="3" t="s">
        <v>693</v>
      </c>
      <c r="C47" s="2">
        <v>0</v>
      </c>
      <c r="D47" s="2"/>
      <c r="E47" s="2">
        <v>0</v>
      </c>
      <c r="F47" s="2"/>
      <c r="G47" s="2">
        <v>0</v>
      </c>
      <c r="H47" s="2"/>
      <c r="I47" s="2">
        <v>0</v>
      </c>
      <c r="K47" s="5">
        <v>0</v>
      </c>
      <c r="M47" s="2">
        <v>22889323170</v>
      </c>
      <c r="N47" s="2"/>
      <c r="O47" s="2">
        <v>0</v>
      </c>
      <c r="P47" s="2"/>
      <c r="Q47" s="2">
        <v>-21720003143</v>
      </c>
      <c r="R47" s="2"/>
      <c r="S47" s="2">
        <v>1169320027</v>
      </c>
      <c r="T47" s="3"/>
      <c r="U47" s="5">
        <v>0</v>
      </c>
      <c r="W47" s="2"/>
    </row>
    <row r="48" spans="1:23" ht="18.75">
      <c r="A48" s="3" t="s">
        <v>86</v>
      </c>
      <c r="C48" s="2">
        <v>0</v>
      </c>
      <c r="D48" s="2"/>
      <c r="E48" s="2">
        <v>-5068101727</v>
      </c>
      <c r="F48" s="2"/>
      <c r="G48" s="2">
        <v>0</v>
      </c>
      <c r="H48" s="2"/>
      <c r="I48" s="2">
        <v>-5068101726</v>
      </c>
      <c r="K48" s="5">
        <v>-5.9999999999999995E-4</v>
      </c>
      <c r="M48" s="2">
        <v>0</v>
      </c>
      <c r="N48" s="2"/>
      <c r="O48" s="2">
        <v>-5068101726</v>
      </c>
      <c r="P48" s="2"/>
      <c r="Q48" s="2">
        <v>483305974</v>
      </c>
      <c r="R48" s="2"/>
      <c r="S48" s="2">
        <v>-4584795752</v>
      </c>
      <c r="T48" s="3"/>
      <c r="U48" s="5">
        <v>-1E-4</v>
      </c>
      <c r="W48" s="2"/>
    </row>
    <row r="49" spans="1:23" ht="18.75">
      <c r="A49" s="3" t="s">
        <v>726</v>
      </c>
      <c r="C49" s="2">
        <v>0</v>
      </c>
      <c r="D49" s="2"/>
      <c r="E49" s="2">
        <v>0</v>
      </c>
      <c r="F49" s="2"/>
      <c r="G49" s="2">
        <v>0</v>
      </c>
      <c r="H49" s="2"/>
      <c r="I49" s="2">
        <v>0</v>
      </c>
      <c r="K49" s="5">
        <v>0</v>
      </c>
      <c r="M49" s="2">
        <v>0</v>
      </c>
      <c r="N49" s="2"/>
      <c r="O49" s="2">
        <v>0</v>
      </c>
      <c r="P49" s="2"/>
      <c r="Q49" s="2">
        <v>-3960088411</v>
      </c>
      <c r="R49" s="2"/>
      <c r="S49" s="2">
        <v>-3960088411</v>
      </c>
      <c r="T49" s="3"/>
      <c r="U49" s="5">
        <v>-1E-4</v>
      </c>
      <c r="W49" s="2"/>
    </row>
    <row r="50" spans="1:23" ht="18.75">
      <c r="A50" s="3" t="s">
        <v>727</v>
      </c>
      <c r="C50" s="2">
        <v>0</v>
      </c>
      <c r="D50" s="2"/>
      <c r="E50" s="2">
        <v>0</v>
      </c>
      <c r="F50" s="2"/>
      <c r="G50" s="2">
        <v>0</v>
      </c>
      <c r="H50" s="2"/>
      <c r="I50" s="2">
        <v>0</v>
      </c>
      <c r="K50" s="5">
        <v>0</v>
      </c>
      <c r="M50" s="2">
        <v>0</v>
      </c>
      <c r="N50" s="2"/>
      <c r="O50" s="2">
        <v>0</v>
      </c>
      <c r="P50" s="2"/>
      <c r="Q50" s="2">
        <v>16298622865</v>
      </c>
      <c r="R50" s="2"/>
      <c r="S50" s="2">
        <v>16298622865</v>
      </c>
      <c r="T50" s="3"/>
      <c r="U50" s="5">
        <v>2.0000000000000001E-4</v>
      </c>
      <c r="W50" s="2"/>
    </row>
    <row r="51" spans="1:23" ht="18.75">
      <c r="A51" s="3" t="s">
        <v>48</v>
      </c>
      <c r="C51" s="2">
        <v>0</v>
      </c>
      <c r="D51" s="2"/>
      <c r="E51" s="2">
        <v>-424009256</v>
      </c>
      <c r="F51" s="2"/>
      <c r="G51" s="2">
        <v>0</v>
      </c>
      <c r="H51" s="2"/>
      <c r="I51" s="2">
        <v>-424009255</v>
      </c>
      <c r="K51" s="5">
        <v>-1E-4</v>
      </c>
      <c r="M51" s="2">
        <v>15041269930</v>
      </c>
      <c r="N51" s="2"/>
      <c r="O51" s="2">
        <v>-16924867892</v>
      </c>
      <c r="P51" s="2"/>
      <c r="Q51" s="2">
        <v>491454695</v>
      </c>
      <c r="R51" s="2"/>
      <c r="S51" s="2">
        <v>-1392143267</v>
      </c>
      <c r="T51" s="3"/>
      <c r="U51" s="5">
        <v>0</v>
      </c>
      <c r="W51" s="2"/>
    </row>
    <row r="52" spans="1:23" ht="18.75">
      <c r="A52" s="3" t="s">
        <v>728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0</v>
      </c>
      <c r="K52" s="5">
        <v>0</v>
      </c>
      <c r="M52" s="2">
        <v>0</v>
      </c>
      <c r="N52" s="2"/>
      <c r="O52" s="2">
        <v>0</v>
      </c>
      <c r="P52" s="2"/>
      <c r="Q52" s="2">
        <v>1355888</v>
      </c>
      <c r="R52" s="2"/>
      <c r="S52" s="2">
        <v>1355888</v>
      </c>
      <c r="T52" s="3"/>
      <c r="U52" s="5">
        <v>0</v>
      </c>
      <c r="W52" s="2"/>
    </row>
    <row r="53" spans="1:23" ht="18.75">
      <c r="A53" s="3" t="s">
        <v>729</v>
      </c>
      <c r="C53" s="2">
        <v>0</v>
      </c>
      <c r="D53" s="2"/>
      <c r="E53" s="2">
        <v>0</v>
      </c>
      <c r="F53" s="2"/>
      <c r="G53" s="2">
        <v>0</v>
      </c>
      <c r="H53" s="2"/>
      <c r="I53" s="2">
        <v>0</v>
      </c>
      <c r="K53" s="5">
        <v>0</v>
      </c>
      <c r="M53" s="2">
        <v>0</v>
      </c>
      <c r="N53" s="2"/>
      <c r="O53" s="2">
        <v>0</v>
      </c>
      <c r="P53" s="2"/>
      <c r="Q53" s="2">
        <v>8718444306</v>
      </c>
      <c r="R53" s="2"/>
      <c r="S53" s="2">
        <v>8718444306</v>
      </c>
      <c r="T53" s="3"/>
      <c r="U53" s="5">
        <v>1E-4</v>
      </c>
      <c r="W53" s="2"/>
    </row>
    <row r="54" spans="1:23" ht="18.75">
      <c r="A54" s="3" t="s">
        <v>730</v>
      </c>
      <c r="C54" s="2">
        <v>0</v>
      </c>
      <c r="D54" s="2"/>
      <c r="E54" s="2">
        <v>0</v>
      </c>
      <c r="F54" s="2"/>
      <c r="G54" s="2">
        <v>0</v>
      </c>
      <c r="H54" s="2"/>
      <c r="I54" s="2">
        <v>0</v>
      </c>
      <c r="K54" s="5">
        <v>0</v>
      </c>
      <c r="M54" s="2">
        <v>0</v>
      </c>
      <c r="N54" s="2"/>
      <c r="O54" s="2">
        <v>0</v>
      </c>
      <c r="P54" s="2"/>
      <c r="Q54" s="2">
        <v>-2604636248</v>
      </c>
      <c r="R54" s="2"/>
      <c r="S54" s="2">
        <v>-2604636248</v>
      </c>
      <c r="T54" s="3"/>
      <c r="U54" s="5">
        <v>0</v>
      </c>
      <c r="W54" s="2"/>
    </row>
    <row r="55" spans="1:23" ht="18.75">
      <c r="A55" s="3" t="s">
        <v>84</v>
      </c>
      <c r="C55" s="2">
        <v>0</v>
      </c>
      <c r="D55" s="2"/>
      <c r="E55" s="2">
        <v>-4892605727</v>
      </c>
      <c r="F55" s="2"/>
      <c r="G55" s="2">
        <v>0</v>
      </c>
      <c r="H55" s="2"/>
      <c r="I55" s="2">
        <v>-4892605727</v>
      </c>
      <c r="K55" s="5">
        <v>-5.9999999999999995E-4</v>
      </c>
      <c r="M55" s="2">
        <v>0</v>
      </c>
      <c r="N55" s="2"/>
      <c r="O55" s="2">
        <v>-4892605727</v>
      </c>
      <c r="P55" s="2"/>
      <c r="Q55" s="2">
        <v>2359503298</v>
      </c>
      <c r="R55" s="2"/>
      <c r="S55" s="2">
        <v>-2533102429</v>
      </c>
      <c r="T55" s="3"/>
      <c r="U55" s="5">
        <v>0</v>
      </c>
      <c r="W55" s="2"/>
    </row>
    <row r="56" spans="1:23" ht="18.75">
      <c r="A56" s="3" t="s">
        <v>39</v>
      </c>
      <c r="C56" s="2">
        <v>0</v>
      </c>
      <c r="D56" s="2"/>
      <c r="E56" s="2">
        <v>1566339276</v>
      </c>
      <c r="F56" s="2"/>
      <c r="G56" s="2">
        <v>0</v>
      </c>
      <c r="H56" s="2"/>
      <c r="I56" s="2">
        <v>1566339276</v>
      </c>
      <c r="K56" s="5">
        <v>2.0000000000000001E-4</v>
      </c>
      <c r="M56" s="2">
        <v>0</v>
      </c>
      <c r="N56" s="2"/>
      <c r="O56" s="2">
        <v>39502422231</v>
      </c>
      <c r="P56" s="2"/>
      <c r="Q56" s="2">
        <v>-300277949</v>
      </c>
      <c r="R56" s="2"/>
      <c r="S56" s="2">
        <v>39202144282</v>
      </c>
      <c r="T56" s="3"/>
      <c r="U56" s="5">
        <v>5.0000000000000001E-4</v>
      </c>
      <c r="W56" s="2"/>
    </row>
    <row r="57" spans="1:23" ht="18.75">
      <c r="A57" s="3" t="s">
        <v>731</v>
      </c>
      <c r="C57" s="2">
        <v>0</v>
      </c>
      <c r="D57" s="2"/>
      <c r="E57" s="2">
        <v>0</v>
      </c>
      <c r="F57" s="2"/>
      <c r="G57" s="2">
        <v>0</v>
      </c>
      <c r="H57" s="2"/>
      <c r="I57" s="2">
        <v>0</v>
      </c>
      <c r="K57" s="5">
        <v>0</v>
      </c>
      <c r="M57" s="2">
        <v>0</v>
      </c>
      <c r="N57" s="2"/>
      <c r="O57" s="2">
        <v>0</v>
      </c>
      <c r="P57" s="2"/>
      <c r="Q57" s="2">
        <v>-1617744162</v>
      </c>
      <c r="R57" s="2"/>
      <c r="S57" s="2">
        <v>-1617744162</v>
      </c>
      <c r="T57" s="3"/>
      <c r="U57" s="5">
        <v>0</v>
      </c>
      <c r="W57" s="2"/>
    </row>
    <row r="58" spans="1:23" ht="18.75">
      <c r="A58" s="3" t="s">
        <v>732</v>
      </c>
      <c r="C58" s="2">
        <v>0</v>
      </c>
      <c r="D58" s="2"/>
      <c r="E58" s="2">
        <v>0</v>
      </c>
      <c r="F58" s="2"/>
      <c r="G58" s="2">
        <v>0</v>
      </c>
      <c r="H58" s="2"/>
      <c r="I58" s="2">
        <v>0</v>
      </c>
      <c r="K58" s="5">
        <v>0</v>
      </c>
      <c r="M58" s="2">
        <v>0</v>
      </c>
      <c r="N58" s="2"/>
      <c r="O58" s="2">
        <v>0</v>
      </c>
      <c r="P58" s="2"/>
      <c r="Q58" s="2">
        <v>19197188104</v>
      </c>
      <c r="R58" s="2"/>
      <c r="S58" s="2">
        <v>19197188104</v>
      </c>
      <c r="T58" s="3"/>
      <c r="U58" s="5">
        <v>2.9999999999999997E-4</v>
      </c>
      <c r="W58" s="2"/>
    </row>
    <row r="59" spans="1:23" ht="18.75">
      <c r="A59" s="3" t="s">
        <v>76</v>
      </c>
      <c r="C59" s="2">
        <v>0</v>
      </c>
      <c r="D59" s="2"/>
      <c r="E59" s="2">
        <v>-4671172656</v>
      </c>
      <c r="F59" s="2"/>
      <c r="G59" s="2">
        <v>0</v>
      </c>
      <c r="H59" s="2"/>
      <c r="I59" s="2">
        <v>-4671172655</v>
      </c>
      <c r="K59" s="5">
        <v>-5.9999999999999995E-4</v>
      </c>
      <c r="M59" s="2">
        <v>92967495911</v>
      </c>
      <c r="N59" s="2"/>
      <c r="O59" s="2">
        <v>-91928789408</v>
      </c>
      <c r="P59" s="2"/>
      <c r="Q59" s="2">
        <v>4116447141</v>
      </c>
      <c r="R59" s="2"/>
      <c r="S59" s="2">
        <v>5155153644</v>
      </c>
      <c r="T59" s="3"/>
      <c r="U59" s="5">
        <v>1E-4</v>
      </c>
      <c r="W59" s="2"/>
    </row>
    <row r="60" spans="1:23" ht="18.75">
      <c r="A60" s="3" t="s">
        <v>733</v>
      </c>
      <c r="C60" s="2">
        <v>0</v>
      </c>
      <c r="D60" s="2"/>
      <c r="E60" s="2">
        <v>0</v>
      </c>
      <c r="F60" s="2"/>
      <c r="G60" s="2">
        <v>0</v>
      </c>
      <c r="H60" s="2"/>
      <c r="I60" s="2">
        <v>0</v>
      </c>
      <c r="K60" s="5">
        <v>0</v>
      </c>
      <c r="M60" s="2">
        <v>0</v>
      </c>
      <c r="N60" s="2"/>
      <c r="O60" s="2">
        <v>0</v>
      </c>
      <c r="P60" s="2"/>
      <c r="Q60" s="2">
        <v>307469337</v>
      </c>
      <c r="R60" s="2"/>
      <c r="S60" s="2">
        <v>307469337</v>
      </c>
      <c r="T60" s="3"/>
      <c r="U60" s="5">
        <v>0</v>
      </c>
      <c r="W60" s="2"/>
    </row>
    <row r="61" spans="1:23" ht="18.75">
      <c r="A61" s="3" t="s">
        <v>20</v>
      </c>
      <c r="C61" s="2">
        <v>0</v>
      </c>
      <c r="D61" s="2"/>
      <c r="E61" s="2">
        <v>16388665542</v>
      </c>
      <c r="F61" s="2"/>
      <c r="G61" s="2">
        <v>0</v>
      </c>
      <c r="H61" s="2"/>
      <c r="I61" s="2">
        <v>16388665542</v>
      </c>
      <c r="K61" s="5">
        <v>2E-3</v>
      </c>
      <c r="M61" s="2">
        <v>17785260871</v>
      </c>
      <c r="N61" s="2"/>
      <c r="O61" s="2">
        <v>220999419973</v>
      </c>
      <c r="P61" s="2"/>
      <c r="Q61" s="2">
        <v>-529979590</v>
      </c>
      <c r="R61" s="2"/>
      <c r="S61" s="2">
        <v>238254701254</v>
      </c>
      <c r="T61" s="3"/>
      <c r="U61" s="5">
        <v>3.0999999999999999E-3</v>
      </c>
      <c r="W61" s="2"/>
    </row>
    <row r="62" spans="1:23" ht="18.75">
      <c r="A62" s="3" t="s">
        <v>38</v>
      </c>
      <c r="C62" s="2">
        <v>0</v>
      </c>
      <c r="D62" s="2"/>
      <c r="E62" s="2">
        <v>-273767897</v>
      </c>
      <c r="F62" s="2"/>
      <c r="G62" s="2">
        <v>0</v>
      </c>
      <c r="H62" s="2"/>
      <c r="I62" s="2">
        <v>-273767896</v>
      </c>
      <c r="K62" s="5">
        <v>0</v>
      </c>
      <c r="M62" s="2">
        <v>101306928845</v>
      </c>
      <c r="N62" s="2"/>
      <c r="O62" s="2">
        <v>-100351245420</v>
      </c>
      <c r="P62" s="2"/>
      <c r="Q62" s="2">
        <v>52227154</v>
      </c>
      <c r="R62" s="2"/>
      <c r="S62" s="2">
        <v>1007910580</v>
      </c>
      <c r="T62" s="3"/>
      <c r="U62" s="5">
        <v>0</v>
      </c>
      <c r="W62" s="2"/>
    </row>
    <row r="63" spans="1:23" ht="18.75">
      <c r="A63" s="3" t="s">
        <v>697</v>
      </c>
      <c r="C63" s="2">
        <v>0</v>
      </c>
      <c r="D63" s="2"/>
      <c r="E63" s="2">
        <v>0</v>
      </c>
      <c r="F63" s="2"/>
      <c r="G63" s="2">
        <v>0</v>
      </c>
      <c r="H63" s="2"/>
      <c r="I63" s="2">
        <v>0</v>
      </c>
      <c r="K63" s="5">
        <v>0</v>
      </c>
      <c r="M63" s="2">
        <v>202867239000</v>
      </c>
      <c r="N63" s="2"/>
      <c r="O63" s="2">
        <v>0</v>
      </c>
      <c r="P63" s="2"/>
      <c r="Q63" s="2">
        <v>-245783705473</v>
      </c>
      <c r="R63" s="2"/>
      <c r="S63" s="2">
        <v>-42916466473</v>
      </c>
      <c r="T63" s="3"/>
      <c r="U63" s="5">
        <v>-5.9999999999999995E-4</v>
      </c>
      <c r="W63" s="2"/>
    </row>
    <row r="64" spans="1:23" ht="18.75">
      <c r="A64" s="3" t="s">
        <v>734</v>
      </c>
      <c r="C64" s="2">
        <v>0</v>
      </c>
      <c r="D64" s="2"/>
      <c r="E64" s="2">
        <v>0</v>
      </c>
      <c r="F64" s="2"/>
      <c r="G64" s="2">
        <v>0</v>
      </c>
      <c r="H64" s="2"/>
      <c r="I64" s="2">
        <v>0</v>
      </c>
      <c r="K64" s="5">
        <v>0</v>
      </c>
      <c r="M64" s="2">
        <v>0</v>
      </c>
      <c r="N64" s="2"/>
      <c r="O64" s="2">
        <v>0</v>
      </c>
      <c r="P64" s="2"/>
      <c r="Q64" s="2">
        <v>-1191026791</v>
      </c>
      <c r="R64" s="2"/>
      <c r="S64" s="2">
        <v>-1191026791</v>
      </c>
      <c r="T64" s="3"/>
      <c r="U64" s="5">
        <v>0</v>
      </c>
      <c r="W64" s="2"/>
    </row>
    <row r="65" spans="1:23" ht="18.75">
      <c r="A65" s="3" t="s">
        <v>75</v>
      </c>
      <c r="C65" s="2">
        <v>0</v>
      </c>
      <c r="D65" s="2"/>
      <c r="E65" s="2">
        <v>329891429</v>
      </c>
      <c r="F65" s="2"/>
      <c r="G65" s="2">
        <v>0</v>
      </c>
      <c r="H65" s="2"/>
      <c r="I65" s="2">
        <v>329891429</v>
      </c>
      <c r="K65" s="5">
        <v>0</v>
      </c>
      <c r="M65" s="2">
        <v>12000000000</v>
      </c>
      <c r="N65" s="2"/>
      <c r="O65" s="2">
        <v>-1885903112</v>
      </c>
      <c r="P65" s="2"/>
      <c r="Q65" s="2">
        <v>15367812339</v>
      </c>
      <c r="R65" s="2"/>
      <c r="S65" s="2">
        <v>25481909227</v>
      </c>
      <c r="T65" s="3"/>
      <c r="U65" s="5">
        <v>2.9999999999999997E-4</v>
      </c>
      <c r="W65" s="2"/>
    </row>
    <row r="66" spans="1:23" ht="18.75">
      <c r="A66" s="3" t="s">
        <v>735</v>
      </c>
      <c r="C66" s="2">
        <v>0</v>
      </c>
      <c r="D66" s="2"/>
      <c r="E66" s="2">
        <v>0</v>
      </c>
      <c r="F66" s="2"/>
      <c r="G66" s="2">
        <v>0</v>
      </c>
      <c r="H66" s="2"/>
      <c r="I66" s="2">
        <v>0</v>
      </c>
      <c r="K66" s="5">
        <v>0</v>
      </c>
      <c r="M66" s="2">
        <v>0</v>
      </c>
      <c r="N66" s="2"/>
      <c r="O66" s="2">
        <v>0</v>
      </c>
      <c r="P66" s="2"/>
      <c r="Q66" s="2">
        <v>4235411178</v>
      </c>
      <c r="R66" s="2"/>
      <c r="S66" s="2">
        <v>4235411178</v>
      </c>
      <c r="T66" s="3"/>
      <c r="U66" s="5">
        <v>1E-4</v>
      </c>
      <c r="W66" s="2"/>
    </row>
    <row r="67" spans="1:23" ht="18.75">
      <c r="A67" s="3" t="s">
        <v>80</v>
      </c>
      <c r="C67" s="2">
        <v>0</v>
      </c>
      <c r="D67" s="2"/>
      <c r="E67" s="2">
        <v>-4352611100</v>
      </c>
      <c r="F67" s="2"/>
      <c r="G67" s="2">
        <v>0</v>
      </c>
      <c r="H67" s="2"/>
      <c r="I67" s="2">
        <v>-4352611099</v>
      </c>
      <c r="K67" s="5">
        <v>-5.0000000000000001E-4</v>
      </c>
      <c r="M67" s="2">
        <v>280667460481</v>
      </c>
      <c r="N67" s="2"/>
      <c r="O67" s="2">
        <v>-267677446564</v>
      </c>
      <c r="P67" s="2"/>
      <c r="Q67" s="2">
        <v>8129985889</v>
      </c>
      <c r="R67" s="2"/>
      <c r="S67" s="2">
        <v>21119999806</v>
      </c>
      <c r="T67" s="3"/>
      <c r="U67" s="5">
        <v>2.9999999999999997E-4</v>
      </c>
      <c r="W67" s="2"/>
    </row>
    <row r="68" spans="1:23" ht="18.75">
      <c r="A68" s="3" t="s">
        <v>736</v>
      </c>
      <c r="C68" s="2">
        <v>0</v>
      </c>
      <c r="D68" s="2"/>
      <c r="E68" s="2">
        <v>0</v>
      </c>
      <c r="F68" s="2"/>
      <c r="G68" s="2">
        <v>0</v>
      </c>
      <c r="H68" s="2"/>
      <c r="I68" s="2">
        <v>0</v>
      </c>
      <c r="K68" s="5">
        <v>0</v>
      </c>
      <c r="M68" s="2">
        <v>0</v>
      </c>
      <c r="N68" s="2"/>
      <c r="O68" s="2">
        <v>0</v>
      </c>
      <c r="P68" s="2"/>
      <c r="Q68" s="2">
        <v>17014816405</v>
      </c>
      <c r="R68" s="2"/>
      <c r="S68" s="2">
        <v>17014816405</v>
      </c>
      <c r="T68" s="3"/>
      <c r="U68" s="5">
        <v>2.0000000000000001E-4</v>
      </c>
      <c r="W68" s="2"/>
    </row>
    <row r="69" spans="1:23" ht="18.75">
      <c r="A69" s="3" t="s">
        <v>707</v>
      </c>
      <c r="C69" s="2">
        <v>0</v>
      </c>
      <c r="D69" s="2"/>
      <c r="E69" s="2">
        <v>0</v>
      </c>
      <c r="F69" s="2"/>
      <c r="G69" s="2">
        <v>0</v>
      </c>
      <c r="H69" s="2"/>
      <c r="I69" s="2">
        <v>0</v>
      </c>
      <c r="K69" s="5">
        <v>0</v>
      </c>
      <c r="M69" s="2">
        <v>810</v>
      </c>
      <c r="N69" s="2"/>
      <c r="O69" s="2">
        <v>0</v>
      </c>
      <c r="P69" s="2"/>
      <c r="Q69" s="2">
        <v>-6405</v>
      </c>
      <c r="R69" s="2"/>
      <c r="S69" s="2">
        <v>-5595</v>
      </c>
      <c r="T69" s="3"/>
      <c r="U69" s="5">
        <v>0</v>
      </c>
      <c r="W69" s="2"/>
    </row>
    <row r="70" spans="1:23" ht="18.75">
      <c r="A70" s="3" t="s">
        <v>737</v>
      </c>
      <c r="C70" s="2">
        <v>0</v>
      </c>
      <c r="D70" s="2"/>
      <c r="E70" s="2">
        <v>0</v>
      </c>
      <c r="F70" s="2"/>
      <c r="G70" s="2">
        <v>0</v>
      </c>
      <c r="H70" s="2"/>
      <c r="I70" s="2">
        <v>0</v>
      </c>
      <c r="K70" s="5">
        <v>0</v>
      </c>
      <c r="M70" s="2">
        <v>0</v>
      </c>
      <c r="N70" s="2"/>
      <c r="O70" s="2">
        <v>0</v>
      </c>
      <c r="P70" s="2"/>
      <c r="Q70" s="2">
        <v>6148530513</v>
      </c>
      <c r="R70" s="2"/>
      <c r="S70" s="2">
        <v>6148530513</v>
      </c>
      <c r="T70" s="3"/>
      <c r="U70" s="5">
        <v>1E-4</v>
      </c>
      <c r="W70" s="2"/>
    </row>
    <row r="71" spans="1:23" ht="18.75">
      <c r="A71" s="3" t="s">
        <v>738</v>
      </c>
      <c r="C71" s="2">
        <v>0</v>
      </c>
      <c r="D71" s="2"/>
      <c r="E71" s="2">
        <v>0</v>
      </c>
      <c r="F71" s="2"/>
      <c r="G71" s="2">
        <v>0</v>
      </c>
      <c r="H71" s="2"/>
      <c r="I71" s="2">
        <v>0</v>
      </c>
      <c r="K71" s="5">
        <v>0</v>
      </c>
      <c r="M71" s="2">
        <v>0</v>
      </c>
      <c r="N71" s="2"/>
      <c r="O71" s="2">
        <v>0</v>
      </c>
      <c r="P71" s="2"/>
      <c r="Q71" s="2">
        <v>-299935560</v>
      </c>
      <c r="R71" s="2"/>
      <c r="S71" s="2">
        <v>-299935560</v>
      </c>
      <c r="T71" s="3"/>
      <c r="U71" s="5">
        <v>0</v>
      </c>
      <c r="W71" s="2"/>
    </row>
    <row r="72" spans="1:23" ht="18.75">
      <c r="A72" s="3" t="s">
        <v>739</v>
      </c>
      <c r="C72" s="2">
        <v>0</v>
      </c>
      <c r="D72" s="2"/>
      <c r="E72" s="2">
        <v>0</v>
      </c>
      <c r="F72" s="2"/>
      <c r="G72" s="2">
        <v>0</v>
      </c>
      <c r="H72" s="2"/>
      <c r="I72" s="2">
        <v>0</v>
      </c>
      <c r="K72" s="5">
        <v>0</v>
      </c>
      <c r="M72" s="2">
        <v>0</v>
      </c>
      <c r="N72" s="2"/>
      <c r="O72" s="2">
        <v>0</v>
      </c>
      <c r="P72" s="2"/>
      <c r="Q72" s="2">
        <v>785088578</v>
      </c>
      <c r="R72" s="2"/>
      <c r="S72" s="2">
        <v>785088578</v>
      </c>
      <c r="T72" s="3"/>
      <c r="U72" s="5">
        <v>0</v>
      </c>
      <c r="W72" s="2"/>
    </row>
    <row r="73" spans="1:23" ht="18.75">
      <c r="A73" s="3" t="s">
        <v>740</v>
      </c>
      <c r="C73" s="2">
        <v>0</v>
      </c>
      <c r="D73" s="2"/>
      <c r="E73" s="2">
        <v>0</v>
      </c>
      <c r="F73" s="2"/>
      <c r="G73" s="2">
        <v>0</v>
      </c>
      <c r="H73" s="2"/>
      <c r="I73" s="2">
        <v>0</v>
      </c>
      <c r="K73" s="5">
        <v>0</v>
      </c>
      <c r="M73" s="2">
        <v>0</v>
      </c>
      <c r="N73" s="2"/>
      <c r="O73" s="2">
        <v>0</v>
      </c>
      <c r="P73" s="2"/>
      <c r="Q73" s="2">
        <v>33979242945</v>
      </c>
      <c r="R73" s="2"/>
      <c r="S73" s="2">
        <v>33979242945</v>
      </c>
      <c r="T73" s="3"/>
      <c r="U73" s="5">
        <v>4.0000000000000002E-4</v>
      </c>
      <c r="W73" s="2"/>
    </row>
    <row r="74" spans="1:23" ht="18.75">
      <c r="A74" s="3" t="s">
        <v>40</v>
      </c>
      <c r="C74" s="2">
        <v>0</v>
      </c>
      <c r="D74" s="2"/>
      <c r="E74" s="2">
        <v>2998328038</v>
      </c>
      <c r="F74" s="2"/>
      <c r="G74" s="2">
        <v>0</v>
      </c>
      <c r="H74" s="2"/>
      <c r="I74" s="2">
        <v>2998328038</v>
      </c>
      <c r="K74" s="5">
        <v>4.0000000000000002E-4</v>
      </c>
      <c r="M74" s="2">
        <v>0</v>
      </c>
      <c r="N74" s="2"/>
      <c r="O74" s="2">
        <v>-6787724341</v>
      </c>
      <c r="P74" s="2"/>
      <c r="Q74" s="2">
        <v>-2615104481</v>
      </c>
      <c r="R74" s="2"/>
      <c r="S74" s="2">
        <v>-9402828822</v>
      </c>
      <c r="T74" s="3"/>
      <c r="U74" s="5">
        <v>-1E-4</v>
      </c>
      <c r="W74" s="2"/>
    </row>
    <row r="75" spans="1:23" ht="18.75">
      <c r="A75" s="3" t="s">
        <v>741</v>
      </c>
      <c r="C75" s="2">
        <v>0</v>
      </c>
      <c r="D75" s="2"/>
      <c r="E75" s="2">
        <v>0</v>
      </c>
      <c r="F75" s="2"/>
      <c r="G75" s="2">
        <v>0</v>
      </c>
      <c r="H75" s="2"/>
      <c r="I75" s="2">
        <v>0</v>
      </c>
      <c r="K75" s="5">
        <v>0</v>
      </c>
      <c r="M75" s="2">
        <v>0</v>
      </c>
      <c r="N75" s="2"/>
      <c r="O75" s="2">
        <v>0</v>
      </c>
      <c r="P75" s="2"/>
      <c r="Q75" s="2">
        <v>196978</v>
      </c>
      <c r="R75" s="2"/>
      <c r="S75" s="2">
        <v>196978</v>
      </c>
      <c r="T75" s="3"/>
      <c r="U75" s="5">
        <v>0</v>
      </c>
      <c r="W75" s="2"/>
    </row>
    <row r="76" spans="1:23" ht="18.75">
      <c r="A76" s="3" t="s">
        <v>43</v>
      </c>
      <c r="C76" s="2">
        <v>0</v>
      </c>
      <c r="D76" s="2"/>
      <c r="E76" s="2">
        <v>-7240255057</v>
      </c>
      <c r="F76" s="2"/>
      <c r="G76" s="2">
        <v>0</v>
      </c>
      <c r="H76" s="2"/>
      <c r="I76" s="2">
        <v>-7240255056</v>
      </c>
      <c r="K76" s="5">
        <v>-8.9999999999999998E-4</v>
      </c>
      <c r="M76" s="2">
        <v>85200000000</v>
      </c>
      <c r="N76" s="2"/>
      <c r="O76" s="2">
        <v>-59474465796</v>
      </c>
      <c r="P76" s="2"/>
      <c r="Q76" s="2">
        <v>-96677353735</v>
      </c>
      <c r="R76" s="2"/>
      <c r="S76" s="2">
        <v>-70951819531</v>
      </c>
      <c r="T76" s="3"/>
      <c r="U76" s="5">
        <v>-8.9999999999999998E-4</v>
      </c>
      <c r="W76" s="2"/>
    </row>
    <row r="77" spans="1:23" ht="18.75">
      <c r="A77" s="3" t="s">
        <v>37</v>
      </c>
      <c r="C77" s="2">
        <v>0</v>
      </c>
      <c r="D77" s="2"/>
      <c r="E77" s="2">
        <v>77694948000</v>
      </c>
      <c r="F77" s="2"/>
      <c r="G77" s="2">
        <v>0</v>
      </c>
      <c r="H77" s="2"/>
      <c r="I77" s="2">
        <v>77694948000</v>
      </c>
      <c r="K77" s="5">
        <v>9.5999999999999992E-3</v>
      </c>
      <c r="M77" s="2">
        <v>0</v>
      </c>
      <c r="N77" s="2"/>
      <c r="O77" s="2">
        <v>468528153856</v>
      </c>
      <c r="P77" s="2"/>
      <c r="Q77" s="2">
        <v>103529395579</v>
      </c>
      <c r="R77" s="2"/>
      <c r="S77" s="2">
        <v>572057549435</v>
      </c>
      <c r="T77" s="3"/>
      <c r="U77" s="5">
        <v>7.4999999999999997E-3</v>
      </c>
      <c r="W77" s="2"/>
    </row>
    <row r="78" spans="1:23" ht="18.75">
      <c r="A78" s="3" t="s">
        <v>24</v>
      </c>
      <c r="C78" s="2">
        <v>0</v>
      </c>
      <c r="D78" s="2"/>
      <c r="E78" s="2">
        <v>-21172141</v>
      </c>
      <c r="F78" s="2"/>
      <c r="G78" s="2">
        <v>0</v>
      </c>
      <c r="H78" s="2"/>
      <c r="I78" s="2">
        <v>-21172141</v>
      </c>
      <c r="K78" s="5">
        <v>0</v>
      </c>
      <c r="M78" s="2">
        <v>39000000000</v>
      </c>
      <c r="N78" s="2"/>
      <c r="O78" s="2">
        <v>-37291652490</v>
      </c>
      <c r="P78" s="2"/>
      <c r="Q78" s="2">
        <v>11143220190</v>
      </c>
      <c r="R78" s="2"/>
      <c r="S78" s="2">
        <v>12851567700</v>
      </c>
      <c r="T78" s="3"/>
      <c r="U78" s="5">
        <v>2.0000000000000001E-4</v>
      </c>
      <c r="W78" s="2"/>
    </row>
    <row r="79" spans="1:23" ht="18.75">
      <c r="A79" s="3" t="s">
        <v>742</v>
      </c>
      <c r="C79" s="2">
        <v>0</v>
      </c>
      <c r="D79" s="2"/>
      <c r="E79" s="2">
        <v>0</v>
      </c>
      <c r="F79" s="2"/>
      <c r="G79" s="2">
        <v>0</v>
      </c>
      <c r="H79" s="2"/>
      <c r="I79" s="2">
        <v>0</v>
      </c>
      <c r="K79" s="5">
        <v>0</v>
      </c>
      <c r="M79" s="2">
        <v>0</v>
      </c>
      <c r="N79" s="2"/>
      <c r="O79" s="2">
        <v>0</v>
      </c>
      <c r="P79" s="2"/>
      <c r="Q79" s="2">
        <v>926764622</v>
      </c>
      <c r="R79" s="2"/>
      <c r="S79" s="2">
        <v>926764622</v>
      </c>
      <c r="T79" s="3"/>
      <c r="U79" s="5">
        <v>0</v>
      </c>
    </row>
    <row r="80" spans="1:23" ht="18.75">
      <c r="A80" s="3" t="s">
        <v>47</v>
      </c>
      <c r="C80" s="2">
        <v>0</v>
      </c>
      <c r="D80" s="2"/>
      <c r="E80" s="2">
        <v>-430588252</v>
      </c>
      <c r="F80" s="2"/>
      <c r="G80" s="2">
        <v>0</v>
      </c>
      <c r="H80" s="2"/>
      <c r="I80" s="2">
        <v>-430588251</v>
      </c>
      <c r="K80" s="5">
        <v>-1E-4</v>
      </c>
      <c r="M80" s="2">
        <v>59339357009</v>
      </c>
      <c r="N80" s="2"/>
      <c r="O80" s="2">
        <v>-38832960914</v>
      </c>
      <c r="P80" s="2"/>
      <c r="Q80" s="2">
        <v>-10699237985</v>
      </c>
      <c r="R80" s="2"/>
      <c r="S80" s="2">
        <v>9807158110</v>
      </c>
      <c r="T80" s="3"/>
      <c r="U80" s="5">
        <v>1E-4</v>
      </c>
    </row>
    <row r="81" spans="1:21" ht="18.75">
      <c r="A81" s="3" t="s">
        <v>743</v>
      </c>
      <c r="C81" s="2">
        <v>0</v>
      </c>
      <c r="D81" s="2"/>
      <c r="E81" s="2">
        <v>0</v>
      </c>
      <c r="F81" s="2"/>
      <c r="G81" s="2">
        <v>0</v>
      </c>
      <c r="H81" s="2"/>
      <c r="I81" s="2">
        <v>0</v>
      </c>
      <c r="K81" s="5">
        <v>0</v>
      </c>
      <c r="M81" s="2">
        <v>0</v>
      </c>
      <c r="N81" s="2"/>
      <c r="O81" s="2">
        <v>0</v>
      </c>
      <c r="P81" s="2"/>
      <c r="Q81" s="2">
        <v>-3862992999</v>
      </c>
      <c r="R81" s="2"/>
      <c r="S81" s="2">
        <v>-3862992999</v>
      </c>
      <c r="T81" s="3"/>
      <c r="U81" s="5">
        <v>-1E-4</v>
      </c>
    </row>
    <row r="82" spans="1:21" ht="18.75">
      <c r="A82" s="3" t="s">
        <v>703</v>
      </c>
      <c r="C82" s="2">
        <v>0</v>
      </c>
      <c r="D82" s="2"/>
      <c r="E82" s="2">
        <v>0</v>
      </c>
      <c r="F82" s="2"/>
      <c r="G82" s="2">
        <v>0</v>
      </c>
      <c r="H82" s="2"/>
      <c r="I82" s="2">
        <v>0</v>
      </c>
      <c r="K82" s="5">
        <v>0</v>
      </c>
      <c r="M82" s="2">
        <v>127500337500</v>
      </c>
      <c r="N82" s="2"/>
      <c r="O82" s="2">
        <v>0</v>
      </c>
      <c r="P82" s="2"/>
      <c r="Q82" s="2">
        <v>-164489449531</v>
      </c>
      <c r="R82" s="2"/>
      <c r="S82" s="2">
        <v>-36989112031</v>
      </c>
      <c r="T82" s="3"/>
      <c r="U82" s="5">
        <v>-5.0000000000000001E-4</v>
      </c>
    </row>
    <row r="83" spans="1:21" ht="18.75">
      <c r="A83" s="3" t="s">
        <v>71</v>
      </c>
      <c r="C83" s="2">
        <v>0</v>
      </c>
      <c r="D83" s="2"/>
      <c r="E83" s="2">
        <v>2461781458</v>
      </c>
      <c r="F83" s="2"/>
      <c r="G83" s="2">
        <v>0</v>
      </c>
      <c r="H83" s="2"/>
      <c r="I83" s="2">
        <v>2461781458</v>
      </c>
      <c r="K83" s="5">
        <v>2.9999999999999997E-4</v>
      </c>
      <c r="M83" s="2">
        <v>374086195568</v>
      </c>
      <c r="N83" s="2"/>
      <c r="O83" s="2">
        <v>-545522858930</v>
      </c>
      <c r="P83" s="2"/>
      <c r="Q83" s="2">
        <v>-1789989896060</v>
      </c>
      <c r="R83" s="2"/>
      <c r="S83" s="2">
        <v>-1961426559422</v>
      </c>
      <c r="T83" s="3"/>
      <c r="U83" s="5">
        <v>-2.58E-2</v>
      </c>
    </row>
    <row r="84" spans="1:21" ht="18.75">
      <c r="A84" s="3" t="s">
        <v>744</v>
      </c>
      <c r="C84" s="2">
        <v>0</v>
      </c>
      <c r="D84" s="2"/>
      <c r="E84" s="2">
        <v>0</v>
      </c>
      <c r="F84" s="2"/>
      <c r="G84" s="2">
        <v>0</v>
      </c>
      <c r="H84" s="2"/>
      <c r="I84" s="2">
        <v>0</v>
      </c>
      <c r="K84" s="5">
        <v>0</v>
      </c>
      <c r="M84" s="2">
        <v>0</v>
      </c>
      <c r="N84" s="2"/>
      <c r="O84" s="2">
        <v>0</v>
      </c>
      <c r="P84" s="2"/>
      <c r="Q84" s="2">
        <v>52877149</v>
      </c>
      <c r="R84" s="2"/>
      <c r="S84" s="2">
        <v>52877149</v>
      </c>
      <c r="T84" s="3"/>
      <c r="U84" s="5">
        <v>0</v>
      </c>
    </row>
    <row r="85" spans="1:21" ht="18.75">
      <c r="A85" s="3" t="s">
        <v>745</v>
      </c>
      <c r="C85" s="2">
        <v>0</v>
      </c>
      <c r="D85" s="2"/>
      <c r="E85" s="2">
        <v>0</v>
      </c>
      <c r="F85" s="2"/>
      <c r="G85" s="2">
        <v>0</v>
      </c>
      <c r="H85" s="2"/>
      <c r="I85" s="2">
        <v>0</v>
      </c>
      <c r="K85" s="5">
        <v>0</v>
      </c>
      <c r="M85" s="2">
        <v>0</v>
      </c>
      <c r="N85" s="2"/>
      <c r="O85" s="2">
        <v>0</v>
      </c>
      <c r="P85" s="2"/>
      <c r="Q85" s="2">
        <v>5088773785</v>
      </c>
      <c r="R85" s="2"/>
      <c r="S85" s="2">
        <v>5088773785</v>
      </c>
      <c r="T85" s="3"/>
      <c r="U85" s="5">
        <v>1E-4</v>
      </c>
    </row>
    <row r="86" spans="1:21" ht="18.75">
      <c r="A86" s="3" t="s">
        <v>51</v>
      </c>
      <c r="C86" s="2">
        <v>0</v>
      </c>
      <c r="D86" s="2"/>
      <c r="E86" s="2">
        <v>-503389198</v>
      </c>
      <c r="F86" s="2"/>
      <c r="G86" s="2">
        <v>0</v>
      </c>
      <c r="H86" s="2"/>
      <c r="I86" s="2">
        <v>-503389197</v>
      </c>
      <c r="K86" s="5">
        <v>-1E-4</v>
      </c>
      <c r="M86" s="2">
        <v>7674112817</v>
      </c>
      <c r="N86" s="2"/>
      <c r="O86" s="2">
        <v>-7627683506</v>
      </c>
      <c r="P86" s="2"/>
      <c r="Q86" s="2">
        <v>4833586305</v>
      </c>
      <c r="R86" s="2"/>
      <c r="S86" s="2">
        <v>4880015616</v>
      </c>
      <c r="T86" s="3"/>
      <c r="U86" s="5">
        <v>1E-4</v>
      </c>
    </row>
    <row r="87" spans="1:21" ht="18.75">
      <c r="A87" s="3" t="s">
        <v>746</v>
      </c>
      <c r="C87" s="2">
        <v>0</v>
      </c>
      <c r="D87" s="2"/>
      <c r="E87" s="2">
        <v>0</v>
      </c>
      <c r="F87" s="2"/>
      <c r="G87" s="2">
        <v>0</v>
      </c>
      <c r="H87" s="2"/>
      <c r="I87" s="2">
        <v>0</v>
      </c>
      <c r="K87" s="5">
        <v>0</v>
      </c>
      <c r="M87" s="2">
        <v>0</v>
      </c>
      <c r="N87" s="2"/>
      <c r="O87" s="2">
        <v>0</v>
      </c>
      <c r="P87" s="2"/>
      <c r="Q87" s="2">
        <v>3153954686</v>
      </c>
      <c r="R87" s="2"/>
      <c r="S87" s="2">
        <v>3153954686</v>
      </c>
      <c r="T87" s="3"/>
      <c r="U87" s="5">
        <v>0</v>
      </c>
    </row>
    <row r="88" spans="1:21" ht="18.75">
      <c r="A88" s="3" t="s">
        <v>69</v>
      </c>
      <c r="C88" s="2">
        <v>0</v>
      </c>
      <c r="D88" s="2"/>
      <c r="E88" s="2">
        <v>-1304694527</v>
      </c>
      <c r="F88" s="2"/>
      <c r="G88" s="2">
        <v>0</v>
      </c>
      <c r="H88" s="2"/>
      <c r="I88" s="2">
        <v>-1304694527</v>
      </c>
      <c r="K88" s="5">
        <v>-2.0000000000000001E-4</v>
      </c>
      <c r="M88" s="2">
        <v>4311409396</v>
      </c>
      <c r="N88" s="2"/>
      <c r="O88" s="2">
        <v>-3083850615</v>
      </c>
      <c r="P88" s="2"/>
      <c r="Q88" s="2">
        <v>49200806605</v>
      </c>
      <c r="R88" s="2"/>
      <c r="S88" s="2">
        <v>50428365386</v>
      </c>
      <c r="T88" s="3"/>
      <c r="U88" s="5">
        <v>6.9999999999999999E-4</v>
      </c>
    </row>
    <row r="89" spans="1:21" ht="18.75">
      <c r="A89" s="3" t="s">
        <v>747</v>
      </c>
      <c r="C89" s="2">
        <v>0</v>
      </c>
      <c r="D89" s="2"/>
      <c r="E89" s="2">
        <v>0</v>
      </c>
      <c r="F89" s="2"/>
      <c r="G89" s="2">
        <v>0</v>
      </c>
      <c r="H89" s="2"/>
      <c r="I89" s="2">
        <v>0</v>
      </c>
      <c r="K89" s="5">
        <v>0</v>
      </c>
      <c r="M89" s="2">
        <v>0</v>
      </c>
      <c r="N89" s="2"/>
      <c r="O89" s="2">
        <v>0</v>
      </c>
      <c r="P89" s="2"/>
      <c r="Q89" s="2">
        <v>12767069</v>
      </c>
      <c r="R89" s="2"/>
      <c r="S89" s="2">
        <v>12767069</v>
      </c>
      <c r="T89" s="3"/>
      <c r="U89" s="5">
        <v>0</v>
      </c>
    </row>
    <row r="90" spans="1:21" ht="18.75">
      <c r="A90" s="3" t="s">
        <v>49</v>
      </c>
      <c r="C90" s="2">
        <v>0</v>
      </c>
      <c r="D90" s="2"/>
      <c r="E90" s="2">
        <v>310912500</v>
      </c>
      <c r="F90" s="2"/>
      <c r="G90" s="2">
        <v>0</v>
      </c>
      <c r="H90" s="2"/>
      <c r="I90" s="2">
        <v>310912500</v>
      </c>
      <c r="K90" s="5">
        <v>0</v>
      </c>
      <c r="M90" s="2">
        <v>0</v>
      </c>
      <c r="N90" s="2"/>
      <c r="O90" s="2">
        <v>4871094924</v>
      </c>
      <c r="P90" s="2"/>
      <c r="Q90" s="2">
        <v>8237661</v>
      </c>
      <c r="R90" s="2"/>
      <c r="S90" s="2">
        <v>4879332585</v>
      </c>
      <c r="T90" s="3"/>
      <c r="U90" s="5">
        <v>1E-4</v>
      </c>
    </row>
    <row r="91" spans="1:21" ht="18.75">
      <c r="A91" s="3" t="s">
        <v>705</v>
      </c>
      <c r="C91" s="2">
        <v>0</v>
      </c>
      <c r="D91" s="2"/>
      <c r="E91" s="2">
        <v>0</v>
      </c>
      <c r="F91" s="2"/>
      <c r="G91" s="2">
        <v>0</v>
      </c>
      <c r="H91" s="2"/>
      <c r="I91" s="2">
        <v>0</v>
      </c>
      <c r="K91" s="5">
        <v>0</v>
      </c>
      <c r="M91" s="2">
        <v>22836579860</v>
      </c>
      <c r="N91" s="2"/>
      <c r="O91" s="2">
        <v>0</v>
      </c>
      <c r="P91" s="2"/>
      <c r="Q91" s="2">
        <v>-22885956249</v>
      </c>
      <c r="R91" s="2"/>
      <c r="S91" s="2">
        <v>-49376389</v>
      </c>
      <c r="T91" s="3"/>
      <c r="U91" s="5">
        <v>0</v>
      </c>
    </row>
    <row r="92" spans="1:21" ht="18.75">
      <c r="A92" s="3" t="s">
        <v>728</v>
      </c>
      <c r="C92" s="2">
        <v>0</v>
      </c>
      <c r="D92" s="2"/>
      <c r="E92" s="2">
        <v>0</v>
      </c>
      <c r="F92" s="2"/>
      <c r="G92" s="2">
        <v>0</v>
      </c>
      <c r="H92" s="2"/>
      <c r="I92" s="2">
        <v>0</v>
      </c>
      <c r="K92" s="5">
        <v>0</v>
      </c>
      <c r="M92" s="2">
        <v>0</v>
      </c>
      <c r="N92" s="2"/>
      <c r="O92" s="2">
        <v>0</v>
      </c>
      <c r="P92" s="2"/>
      <c r="Q92" s="2">
        <v>-1932016</v>
      </c>
      <c r="R92" s="2"/>
      <c r="S92" s="2">
        <v>-1932016</v>
      </c>
      <c r="T92" s="3"/>
      <c r="U92" s="5">
        <v>0</v>
      </c>
    </row>
    <row r="93" spans="1:21" ht="18.75">
      <c r="A93" s="3" t="s">
        <v>748</v>
      </c>
      <c r="C93" s="2">
        <v>0</v>
      </c>
      <c r="D93" s="2"/>
      <c r="E93" s="2">
        <v>0</v>
      </c>
      <c r="F93" s="2"/>
      <c r="G93" s="2">
        <v>0</v>
      </c>
      <c r="H93" s="2"/>
      <c r="I93" s="2">
        <v>0</v>
      </c>
      <c r="K93" s="5">
        <v>0</v>
      </c>
      <c r="M93" s="2">
        <v>0</v>
      </c>
      <c r="N93" s="2"/>
      <c r="O93" s="2">
        <v>0</v>
      </c>
      <c r="P93" s="2"/>
      <c r="Q93" s="2">
        <v>-88680157</v>
      </c>
      <c r="R93" s="2"/>
      <c r="S93" s="2">
        <v>-88680157</v>
      </c>
      <c r="T93" s="3"/>
      <c r="U93" s="5">
        <v>0</v>
      </c>
    </row>
    <row r="94" spans="1:21" ht="18.75">
      <c r="A94" s="3" t="s">
        <v>749</v>
      </c>
      <c r="C94" s="2">
        <v>0</v>
      </c>
      <c r="D94" s="2"/>
      <c r="E94" s="2">
        <v>0</v>
      </c>
      <c r="F94" s="2"/>
      <c r="G94" s="2">
        <v>0</v>
      </c>
      <c r="H94" s="2"/>
      <c r="I94" s="2">
        <v>0</v>
      </c>
      <c r="K94" s="5">
        <v>0</v>
      </c>
      <c r="M94" s="2">
        <v>0</v>
      </c>
      <c r="N94" s="2"/>
      <c r="O94" s="2">
        <v>0</v>
      </c>
      <c r="P94" s="2"/>
      <c r="Q94" s="2">
        <v>550197338</v>
      </c>
      <c r="R94" s="2"/>
      <c r="S94" s="2">
        <v>550197338</v>
      </c>
      <c r="T94" s="3"/>
      <c r="U94" s="5">
        <v>0</v>
      </c>
    </row>
    <row r="95" spans="1:21" ht="18.75">
      <c r="A95" s="3" t="s">
        <v>750</v>
      </c>
      <c r="C95" s="2">
        <v>0</v>
      </c>
      <c r="D95" s="2"/>
      <c r="E95" s="2">
        <v>0</v>
      </c>
      <c r="F95" s="2"/>
      <c r="G95" s="2">
        <v>0</v>
      </c>
      <c r="H95" s="2"/>
      <c r="I95" s="2">
        <v>0</v>
      </c>
      <c r="K95" s="5">
        <v>0</v>
      </c>
      <c r="M95" s="2">
        <v>0</v>
      </c>
      <c r="N95" s="2"/>
      <c r="O95" s="2">
        <v>0</v>
      </c>
      <c r="P95" s="2"/>
      <c r="Q95" s="2">
        <v>4835631462</v>
      </c>
      <c r="R95" s="2"/>
      <c r="S95" s="2">
        <v>4835631462</v>
      </c>
      <c r="T95" s="3"/>
      <c r="U95" s="5">
        <v>1E-4</v>
      </c>
    </row>
    <row r="96" spans="1:21" ht="18.75">
      <c r="A96" s="3" t="s">
        <v>32</v>
      </c>
      <c r="C96" s="2">
        <v>0</v>
      </c>
      <c r="D96" s="2"/>
      <c r="E96" s="2">
        <v>-343012797</v>
      </c>
      <c r="F96" s="2"/>
      <c r="G96" s="2">
        <v>0</v>
      </c>
      <c r="H96" s="2"/>
      <c r="I96" s="2">
        <v>-343012796</v>
      </c>
      <c r="K96" s="5">
        <v>0</v>
      </c>
      <c r="M96" s="2">
        <v>1478118877</v>
      </c>
      <c r="N96" s="2"/>
      <c r="O96" s="2">
        <v>-2382353917</v>
      </c>
      <c r="P96" s="2"/>
      <c r="Q96" s="2">
        <v>0</v>
      </c>
      <c r="R96" s="2"/>
      <c r="S96" s="2">
        <v>-904235040</v>
      </c>
      <c r="T96" s="3"/>
      <c r="U96" s="5">
        <v>0</v>
      </c>
    </row>
    <row r="97" spans="1:21" ht="18.75">
      <c r="A97" s="3" t="s">
        <v>77</v>
      </c>
      <c r="C97" s="2">
        <v>0</v>
      </c>
      <c r="D97" s="2"/>
      <c r="E97" s="2">
        <v>6074280389</v>
      </c>
      <c r="F97" s="2"/>
      <c r="G97" s="2">
        <v>0</v>
      </c>
      <c r="H97" s="2"/>
      <c r="I97" s="2">
        <v>6074280389</v>
      </c>
      <c r="K97" s="5">
        <v>8.0000000000000004E-4</v>
      </c>
      <c r="M97" s="2">
        <v>54274067659</v>
      </c>
      <c r="N97" s="2"/>
      <c r="O97" s="2">
        <v>70886502693</v>
      </c>
      <c r="P97" s="2"/>
      <c r="Q97" s="2">
        <v>0</v>
      </c>
      <c r="R97" s="2"/>
      <c r="S97" s="2">
        <v>125160570352</v>
      </c>
      <c r="T97" s="3"/>
      <c r="U97" s="5">
        <v>1.6000000000000001E-3</v>
      </c>
    </row>
    <row r="98" spans="1:21" ht="18.75">
      <c r="A98" s="3" t="s">
        <v>25</v>
      </c>
      <c r="C98" s="2">
        <v>0</v>
      </c>
      <c r="D98" s="2"/>
      <c r="E98" s="2">
        <v>84720893400</v>
      </c>
      <c r="F98" s="2"/>
      <c r="G98" s="2">
        <v>0</v>
      </c>
      <c r="H98" s="2"/>
      <c r="I98" s="2">
        <v>84720893400</v>
      </c>
      <c r="K98" s="5">
        <v>1.0500000000000001E-2</v>
      </c>
      <c r="M98" s="2">
        <v>198000000000</v>
      </c>
      <c r="N98" s="2"/>
      <c r="O98" s="2">
        <v>870696347400</v>
      </c>
      <c r="P98" s="2"/>
      <c r="Q98" s="2">
        <v>0</v>
      </c>
      <c r="R98" s="2"/>
      <c r="S98" s="2">
        <v>1068696347400</v>
      </c>
      <c r="T98" s="3"/>
      <c r="U98" s="5">
        <v>1.41E-2</v>
      </c>
    </row>
    <row r="99" spans="1:21" ht="18.75">
      <c r="A99" s="3" t="s">
        <v>73</v>
      </c>
      <c r="C99" s="2">
        <v>0</v>
      </c>
      <c r="D99" s="2"/>
      <c r="E99" s="2">
        <v>4056289893</v>
      </c>
      <c r="F99" s="2"/>
      <c r="G99" s="2">
        <v>0</v>
      </c>
      <c r="H99" s="2"/>
      <c r="I99" s="2">
        <v>4056289893</v>
      </c>
      <c r="K99" s="5">
        <v>5.0000000000000001E-4</v>
      </c>
      <c r="M99" s="2">
        <v>110423377483</v>
      </c>
      <c r="N99" s="2"/>
      <c r="O99" s="2">
        <v>-100438320104</v>
      </c>
      <c r="P99" s="2"/>
      <c r="Q99" s="2">
        <v>0</v>
      </c>
      <c r="R99" s="2"/>
      <c r="S99" s="2">
        <v>9985057379</v>
      </c>
      <c r="T99" s="3"/>
      <c r="U99" s="5">
        <v>1E-4</v>
      </c>
    </row>
    <row r="100" spans="1:21" ht="18.75">
      <c r="A100" s="3" t="s">
        <v>18</v>
      </c>
      <c r="C100" s="2">
        <v>0</v>
      </c>
      <c r="D100" s="2"/>
      <c r="E100" s="2">
        <v>-1667976191</v>
      </c>
      <c r="F100" s="2"/>
      <c r="G100" s="2">
        <v>0</v>
      </c>
      <c r="H100" s="2"/>
      <c r="I100" s="2">
        <v>-1667976190</v>
      </c>
      <c r="K100" s="5">
        <v>-2.0000000000000001E-4</v>
      </c>
      <c r="M100" s="2">
        <v>6880287100</v>
      </c>
      <c r="N100" s="2"/>
      <c r="O100" s="2">
        <v>-18463616206</v>
      </c>
      <c r="P100" s="2"/>
      <c r="Q100" s="2">
        <v>0</v>
      </c>
      <c r="R100" s="2"/>
      <c r="S100" s="2">
        <v>-11583329106</v>
      </c>
      <c r="T100" s="3"/>
      <c r="U100" s="5">
        <v>-2.0000000000000001E-4</v>
      </c>
    </row>
    <row r="101" spans="1:21" ht="18.75">
      <c r="A101" s="3" t="s">
        <v>31</v>
      </c>
      <c r="C101" s="2">
        <v>0</v>
      </c>
      <c r="D101" s="2"/>
      <c r="E101" s="2">
        <v>-205064653</v>
      </c>
      <c r="F101" s="2"/>
      <c r="G101" s="2">
        <v>0</v>
      </c>
      <c r="H101" s="2"/>
      <c r="I101" s="2">
        <v>-205064652</v>
      </c>
      <c r="K101" s="5">
        <v>0</v>
      </c>
      <c r="M101" s="2">
        <v>505012610</v>
      </c>
      <c r="N101" s="2"/>
      <c r="O101" s="2">
        <v>-39636362</v>
      </c>
      <c r="P101" s="2"/>
      <c r="Q101" s="2">
        <v>0</v>
      </c>
      <c r="R101" s="2"/>
      <c r="S101" s="2">
        <v>463310057</v>
      </c>
      <c r="T101" s="3"/>
      <c r="U101" s="5">
        <v>0</v>
      </c>
    </row>
    <row r="102" spans="1:21" ht="18.75">
      <c r="A102" s="3" t="s">
        <v>52</v>
      </c>
      <c r="C102" s="2">
        <v>0</v>
      </c>
      <c r="D102" s="2"/>
      <c r="E102" s="2">
        <v>-37496689200</v>
      </c>
      <c r="F102" s="2"/>
      <c r="G102" s="2">
        <v>0</v>
      </c>
      <c r="H102" s="2"/>
      <c r="I102" s="2">
        <v>-42179623624</v>
      </c>
      <c r="K102" s="5">
        <v>-5.1999999999999998E-3</v>
      </c>
      <c r="M102" s="2">
        <v>0</v>
      </c>
      <c r="N102" s="2"/>
      <c r="O102" s="2">
        <v>87056282364</v>
      </c>
      <c r="P102" s="2"/>
      <c r="Q102" s="2">
        <v>0</v>
      </c>
      <c r="R102" s="2"/>
      <c r="S102" s="2">
        <v>82373347939</v>
      </c>
      <c r="T102" s="3"/>
      <c r="U102" s="5">
        <v>1.1000000000000001E-3</v>
      </c>
    </row>
    <row r="103" spans="1:21" ht="18.75">
      <c r="A103" s="3" t="s">
        <v>83</v>
      </c>
      <c r="C103" s="2">
        <v>0</v>
      </c>
      <c r="D103" s="2"/>
      <c r="E103" s="2">
        <v>-59375000</v>
      </c>
      <c r="F103" s="2"/>
      <c r="G103" s="2">
        <v>0</v>
      </c>
      <c r="H103" s="2"/>
      <c r="I103" s="2">
        <v>-59375000</v>
      </c>
      <c r="K103" s="5">
        <v>0</v>
      </c>
      <c r="M103" s="2">
        <v>0</v>
      </c>
      <c r="N103" s="2"/>
      <c r="O103" s="2">
        <v>-59375000</v>
      </c>
      <c r="P103" s="2"/>
      <c r="Q103" s="2">
        <v>0</v>
      </c>
      <c r="R103" s="2"/>
      <c r="S103" s="2">
        <v>-59375000</v>
      </c>
      <c r="T103" s="3"/>
      <c r="U103" s="5">
        <v>0</v>
      </c>
    </row>
    <row r="104" spans="1:21" ht="18.75">
      <c r="A104" s="3" t="s">
        <v>54</v>
      </c>
      <c r="C104" s="2">
        <v>0</v>
      </c>
      <c r="D104" s="2"/>
      <c r="E104" s="2">
        <v>501641518</v>
      </c>
      <c r="F104" s="2"/>
      <c r="G104" s="2">
        <v>0</v>
      </c>
      <c r="H104" s="2"/>
      <c r="I104" s="2">
        <v>501641518</v>
      </c>
      <c r="K104" s="5">
        <v>1E-4</v>
      </c>
      <c r="M104" s="2">
        <v>0</v>
      </c>
      <c r="N104" s="2"/>
      <c r="O104" s="2">
        <v>1522517836</v>
      </c>
      <c r="P104" s="2"/>
      <c r="Q104" s="2">
        <v>0</v>
      </c>
      <c r="R104" s="2"/>
      <c r="S104" s="2">
        <v>1522517836</v>
      </c>
      <c r="T104" s="3"/>
      <c r="U104" s="5">
        <v>0</v>
      </c>
    </row>
    <row r="105" spans="1:21" ht="18.75">
      <c r="A105" s="3" t="s">
        <v>66</v>
      </c>
      <c r="C105" s="2">
        <v>0</v>
      </c>
      <c r="D105" s="2"/>
      <c r="E105" s="2">
        <v>1374897169</v>
      </c>
      <c r="F105" s="2"/>
      <c r="G105" s="2">
        <v>0</v>
      </c>
      <c r="H105" s="2"/>
      <c r="I105" s="2">
        <v>1374897169</v>
      </c>
      <c r="K105" s="5">
        <v>2.0000000000000001E-4</v>
      </c>
      <c r="M105" s="2">
        <v>0</v>
      </c>
      <c r="N105" s="2"/>
      <c r="O105" s="2">
        <v>391310664</v>
      </c>
      <c r="P105" s="2"/>
      <c r="Q105" s="2">
        <v>0</v>
      </c>
      <c r="R105" s="2"/>
      <c r="S105" s="2">
        <v>391310664</v>
      </c>
      <c r="T105" s="3"/>
      <c r="U105" s="5">
        <v>0</v>
      </c>
    </row>
    <row r="106" spans="1:21" ht="18.75">
      <c r="A106" s="3" t="s">
        <v>72</v>
      </c>
      <c r="C106" s="2">
        <v>0</v>
      </c>
      <c r="D106" s="2"/>
      <c r="E106" s="2">
        <v>-1124887435</v>
      </c>
      <c r="F106" s="2"/>
      <c r="G106" s="2">
        <v>0</v>
      </c>
      <c r="H106" s="2"/>
      <c r="I106" s="2">
        <v>-1124887434</v>
      </c>
      <c r="K106" s="5">
        <v>-1E-4</v>
      </c>
      <c r="M106" s="2">
        <v>0</v>
      </c>
      <c r="N106" s="2"/>
      <c r="O106" s="2">
        <v>-19090203127</v>
      </c>
      <c r="P106" s="2"/>
      <c r="Q106" s="2">
        <v>0</v>
      </c>
      <c r="R106" s="2"/>
      <c r="S106" s="2">
        <v>-19090203127</v>
      </c>
      <c r="T106" s="3"/>
      <c r="U106" s="5">
        <v>-2.9999999999999997E-4</v>
      </c>
    </row>
    <row r="107" spans="1:21" ht="18.75">
      <c r="A107" s="3" t="s">
        <v>33</v>
      </c>
      <c r="C107" s="2">
        <v>0</v>
      </c>
      <c r="D107" s="2"/>
      <c r="E107" s="2">
        <v>-485679557756</v>
      </c>
      <c r="F107" s="2"/>
      <c r="G107" s="2">
        <v>0</v>
      </c>
      <c r="H107" s="2"/>
      <c r="I107" s="2">
        <v>229089562</v>
      </c>
      <c r="K107" s="5">
        <v>0</v>
      </c>
      <c r="M107" s="2">
        <v>0</v>
      </c>
      <c r="N107" s="2"/>
      <c r="O107" s="2">
        <v>-12602911142</v>
      </c>
      <c r="P107" s="2"/>
      <c r="Q107" s="2">
        <v>0</v>
      </c>
      <c r="R107" s="2"/>
      <c r="S107" s="2">
        <v>-12602911141</v>
      </c>
      <c r="T107" s="3"/>
      <c r="U107" s="5">
        <v>-2.0000000000000001E-4</v>
      </c>
    </row>
    <row r="108" spans="1:21" ht="18.75">
      <c r="A108" s="3" t="s">
        <v>59</v>
      </c>
      <c r="C108" s="2">
        <v>0</v>
      </c>
      <c r="D108" s="2"/>
      <c r="E108" s="2">
        <v>-121056719</v>
      </c>
      <c r="F108" s="2"/>
      <c r="G108" s="2">
        <v>0</v>
      </c>
      <c r="H108" s="2"/>
      <c r="I108" s="2">
        <v>-121056719</v>
      </c>
      <c r="K108" s="5">
        <v>0</v>
      </c>
      <c r="M108" s="2">
        <v>0</v>
      </c>
      <c r="N108" s="2"/>
      <c r="O108" s="2">
        <v>1244166321</v>
      </c>
      <c r="P108" s="2"/>
      <c r="Q108" s="2">
        <v>0</v>
      </c>
      <c r="R108" s="2"/>
      <c r="S108" s="2">
        <v>1244166321</v>
      </c>
      <c r="T108" s="3"/>
      <c r="U108" s="5">
        <v>0</v>
      </c>
    </row>
    <row r="109" spans="1:21" ht="18.75">
      <c r="A109" s="3" t="s">
        <v>21</v>
      </c>
      <c r="C109" s="2">
        <v>0</v>
      </c>
      <c r="D109" s="2"/>
      <c r="E109" s="2">
        <v>6410508670</v>
      </c>
      <c r="F109" s="2"/>
      <c r="G109" s="2">
        <v>0</v>
      </c>
      <c r="H109" s="2"/>
      <c r="I109" s="2">
        <v>6410508670</v>
      </c>
      <c r="K109" s="5">
        <v>8.0000000000000004E-4</v>
      </c>
      <c r="M109" s="2">
        <v>0</v>
      </c>
      <c r="N109" s="2"/>
      <c r="O109" s="2">
        <v>-4599478737</v>
      </c>
      <c r="P109" s="2"/>
      <c r="Q109" s="2">
        <v>0</v>
      </c>
      <c r="R109" s="2"/>
      <c r="S109" s="2">
        <v>-4599478737</v>
      </c>
      <c r="T109" s="3"/>
      <c r="U109" s="5">
        <v>-1E-4</v>
      </c>
    </row>
    <row r="110" spans="1:21" ht="18.75">
      <c r="A110" s="3" t="s">
        <v>55</v>
      </c>
      <c r="C110" s="2">
        <v>0</v>
      </c>
      <c r="D110" s="2"/>
      <c r="E110" s="2">
        <v>334325101</v>
      </c>
      <c r="F110" s="2"/>
      <c r="G110" s="2">
        <v>0</v>
      </c>
      <c r="H110" s="2"/>
      <c r="I110" s="2">
        <v>334325101</v>
      </c>
      <c r="K110" s="5">
        <v>0</v>
      </c>
      <c r="M110" s="2">
        <v>0</v>
      </c>
      <c r="N110" s="2"/>
      <c r="O110" s="2">
        <v>1251712858</v>
      </c>
      <c r="P110" s="2"/>
      <c r="Q110" s="2">
        <v>0</v>
      </c>
      <c r="R110" s="2"/>
      <c r="S110" s="2">
        <v>1251712858</v>
      </c>
      <c r="T110" s="3"/>
      <c r="U110" s="5">
        <v>0</v>
      </c>
    </row>
    <row r="111" spans="1:21" ht="18.75">
      <c r="A111" s="3" t="s">
        <v>65</v>
      </c>
      <c r="C111" s="2">
        <v>0</v>
      </c>
      <c r="D111" s="2"/>
      <c r="E111" s="2">
        <v>1383291044</v>
      </c>
      <c r="F111" s="2"/>
      <c r="G111" s="2">
        <v>0</v>
      </c>
      <c r="H111" s="2"/>
      <c r="I111" s="2">
        <v>1383311044</v>
      </c>
      <c r="K111" s="5">
        <v>2.0000000000000001E-4</v>
      </c>
      <c r="M111" s="2">
        <v>0</v>
      </c>
      <c r="N111" s="2"/>
      <c r="O111" s="2">
        <v>-101589038784</v>
      </c>
      <c r="P111" s="2"/>
      <c r="Q111" s="2">
        <v>0</v>
      </c>
      <c r="R111" s="2"/>
      <c r="S111" s="2">
        <v>-101589018784</v>
      </c>
      <c r="T111" s="3"/>
      <c r="U111" s="5">
        <v>-1.2999999999999999E-3</v>
      </c>
    </row>
    <row r="112" spans="1:21" ht="18.75">
      <c r="A112" s="3" t="s">
        <v>68</v>
      </c>
      <c r="C112" s="2">
        <v>0</v>
      </c>
      <c r="D112" s="2"/>
      <c r="E112" s="2">
        <v>-5397602878</v>
      </c>
      <c r="F112" s="2"/>
      <c r="G112" s="2">
        <v>0</v>
      </c>
      <c r="H112" s="2"/>
      <c r="I112" s="2">
        <v>-8792945721</v>
      </c>
      <c r="K112" s="5">
        <v>-1.1000000000000001E-3</v>
      </c>
      <c r="M112" s="2">
        <v>0</v>
      </c>
      <c r="N112" s="2"/>
      <c r="O112" s="2">
        <v>67260076390</v>
      </c>
      <c r="P112" s="2"/>
      <c r="Q112" s="2">
        <v>0</v>
      </c>
      <c r="R112" s="2"/>
      <c r="S112" s="2">
        <v>67260076390</v>
      </c>
      <c r="T112" s="3"/>
      <c r="U112" s="5">
        <v>8.9999999999999998E-4</v>
      </c>
    </row>
    <row r="113" spans="1:21" ht="18.75">
      <c r="A113" s="3" t="s">
        <v>61</v>
      </c>
      <c r="C113" s="2">
        <v>0</v>
      </c>
      <c r="D113" s="2"/>
      <c r="E113" s="2">
        <v>4238255</v>
      </c>
      <c r="F113" s="2"/>
      <c r="G113" s="2">
        <v>0</v>
      </c>
      <c r="H113" s="2"/>
      <c r="I113" s="2">
        <v>4238255</v>
      </c>
      <c r="K113" s="5">
        <v>0</v>
      </c>
      <c r="M113" s="2">
        <v>0</v>
      </c>
      <c r="N113" s="2"/>
      <c r="O113" s="2">
        <v>335810236</v>
      </c>
      <c r="P113" s="2"/>
      <c r="Q113" s="2">
        <v>0</v>
      </c>
      <c r="R113" s="2"/>
      <c r="S113" s="2">
        <v>335810236</v>
      </c>
      <c r="T113" s="3"/>
      <c r="U113" s="5">
        <v>0</v>
      </c>
    </row>
    <row r="114" spans="1:21" ht="18.75">
      <c r="A114" s="3" t="s">
        <v>81</v>
      </c>
      <c r="C114" s="2">
        <v>0</v>
      </c>
      <c r="D114" s="2"/>
      <c r="E114" s="2">
        <v>-1052179449</v>
      </c>
      <c r="F114" s="2"/>
      <c r="G114" s="2">
        <v>0</v>
      </c>
      <c r="H114" s="2"/>
      <c r="I114" s="2">
        <v>-1052179449</v>
      </c>
      <c r="K114" s="5">
        <v>-1E-4</v>
      </c>
      <c r="M114" s="2">
        <v>0</v>
      </c>
      <c r="N114" s="2"/>
      <c r="O114" s="2">
        <v>-5520179536</v>
      </c>
      <c r="P114" s="2"/>
      <c r="Q114" s="2">
        <v>0</v>
      </c>
      <c r="R114" s="2"/>
      <c r="S114" s="2">
        <v>-5520179536</v>
      </c>
      <c r="T114" s="3"/>
      <c r="U114" s="5">
        <v>-1E-4</v>
      </c>
    </row>
    <row r="115" spans="1:21" ht="18.75">
      <c r="A115" s="3" t="s">
        <v>82</v>
      </c>
      <c r="C115" s="2">
        <v>0</v>
      </c>
      <c r="D115" s="2"/>
      <c r="E115" s="2">
        <v>-326498822</v>
      </c>
      <c r="F115" s="2"/>
      <c r="G115" s="2">
        <v>0</v>
      </c>
      <c r="H115" s="2"/>
      <c r="I115" s="2">
        <v>-1797084112</v>
      </c>
      <c r="K115" s="5">
        <v>-2.0000000000000001E-4</v>
      </c>
      <c r="M115" s="2">
        <v>0</v>
      </c>
      <c r="N115" s="2"/>
      <c r="O115" s="2">
        <v>-1797084112</v>
      </c>
      <c r="P115" s="2"/>
      <c r="Q115" s="2">
        <v>0</v>
      </c>
      <c r="R115" s="2"/>
      <c r="S115" s="2">
        <v>-1797084112</v>
      </c>
      <c r="T115" s="3"/>
      <c r="U115" s="5">
        <v>0</v>
      </c>
    </row>
    <row r="116" spans="1:21" ht="18.75">
      <c r="A116" s="3" t="s">
        <v>50</v>
      </c>
      <c r="C116" s="2">
        <v>0</v>
      </c>
      <c r="D116" s="2"/>
      <c r="E116" s="2">
        <v>823999315</v>
      </c>
      <c r="F116" s="2"/>
      <c r="G116" s="2">
        <v>0</v>
      </c>
      <c r="H116" s="2"/>
      <c r="I116" s="2">
        <v>823999315</v>
      </c>
      <c r="K116" s="5">
        <v>1E-4</v>
      </c>
      <c r="M116" s="2">
        <v>0</v>
      </c>
      <c r="N116" s="2"/>
      <c r="O116" s="2">
        <v>-5091949755</v>
      </c>
      <c r="P116" s="2"/>
      <c r="Q116" s="2">
        <v>0</v>
      </c>
      <c r="R116" s="2"/>
      <c r="S116" s="2">
        <v>-5091949755</v>
      </c>
      <c r="T116" s="3"/>
      <c r="U116" s="5">
        <v>-1E-4</v>
      </c>
    </row>
    <row r="117" spans="1:21" ht="18.75">
      <c r="A117" s="3" t="s">
        <v>67</v>
      </c>
      <c r="C117" s="2">
        <v>0</v>
      </c>
      <c r="D117" s="2"/>
      <c r="E117" s="2">
        <v>15106121183</v>
      </c>
      <c r="F117" s="2"/>
      <c r="G117" s="2">
        <v>0</v>
      </c>
      <c r="H117" s="2"/>
      <c r="I117" s="2">
        <v>15106141183</v>
      </c>
      <c r="K117" s="5">
        <v>1.9E-3</v>
      </c>
      <c r="M117" s="2">
        <v>0</v>
      </c>
      <c r="N117" s="2"/>
      <c r="O117" s="2">
        <v>1054474003980</v>
      </c>
      <c r="P117" s="2"/>
      <c r="Q117" s="2">
        <v>0</v>
      </c>
      <c r="R117" s="2"/>
      <c r="S117" s="2">
        <v>1054474023980</v>
      </c>
      <c r="T117" s="3"/>
      <c r="U117" s="5">
        <v>1.3899999999999999E-2</v>
      </c>
    </row>
    <row r="118" spans="1:21" ht="18.75">
      <c r="A118" s="3" t="s">
        <v>53</v>
      </c>
      <c r="C118" s="2">
        <v>0</v>
      </c>
      <c r="D118" s="2"/>
      <c r="E118" s="2">
        <v>-63506250</v>
      </c>
      <c r="F118" s="2"/>
      <c r="G118" s="2">
        <v>0</v>
      </c>
      <c r="H118" s="2"/>
      <c r="I118" s="2">
        <v>-63506249</v>
      </c>
      <c r="K118" s="5">
        <v>0</v>
      </c>
      <c r="M118" s="2">
        <v>0</v>
      </c>
      <c r="N118" s="2"/>
      <c r="O118" s="2">
        <v>2141246775</v>
      </c>
      <c r="P118" s="2"/>
      <c r="Q118" s="2">
        <v>0</v>
      </c>
      <c r="R118" s="2"/>
      <c r="S118" s="2">
        <v>2141246775</v>
      </c>
      <c r="T118" s="3"/>
      <c r="U118" s="5">
        <v>0</v>
      </c>
    </row>
    <row r="119" spans="1:21" ht="18.75">
      <c r="A119" s="3" t="s">
        <v>56</v>
      </c>
      <c r="C119" s="2">
        <v>0</v>
      </c>
      <c r="D119" s="2"/>
      <c r="E119" s="2">
        <v>1305950891</v>
      </c>
      <c r="F119" s="2"/>
      <c r="G119" s="2">
        <v>0</v>
      </c>
      <c r="H119" s="2"/>
      <c r="I119" s="2">
        <v>1305950891</v>
      </c>
      <c r="K119" s="5">
        <v>2.0000000000000001E-4</v>
      </c>
      <c r="M119" s="2">
        <v>0</v>
      </c>
      <c r="N119" s="2"/>
      <c r="O119" s="2">
        <v>27833376392</v>
      </c>
      <c r="P119" s="2"/>
      <c r="Q119" s="2">
        <v>0</v>
      </c>
      <c r="R119" s="2"/>
      <c r="S119" s="2">
        <v>27833376392</v>
      </c>
      <c r="T119" s="3"/>
      <c r="U119" s="5">
        <v>4.0000000000000002E-4</v>
      </c>
    </row>
    <row r="120" spans="1:21" ht="18.75">
      <c r="A120" s="3" t="s">
        <v>85</v>
      </c>
      <c r="C120" s="2">
        <v>0</v>
      </c>
      <c r="D120" s="2"/>
      <c r="E120" s="2">
        <v>3705651500</v>
      </c>
      <c r="F120" s="2"/>
      <c r="G120" s="2">
        <v>0</v>
      </c>
      <c r="H120" s="2"/>
      <c r="I120" s="2">
        <v>3705651500</v>
      </c>
      <c r="K120" s="5">
        <v>5.0000000000000001E-4</v>
      </c>
      <c r="M120" s="2">
        <v>0</v>
      </c>
      <c r="N120" s="2"/>
      <c r="O120" s="2">
        <v>3705651500</v>
      </c>
      <c r="P120" s="2"/>
      <c r="Q120" s="2">
        <v>0</v>
      </c>
      <c r="R120" s="2"/>
      <c r="S120" s="2">
        <v>3705651500</v>
      </c>
      <c r="T120" s="3"/>
      <c r="U120" s="5">
        <v>0</v>
      </c>
    </row>
    <row r="121" spans="1:21" ht="18.75">
      <c r="A121" s="3" t="s">
        <v>58</v>
      </c>
      <c r="C121" s="2">
        <v>0</v>
      </c>
      <c r="D121" s="2"/>
      <c r="E121" s="2">
        <v>-1712849</v>
      </c>
      <c r="F121" s="2"/>
      <c r="G121" s="2">
        <v>0</v>
      </c>
      <c r="H121" s="2"/>
      <c r="I121" s="2">
        <v>-1712849</v>
      </c>
      <c r="K121" s="5">
        <v>0</v>
      </c>
      <c r="M121" s="2">
        <v>0</v>
      </c>
      <c r="N121" s="2"/>
      <c r="O121" s="2">
        <v>-61087849</v>
      </c>
      <c r="P121" s="2"/>
      <c r="Q121" s="2">
        <v>0</v>
      </c>
      <c r="R121" s="2"/>
      <c r="S121" s="2">
        <v>-61087849</v>
      </c>
      <c r="T121" s="3"/>
      <c r="U121" s="5">
        <v>0</v>
      </c>
    </row>
    <row r="122" spans="1:21" ht="18.75">
      <c r="A122" s="3" t="s">
        <v>15</v>
      </c>
      <c r="C122" s="2">
        <v>0</v>
      </c>
      <c r="D122" s="2"/>
      <c r="E122" s="2">
        <v>9836666407</v>
      </c>
      <c r="F122" s="2"/>
      <c r="G122" s="2">
        <v>0</v>
      </c>
      <c r="H122" s="2"/>
      <c r="I122" s="2">
        <v>18707231647</v>
      </c>
      <c r="K122" s="5">
        <v>2.3E-3</v>
      </c>
      <c r="M122" s="2">
        <v>0</v>
      </c>
      <c r="N122" s="2"/>
      <c r="O122" s="2">
        <v>-28235810738</v>
      </c>
      <c r="P122" s="2"/>
      <c r="Q122" s="2">
        <v>0</v>
      </c>
      <c r="R122" s="2"/>
      <c r="S122" s="2">
        <v>-28235810738</v>
      </c>
      <c r="T122" s="3"/>
      <c r="U122" s="5">
        <v>-4.0000000000000002E-4</v>
      </c>
    </row>
    <row r="123" spans="1:21" ht="18.75">
      <c r="A123" s="3" t="s">
        <v>29</v>
      </c>
      <c r="C123" s="2">
        <v>0</v>
      </c>
      <c r="D123" s="2"/>
      <c r="E123" s="2">
        <v>-36169958</v>
      </c>
      <c r="F123" s="2"/>
      <c r="G123" s="2">
        <v>0</v>
      </c>
      <c r="H123" s="2"/>
      <c r="I123" s="2">
        <v>-36169958</v>
      </c>
      <c r="K123" s="5">
        <v>0</v>
      </c>
      <c r="M123" s="2">
        <v>0</v>
      </c>
      <c r="N123" s="2"/>
      <c r="O123" s="2">
        <v>-1604508903</v>
      </c>
      <c r="P123" s="2"/>
      <c r="Q123" s="2">
        <v>0</v>
      </c>
      <c r="R123" s="2"/>
      <c r="S123" s="2">
        <v>-1604508903</v>
      </c>
      <c r="T123" s="3"/>
      <c r="U123" s="5">
        <v>0</v>
      </c>
    </row>
    <row r="124" spans="1:21" ht="18.75">
      <c r="A124" s="3" t="s">
        <v>63</v>
      </c>
      <c r="C124" s="2">
        <v>0</v>
      </c>
      <c r="D124" s="2"/>
      <c r="E124" s="2">
        <v>1049890017</v>
      </c>
      <c r="F124" s="2"/>
      <c r="G124" s="2">
        <v>0</v>
      </c>
      <c r="H124" s="2"/>
      <c r="I124" s="2">
        <v>1049890017</v>
      </c>
      <c r="K124" s="5">
        <v>1E-4</v>
      </c>
      <c r="M124" s="2">
        <v>0</v>
      </c>
      <c r="N124" s="2"/>
      <c r="O124" s="2">
        <v>-3139455606</v>
      </c>
      <c r="P124" s="2"/>
      <c r="Q124" s="2">
        <v>0</v>
      </c>
      <c r="R124" s="2"/>
      <c r="S124" s="2">
        <v>-3139455605</v>
      </c>
      <c r="T124" s="3"/>
      <c r="U124" s="5">
        <v>0</v>
      </c>
    </row>
    <row r="125" spans="1:21" ht="18.75">
      <c r="A125" s="3" t="s">
        <v>57</v>
      </c>
      <c r="C125" s="2">
        <v>0</v>
      </c>
      <c r="D125" s="2"/>
      <c r="E125" s="2">
        <v>267554091</v>
      </c>
      <c r="F125" s="2"/>
      <c r="G125" s="2">
        <v>0</v>
      </c>
      <c r="H125" s="2"/>
      <c r="I125" s="2">
        <v>267554091</v>
      </c>
      <c r="K125" s="5">
        <v>0</v>
      </c>
      <c r="M125" s="2">
        <v>0</v>
      </c>
      <c r="N125" s="2"/>
      <c r="O125" s="2">
        <v>378637778</v>
      </c>
      <c r="P125" s="2"/>
      <c r="Q125" s="2">
        <v>0</v>
      </c>
      <c r="R125" s="2"/>
      <c r="S125" s="2">
        <v>378637778</v>
      </c>
      <c r="T125" s="3"/>
      <c r="U125" s="5">
        <v>0</v>
      </c>
    </row>
    <row r="126" spans="1:21" ht="18.75">
      <c r="A126" s="3" t="s">
        <v>64</v>
      </c>
      <c r="C126" s="2">
        <v>0</v>
      </c>
      <c r="D126" s="2"/>
      <c r="E126" s="2">
        <v>-426985586</v>
      </c>
      <c r="F126" s="2"/>
      <c r="G126" s="2">
        <v>0</v>
      </c>
      <c r="H126" s="2"/>
      <c r="I126" s="2">
        <v>-426985585</v>
      </c>
      <c r="K126" s="5">
        <v>-1E-4</v>
      </c>
      <c r="M126" s="2">
        <v>0</v>
      </c>
      <c r="N126" s="2"/>
      <c r="O126" s="2">
        <v>9935341913</v>
      </c>
      <c r="P126" s="2"/>
      <c r="Q126" s="2">
        <v>0</v>
      </c>
      <c r="R126" s="2"/>
      <c r="S126" s="2">
        <v>9935341913</v>
      </c>
      <c r="T126" s="3"/>
      <c r="U126" s="5">
        <v>1E-4</v>
      </c>
    </row>
    <row r="127" spans="1:21" ht="19.5" thickBot="1">
      <c r="C127" s="6">
        <f>SUM(C8:C126)</f>
        <v>0</v>
      </c>
      <c r="D127" s="2"/>
      <c r="E127" s="6">
        <f>SUM(E8:E126)</f>
        <v>57427006810</v>
      </c>
      <c r="F127" s="2"/>
      <c r="G127" s="6">
        <f>SUM(G8:G126)</f>
        <v>168084916720</v>
      </c>
      <c r="H127" s="2"/>
      <c r="I127" s="6">
        <f>SUM(I8:I126)</f>
        <v>710742313552</v>
      </c>
      <c r="K127" s="7">
        <f>SUM(K8:K126)</f>
        <v>8.8099999999999942E-2</v>
      </c>
      <c r="M127" s="6">
        <f>SUM(M8:M126)</f>
        <v>4214124678831</v>
      </c>
      <c r="N127" s="2"/>
      <c r="O127" s="6">
        <f>SUM(O8:O126)</f>
        <v>-1035221076716</v>
      </c>
      <c r="P127" s="2"/>
      <c r="Q127" s="6">
        <f>SUM(Q8:Q126)</f>
        <v>-4466856488443</v>
      </c>
      <c r="R127" s="2"/>
      <c r="S127" s="6">
        <f>SUM(S8:S126)</f>
        <v>-1292637846941</v>
      </c>
      <c r="T127" s="3"/>
      <c r="U127" s="7">
        <f>SUM(U8:U126)</f>
        <v>-1.6999999999999977E-2</v>
      </c>
    </row>
    <row r="128" spans="1:21" ht="19.5" thickTop="1">
      <c r="C128" s="2"/>
      <c r="E128" s="2"/>
      <c r="G128" s="2"/>
      <c r="I128" s="2"/>
      <c r="K128" s="4"/>
      <c r="M128" s="2"/>
      <c r="N128" s="2"/>
      <c r="O128" s="2"/>
      <c r="P128" s="2"/>
      <c r="Q128" s="2"/>
      <c r="R128" s="2"/>
      <c r="S128" s="2"/>
      <c r="T128" s="3"/>
      <c r="U128" s="4"/>
    </row>
    <row r="129" spans="5:21" ht="18.75">
      <c r="E129" s="14"/>
      <c r="K129" s="4"/>
      <c r="M129" s="2"/>
      <c r="N129" s="2"/>
      <c r="O129" s="2"/>
      <c r="P129" s="2"/>
      <c r="Q129" s="2"/>
      <c r="R129" s="2"/>
      <c r="S129" s="2"/>
      <c r="T129" s="3"/>
      <c r="U129" s="4"/>
    </row>
    <row r="130" spans="5:21" ht="18.75">
      <c r="K130" s="4"/>
      <c r="M130" s="2"/>
      <c r="N130" s="2"/>
      <c r="O130" s="2"/>
      <c r="P130" s="2"/>
      <c r="Q130" s="2"/>
      <c r="R130" s="2"/>
      <c r="S130" s="2"/>
      <c r="T130" s="3"/>
      <c r="U130" s="4"/>
    </row>
    <row r="131" spans="5:21" ht="18.75">
      <c r="K131" s="3"/>
      <c r="M131" s="2"/>
      <c r="N131" s="2"/>
      <c r="O131" s="2"/>
      <c r="P131" s="2"/>
      <c r="Q131" s="2"/>
      <c r="R131" s="2"/>
      <c r="S131" s="2"/>
      <c r="T131" s="3"/>
      <c r="U131" s="4"/>
    </row>
    <row r="132" spans="5:21" ht="18.75">
      <c r="M132" s="2"/>
      <c r="N132" s="2"/>
      <c r="O132" s="2"/>
      <c r="P132" s="2"/>
      <c r="Q132" s="2"/>
      <c r="R132" s="2"/>
      <c r="S132" s="2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95"/>
  <sheetViews>
    <sheetView rightToLeft="1" view="pageBreakPreview" zoomScale="85" zoomScaleNormal="100" zoomScaleSheetLayoutView="85" workbookViewId="0">
      <selection activeCell="A17" sqref="A17"/>
    </sheetView>
  </sheetViews>
  <sheetFormatPr defaultRowHeight="15"/>
  <cols>
    <col min="1" max="1" width="5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.42578125" style="1" bestFit="1" customWidth="1"/>
    <col min="20" max="16384" width="9.140625" style="1"/>
  </cols>
  <sheetData>
    <row r="2" spans="1:1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9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9" ht="23.25">
      <c r="A6" s="17" t="s">
        <v>638</v>
      </c>
      <c r="C6" s="16" t="s">
        <v>636</v>
      </c>
      <c r="D6" s="16" t="s">
        <v>636</v>
      </c>
      <c r="E6" s="16" t="s">
        <v>636</v>
      </c>
      <c r="F6" s="16" t="s">
        <v>636</v>
      </c>
      <c r="G6" s="16" t="s">
        <v>636</v>
      </c>
      <c r="H6" s="16" t="s">
        <v>636</v>
      </c>
      <c r="I6" s="16" t="s">
        <v>636</v>
      </c>
      <c r="K6" s="16" t="s">
        <v>637</v>
      </c>
      <c r="L6" s="16" t="s">
        <v>637</v>
      </c>
      <c r="M6" s="16" t="s">
        <v>637</v>
      </c>
      <c r="N6" s="16" t="s">
        <v>637</v>
      </c>
      <c r="O6" s="16" t="s">
        <v>637</v>
      </c>
      <c r="P6" s="16" t="s">
        <v>637</v>
      </c>
      <c r="Q6" s="16" t="s">
        <v>637</v>
      </c>
    </row>
    <row r="7" spans="1:19" ht="23.25">
      <c r="A7" s="16" t="s">
        <v>638</v>
      </c>
      <c r="C7" s="16" t="s">
        <v>760</v>
      </c>
      <c r="E7" s="16" t="s">
        <v>757</v>
      </c>
      <c r="G7" s="16" t="s">
        <v>758</v>
      </c>
      <c r="I7" s="16" t="s">
        <v>761</v>
      </c>
      <c r="K7" s="16" t="s">
        <v>760</v>
      </c>
      <c r="M7" s="16" t="s">
        <v>757</v>
      </c>
      <c r="O7" s="16" t="s">
        <v>758</v>
      </c>
      <c r="Q7" s="16" t="s">
        <v>761</v>
      </c>
    </row>
    <row r="8" spans="1:19" ht="18.75">
      <c r="A8" s="3" t="s">
        <v>226</v>
      </c>
      <c r="C8" s="2">
        <v>94115309444</v>
      </c>
      <c r="D8" s="2"/>
      <c r="E8" s="2">
        <v>39888634271</v>
      </c>
      <c r="F8" s="2"/>
      <c r="G8" s="2">
        <v>159166250</v>
      </c>
      <c r="H8" s="2"/>
      <c r="I8" s="2">
        <f>C8+E8+G8</f>
        <v>134163109965</v>
      </c>
      <c r="J8" s="2"/>
      <c r="K8" s="2">
        <v>509489791661</v>
      </c>
      <c r="L8" s="2"/>
      <c r="M8" s="2">
        <v>196007411390</v>
      </c>
      <c r="N8" s="2"/>
      <c r="O8" s="2">
        <v>126867211</v>
      </c>
      <c r="P8" s="2"/>
      <c r="Q8" s="2">
        <f>K8+M8+O8</f>
        <v>705624070262</v>
      </c>
      <c r="S8" s="2"/>
    </row>
    <row r="9" spans="1:19" ht="18.75">
      <c r="A9" s="3" t="s">
        <v>229</v>
      </c>
      <c r="C9" s="2">
        <v>22990752912</v>
      </c>
      <c r="D9" s="2"/>
      <c r="E9" s="2">
        <v>22243687637</v>
      </c>
      <c r="F9" s="2"/>
      <c r="G9" s="2">
        <v>170649029</v>
      </c>
      <c r="H9" s="2"/>
      <c r="I9" s="2">
        <f t="shared" ref="I9:I72" si="0">C9+E9+G9</f>
        <v>45405089578</v>
      </c>
      <c r="J9" s="2"/>
      <c r="K9" s="2">
        <v>97367085922</v>
      </c>
      <c r="L9" s="2"/>
      <c r="M9" s="2">
        <v>63590653941</v>
      </c>
      <c r="N9" s="2"/>
      <c r="O9" s="2">
        <v>170649029</v>
      </c>
      <c r="P9" s="2"/>
      <c r="Q9" s="2">
        <f t="shared" ref="Q9:Q72" si="1">K9+M9+O9</f>
        <v>161128388892</v>
      </c>
      <c r="S9" s="2"/>
    </row>
    <row r="10" spans="1:19" ht="18.75">
      <c r="A10" s="3" t="s">
        <v>235</v>
      </c>
      <c r="C10" s="2">
        <v>14191019881</v>
      </c>
      <c r="D10" s="2"/>
      <c r="E10" s="2">
        <v>0</v>
      </c>
      <c r="F10" s="2"/>
      <c r="G10" s="2">
        <v>78476163934</v>
      </c>
      <c r="H10" s="2"/>
      <c r="I10" s="2">
        <f t="shared" si="0"/>
        <v>92667183815</v>
      </c>
      <c r="J10" s="2"/>
      <c r="K10" s="2">
        <v>303351502678</v>
      </c>
      <c r="L10" s="2"/>
      <c r="M10" s="2">
        <v>0</v>
      </c>
      <c r="N10" s="2"/>
      <c r="O10" s="2">
        <v>78476163934</v>
      </c>
      <c r="P10" s="2"/>
      <c r="Q10" s="2">
        <f t="shared" si="1"/>
        <v>381827666612</v>
      </c>
      <c r="S10" s="2"/>
    </row>
    <row r="11" spans="1:19" ht="18.75">
      <c r="A11" s="3" t="s">
        <v>238</v>
      </c>
      <c r="C11" s="2">
        <v>80696167378</v>
      </c>
      <c r="D11" s="2"/>
      <c r="E11" s="2">
        <v>4220284149</v>
      </c>
      <c r="F11" s="2"/>
      <c r="G11" s="2">
        <v>86649293</v>
      </c>
      <c r="H11" s="2"/>
      <c r="I11" s="2">
        <f t="shared" si="0"/>
        <v>85003100820</v>
      </c>
      <c r="J11" s="2"/>
      <c r="K11" s="2">
        <v>821501282713</v>
      </c>
      <c r="L11" s="2"/>
      <c r="M11" s="2">
        <v>91294751139</v>
      </c>
      <c r="N11" s="2"/>
      <c r="O11" s="2">
        <v>86649293</v>
      </c>
      <c r="P11" s="2"/>
      <c r="Q11" s="2">
        <f t="shared" si="1"/>
        <v>912882683145</v>
      </c>
      <c r="S11" s="2"/>
    </row>
    <row r="12" spans="1:19" ht="18.75">
      <c r="A12" s="3" t="s">
        <v>244</v>
      </c>
      <c r="C12" s="2">
        <v>134700527789</v>
      </c>
      <c r="D12" s="2"/>
      <c r="E12" s="2">
        <v>78309693795</v>
      </c>
      <c r="F12" s="2"/>
      <c r="G12" s="2">
        <v>26025284</v>
      </c>
      <c r="H12" s="2"/>
      <c r="I12" s="2">
        <f t="shared" si="0"/>
        <v>213036246868</v>
      </c>
      <c r="J12" s="2"/>
      <c r="K12" s="2">
        <v>1403346783755</v>
      </c>
      <c r="L12" s="2"/>
      <c r="M12" s="2">
        <v>46316673980</v>
      </c>
      <c r="N12" s="2"/>
      <c r="O12" s="2">
        <v>-14134227488</v>
      </c>
      <c r="P12" s="2"/>
      <c r="Q12" s="2">
        <f t="shared" si="1"/>
        <v>1435529230247</v>
      </c>
      <c r="S12" s="2"/>
    </row>
    <row r="13" spans="1:19" ht="18.75">
      <c r="A13" s="3" t="s">
        <v>232</v>
      </c>
      <c r="C13" s="2">
        <v>16063802688</v>
      </c>
      <c r="D13" s="2"/>
      <c r="E13" s="2">
        <v>13511750551</v>
      </c>
      <c r="F13" s="2"/>
      <c r="G13" s="2">
        <v>185566362</v>
      </c>
      <c r="H13" s="2"/>
      <c r="I13" s="2">
        <f t="shared" si="0"/>
        <v>29761119601</v>
      </c>
      <c r="J13" s="2"/>
      <c r="K13" s="2">
        <v>177018606188</v>
      </c>
      <c r="L13" s="2"/>
      <c r="M13" s="2">
        <v>47690554520</v>
      </c>
      <c r="N13" s="2"/>
      <c r="O13" s="2">
        <v>185566362</v>
      </c>
      <c r="P13" s="2"/>
      <c r="Q13" s="2">
        <f t="shared" si="1"/>
        <v>224894727070</v>
      </c>
      <c r="S13" s="2"/>
    </row>
    <row r="14" spans="1:19" ht="18.75">
      <c r="A14" s="3" t="s">
        <v>255</v>
      </c>
      <c r="C14" s="2">
        <v>21731336058</v>
      </c>
      <c r="D14" s="2"/>
      <c r="E14" s="2">
        <v>-40098990740</v>
      </c>
      <c r="F14" s="2"/>
      <c r="G14" s="2">
        <v>-12837671</v>
      </c>
      <c r="H14" s="2"/>
      <c r="I14" s="2">
        <f t="shared" si="0"/>
        <v>-18380492353</v>
      </c>
      <c r="J14" s="2"/>
      <c r="K14" s="2">
        <v>311035744617</v>
      </c>
      <c r="L14" s="2"/>
      <c r="M14" s="2">
        <v>-3964273345</v>
      </c>
      <c r="N14" s="2"/>
      <c r="O14" s="2">
        <v>-33275572106</v>
      </c>
      <c r="P14" s="2"/>
      <c r="Q14" s="2">
        <f t="shared" si="1"/>
        <v>273795899166</v>
      </c>
      <c r="S14" s="2"/>
    </row>
    <row r="15" spans="1:19" ht="18.75">
      <c r="A15" s="3" t="s">
        <v>258</v>
      </c>
      <c r="C15" s="2">
        <v>97272165519</v>
      </c>
      <c r="D15" s="2"/>
      <c r="E15" s="2">
        <v>135304325013</v>
      </c>
      <c r="F15" s="2"/>
      <c r="G15" s="2">
        <v>141121050</v>
      </c>
      <c r="H15" s="2"/>
      <c r="I15" s="2">
        <f t="shared" si="0"/>
        <v>232717611582</v>
      </c>
      <c r="J15" s="2"/>
      <c r="K15" s="2">
        <v>360014274060</v>
      </c>
      <c r="L15" s="2"/>
      <c r="M15" s="2">
        <v>201097495900</v>
      </c>
      <c r="N15" s="2"/>
      <c r="O15" s="2">
        <v>141121050</v>
      </c>
      <c r="P15" s="2"/>
      <c r="Q15" s="2">
        <f t="shared" si="1"/>
        <v>561252891010</v>
      </c>
      <c r="S15" s="2"/>
    </row>
    <row r="16" spans="1:19" ht="18.75">
      <c r="A16" s="3" t="s">
        <v>210</v>
      </c>
      <c r="C16" s="2">
        <v>120307109175</v>
      </c>
      <c r="D16" s="2"/>
      <c r="E16" s="2">
        <v>33143355678</v>
      </c>
      <c r="F16" s="2"/>
      <c r="G16" s="2">
        <v>84914608</v>
      </c>
      <c r="H16" s="2"/>
      <c r="I16" s="2">
        <f t="shared" si="0"/>
        <v>153535379461</v>
      </c>
      <c r="J16" s="2"/>
      <c r="K16" s="2">
        <v>1242827789906</v>
      </c>
      <c r="L16" s="2"/>
      <c r="M16" s="2">
        <v>143167724747</v>
      </c>
      <c r="N16" s="2"/>
      <c r="O16" s="2">
        <v>176328036</v>
      </c>
      <c r="P16" s="2"/>
      <c r="Q16" s="2">
        <f t="shared" si="1"/>
        <v>1386171842689</v>
      </c>
      <c r="S16" s="2"/>
    </row>
    <row r="17" spans="1:19" ht="18.75">
      <c r="A17" s="3" t="s">
        <v>186</v>
      </c>
      <c r="C17" s="2">
        <v>12629451582</v>
      </c>
      <c r="D17" s="2"/>
      <c r="E17" s="2">
        <v>9249179638</v>
      </c>
      <c r="F17" s="2"/>
      <c r="G17" s="2">
        <v>-25501379</v>
      </c>
      <c r="H17" s="2"/>
      <c r="I17" s="2">
        <f t="shared" si="0"/>
        <v>21853129841</v>
      </c>
      <c r="J17" s="2"/>
      <c r="K17" s="2">
        <v>143148834913</v>
      </c>
      <c r="L17" s="2"/>
      <c r="M17" s="2">
        <v>-193453982</v>
      </c>
      <c r="N17" s="2"/>
      <c r="O17" s="2">
        <v>-25501379</v>
      </c>
      <c r="P17" s="2"/>
      <c r="Q17" s="2">
        <f t="shared" si="1"/>
        <v>142929879552</v>
      </c>
      <c r="S17" s="2"/>
    </row>
    <row r="18" spans="1:19" ht="18.75">
      <c r="A18" s="3" t="s">
        <v>192</v>
      </c>
      <c r="C18" s="2">
        <v>106261274898</v>
      </c>
      <c r="D18" s="2"/>
      <c r="E18" s="2">
        <v>365613237</v>
      </c>
      <c r="F18" s="2"/>
      <c r="G18" s="2">
        <v>319390388</v>
      </c>
      <c r="H18" s="2"/>
      <c r="I18" s="2">
        <f t="shared" si="0"/>
        <v>106946278523</v>
      </c>
      <c r="J18" s="2"/>
      <c r="K18" s="2">
        <v>1265139233591</v>
      </c>
      <c r="L18" s="2"/>
      <c r="M18" s="2">
        <v>-511436263</v>
      </c>
      <c r="N18" s="2"/>
      <c r="O18" s="2">
        <v>320390208</v>
      </c>
      <c r="P18" s="2"/>
      <c r="Q18" s="2">
        <f t="shared" si="1"/>
        <v>1264948187536</v>
      </c>
      <c r="S18" s="2"/>
    </row>
    <row r="19" spans="1:19" ht="18.75">
      <c r="A19" s="3" t="s">
        <v>223</v>
      </c>
      <c r="C19" s="2">
        <v>77881277500</v>
      </c>
      <c r="D19" s="2"/>
      <c r="E19" s="2">
        <v>16314342489</v>
      </c>
      <c r="F19" s="2"/>
      <c r="G19" s="2">
        <v>0</v>
      </c>
      <c r="H19" s="2"/>
      <c r="I19" s="2">
        <f t="shared" si="0"/>
        <v>94195619989</v>
      </c>
      <c r="J19" s="2"/>
      <c r="K19" s="2">
        <v>753011625089</v>
      </c>
      <c r="L19" s="2"/>
      <c r="M19" s="2">
        <v>15409904989</v>
      </c>
      <c r="N19" s="2"/>
      <c r="O19" s="2">
        <v>-852458288</v>
      </c>
      <c r="P19" s="2"/>
      <c r="Q19" s="2">
        <f t="shared" si="1"/>
        <v>767569071790</v>
      </c>
      <c r="S19" s="2"/>
    </row>
    <row r="20" spans="1:19" ht="18.75">
      <c r="A20" s="3" t="s">
        <v>145</v>
      </c>
      <c r="C20" s="2">
        <v>0</v>
      </c>
      <c r="D20" s="2"/>
      <c r="E20" s="2">
        <v>76229917527</v>
      </c>
      <c r="F20" s="2"/>
      <c r="G20" s="2">
        <v>0</v>
      </c>
      <c r="H20" s="2"/>
      <c r="I20" s="2">
        <f t="shared" si="0"/>
        <v>76229917527</v>
      </c>
      <c r="J20" s="2"/>
      <c r="K20" s="2">
        <v>0</v>
      </c>
      <c r="L20" s="2"/>
      <c r="M20" s="2">
        <v>586549619480</v>
      </c>
      <c r="N20" s="2"/>
      <c r="O20" s="2">
        <v>-7247773</v>
      </c>
      <c r="P20" s="2"/>
      <c r="Q20" s="2">
        <f t="shared" si="1"/>
        <v>586542371707</v>
      </c>
      <c r="S20" s="2"/>
    </row>
    <row r="21" spans="1:19" ht="18.75">
      <c r="A21" s="3" t="s">
        <v>142</v>
      </c>
      <c r="C21" s="2">
        <v>0</v>
      </c>
      <c r="D21" s="2"/>
      <c r="E21" s="2">
        <v>30247109388</v>
      </c>
      <c r="F21" s="2"/>
      <c r="G21" s="2">
        <v>0</v>
      </c>
      <c r="H21" s="2"/>
      <c r="I21" s="2">
        <f t="shared" si="0"/>
        <v>30247109388</v>
      </c>
      <c r="J21" s="2"/>
      <c r="K21" s="2">
        <v>0</v>
      </c>
      <c r="L21" s="2"/>
      <c r="M21" s="2">
        <v>192821467827</v>
      </c>
      <c r="N21" s="2"/>
      <c r="O21" s="2">
        <v>10317826594</v>
      </c>
      <c r="P21" s="2"/>
      <c r="Q21" s="2">
        <f t="shared" si="1"/>
        <v>203139294421</v>
      </c>
      <c r="S21" s="2"/>
    </row>
    <row r="22" spans="1:19" ht="18.75">
      <c r="A22" s="3" t="s">
        <v>645</v>
      </c>
      <c r="C22" s="2">
        <v>0</v>
      </c>
      <c r="D22" s="2"/>
      <c r="E22" s="2">
        <v>0</v>
      </c>
      <c r="F22" s="2"/>
      <c r="G22" s="2">
        <v>0</v>
      </c>
      <c r="H22" s="2"/>
      <c r="I22" s="2">
        <f t="shared" si="0"/>
        <v>0</v>
      </c>
      <c r="J22" s="2"/>
      <c r="K22" s="2">
        <v>19724802832</v>
      </c>
      <c r="L22" s="2"/>
      <c r="M22" s="2">
        <v>0</v>
      </c>
      <c r="N22" s="2"/>
      <c r="O22" s="2">
        <v>-20000000</v>
      </c>
      <c r="P22" s="2"/>
      <c r="Q22" s="2">
        <f t="shared" si="1"/>
        <v>19704802832</v>
      </c>
      <c r="S22" s="2"/>
    </row>
    <row r="23" spans="1:19" ht="18.75">
      <c r="A23" s="3" t="s">
        <v>643</v>
      </c>
      <c r="C23" s="2">
        <v>0</v>
      </c>
      <c r="D23" s="2"/>
      <c r="E23" s="2">
        <v>0</v>
      </c>
      <c r="F23" s="2"/>
      <c r="G23" s="2">
        <v>0</v>
      </c>
      <c r="H23" s="2"/>
      <c r="I23" s="2">
        <f t="shared" si="0"/>
        <v>0</v>
      </c>
      <c r="J23" s="2"/>
      <c r="K23" s="2">
        <v>21954011743</v>
      </c>
      <c r="L23" s="2"/>
      <c r="M23" s="2">
        <v>0</v>
      </c>
      <c r="N23" s="2"/>
      <c r="O23" s="2">
        <v>-468750000</v>
      </c>
      <c r="P23" s="2"/>
      <c r="Q23" s="2">
        <f t="shared" si="1"/>
        <v>21485261743</v>
      </c>
      <c r="S23" s="2"/>
    </row>
    <row r="24" spans="1:19" ht="18.75">
      <c r="A24" s="3" t="s">
        <v>642</v>
      </c>
      <c r="C24" s="2">
        <v>0</v>
      </c>
      <c r="D24" s="2"/>
      <c r="E24" s="2">
        <v>0</v>
      </c>
      <c r="F24" s="2"/>
      <c r="G24" s="2">
        <v>0</v>
      </c>
      <c r="H24" s="2"/>
      <c r="I24" s="2">
        <f t="shared" si="0"/>
        <v>0</v>
      </c>
      <c r="J24" s="2"/>
      <c r="K24" s="2">
        <v>515537437833</v>
      </c>
      <c r="L24" s="2"/>
      <c r="M24" s="2">
        <v>0</v>
      </c>
      <c r="N24" s="2"/>
      <c r="O24" s="2">
        <v>-1721875000</v>
      </c>
      <c r="P24" s="2"/>
      <c r="Q24" s="2">
        <f t="shared" si="1"/>
        <v>513815562833</v>
      </c>
      <c r="S24" s="2"/>
    </row>
    <row r="25" spans="1:19" ht="18.75">
      <c r="A25" s="3" t="s">
        <v>665</v>
      </c>
      <c r="C25" s="2">
        <v>0</v>
      </c>
      <c r="D25" s="2"/>
      <c r="E25" s="2">
        <v>0</v>
      </c>
      <c r="F25" s="2"/>
      <c r="G25" s="2">
        <v>0</v>
      </c>
      <c r="H25" s="2"/>
      <c r="I25" s="2">
        <f t="shared" si="0"/>
        <v>0</v>
      </c>
      <c r="J25" s="2"/>
      <c r="K25" s="2">
        <v>57312987038</v>
      </c>
      <c r="L25" s="2"/>
      <c r="M25" s="2">
        <v>0</v>
      </c>
      <c r="N25" s="2"/>
      <c r="O25" s="2">
        <v>371607381</v>
      </c>
      <c r="P25" s="2"/>
      <c r="Q25" s="2">
        <f t="shared" si="1"/>
        <v>57684594419</v>
      </c>
      <c r="S25" s="2"/>
    </row>
    <row r="26" spans="1:19" ht="18.75">
      <c r="A26" s="3" t="s">
        <v>664</v>
      </c>
      <c r="C26" s="2">
        <v>0</v>
      </c>
      <c r="D26" s="2"/>
      <c r="E26" s="2">
        <v>0</v>
      </c>
      <c r="F26" s="2"/>
      <c r="G26" s="2">
        <v>0</v>
      </c>
      <c r="H26" s="2"/>
      <c r="I26" s="2">
        <f t="shared" si="0"/>
        <v>0</v>
      </c>
      <c r="J26" s="2"/>
      <c r="K26" s="2">
        <v>41303694253</v>
      </c>
      <c r="L26" s="2"/>
      <c r="M26" s="2">
        <v>0</v>
      </c>
      <c r="N26" s="2"/>
      <c r="O26" s="2">
        <v>11490093485</v>
      </c>
      <c r="P26" s="2"/>
      <c r="Q26" s="2">
        <f t="shared" si="1"/>
        <v>52793787738</v>
      </c>
      <c r="S26" s="2"/>
    </row>
    <row r="27" spans="1:19" ht="18.75">
      <c r="A27" s="3" t="s">
        <v>663</v>
      </c>
      <c r="C27" s="2">
        <v>0</v>
      </c>
      <c r="D27" s="2"/>
      <c r="E27" s="2">
        <v>0</v>
      </c>
      <c r="F27" s="2"/>
      <c r="G27" s="2">
        <v>0</v>
      </c>
      <c r="H27" s="2"/>
      <c r="I27" s="2">
        <f t="shared" si="0"/>
        <v>0</v>
      </c>
      <c r="J27" s="2"/>
      <c r="K27" s="2">
        <v>156899123469</v>
      </c>
      <c r="L27" s="2"/>
      <c r="M27" s="2">
        <v>0</v>
      </c>
      <c r="N27" s="2"/>
      <c r="O27" s="2">
        <v>44026387500</v>
      </c>
      <c r="P27" s="2"/>
      <c r="Q27" s="2">
        <f t="shared" si="1"/>
        <v>200925510969</v>
      </c>
      <c r="S27" s="2"/>
    </row>
    <row r="28" spans="1:19" ht="18.75">
      <c r="A28" s="3" t="s">
        <v>662</v>
      </c>
      <c r="C28" s="2">
        <v>0</v>
      </c>
      <c r="D28" s="2"/>
      <c r="E28" s="2">
        <v>0</v>
      </c>
      <c r="F28" s="2"/>
      <c r="G28" s="2">
        <v>0</v>
      </c>
      <c r="H28" s="2"/>
      <c r="I28" s="2">
        <f t="shared" si="0"/>
        <v>0</v>
      </c>
      <c r="J28" s="2"/>
      <c r="K28" s="2">
        <v>341760150937</v>
      </c>
      <c r="L28" s="2"/>
      <c r="M28" s="2">
        <v>0</v>
      </c>
      <c r="N28" s="2"/>
      <c r="O28" s="2">
        <v>705144063</v>
      </c>
      <c r="P28" s="2"/>
      <c r="Q28" s="2">
        <f t="shared" si="1"/>
        <v>342465295000</v>
      </c>
      <c r="S28" s="2"/>
    </row>
    <row r="29" spans="1:19" ht="18.75">
      <c r="A29" s="3" t="s">
        <v>157</v>
      </c>
      <c r="C29" s="2">
        <v>25330135008</v>
      </c>
      <c r="D29" s="2"/>
      <c r="E29" s="2">
        <v>0</v>
      </c>
      <c r="F29" s="2"/>
      <c r="G29" s="2">
        <v>0</v>
      </c>
      <c r="H29" s="2"/>
      <c r="I29" s="2">
        <f t="shared" si="0"/>
        <v>25330135008</v>
      </c>
      <c r="J29" s="2"/>
      <c r="K29" s="2">
        <v>260628972728</v>
      </c>
      <c r="L29" s="2"/>
      <c r="M29" s="2">
        <v>303446784</v>
      </c>
      <c r="N29" s="2"/>
      <c r="O29" s="2">
        <v>-8909347928</v>
      </c>
      <c r="P29" s="2"/>
      <c r="Q29" s="2">
        <f t="shared" si="1"/>
        <v>252023071584</v>
      </c>
      <c r="S29" s="2"/>
    </row>
    <row r="30" spans="1:19" ht="18.75">
      <c r="A30" s="3" t="s">
        <v>660</v>
      </c>
      <c r="C30" s="2">
        <v>0</v>
      </c>
      <c r="D30" s="2"/>
      <c r="E30" s="2">
        <v>0</v>
      </c>
      <c r="F30" s="2"/>
      <c r="G30" s="2">
        <v>0</v>
      </c>
      <c r="H30" s="2"/>
      <c r="I30" s="2">
        <f t="shared" si="0"/>
        <v>0</v>
      </c>
      <c r="J30" s="2"/>
      <c r="K30" s="2">
        <v>1437823972944</v>
      </c>
      <c r="L30" s="2"/>
      <c r="M30" s="2">
        <v>0</v>
      </c>
      <c r="N30" s="2"/>
      <c r="O30" s="2">
        <v>-1123163691</v>
      </c>
      <c r="P30" s="2"/>
      <c r="Q30" s="2">
        <f t="shared" si="1"/>
        <v>1436700809253</v>
      </c>
      <c r="S30" s="2"/>
    </row>
    <row r="31" spans="1:19" ht="18.75">
      <c r="A31" s="3" t="s">
        <v>751</v>
      </c>
      <c r="C31" s="2">
        <v>0</v>
      </c>
      <c r="D31" s="2"/>
      <c r="E31" s="2">
        <v>0</v>
      </c>
      <c r="F31" s="2"/>
      <c r="G31" s="2">
        <v>0</v>
      </c>
      <c r="H31" s="2"/>
      <c r="I31" s="2">
        <f t="shared" si="0"/>
        <v>0</v>
      </c>
      <c r="J31" s="2"/>
      <c r="K31" s="2">
        <v>0</v>
      </c>
      <c r="L31" s="2"/>
      <c r="M31" s="2">
        <v>0</v>
      </c>
      <c r="N31" s="2"/>
      <c r="O31" s="2">
        <v>20998934304</v>
      </c>
      <c r="P31" s="2"/>
      <c r="Q31" s="2">
        <f t="shared" si="1"/>
        <v>20998934304</v>
      </c>
      <c r="S31" s="2"/>
    </row>
    <row r="32" spans="1:19" ht="18.75">
      <c r="A32" s="3" t="s">
        <v>752</v>
      </c>
      <c r="C32" s="2">
        <v>0</v>
      </c>
      <c r="D32" s="2"/>
      <c r="E32" s="2">
        <v>0</v>
      </c>
      <c r="F32" s="2"/>
      <c r="G32" s="2">
        <v>0</v>
      </c>
      <c r="H32" s="2"/>
      <c r="I32" s="2">
        <f t="shared" si="0"/>
        <v>0</v>
      </c>
      <c r="J32" s="2"/>
      <c r="K32" s="2">
        <v>0</v>
      </c>
      <c r="L32" s="2"/>
      <c r="M32" s="2">
        <v>0</v>
      </c>
      <c r="N32" s="2"/>
      <c r="O32" s="2">
        <v>-25195430</v>
      </c>
      <c r="P32" s="2"/>
      <c r="Q32" s="2">
        <f t="shared" si="1"/>
        <v>-25195430</v>
      </c>
      <c r="S32" s="2"/>
    </row>
    <row r="33" spans="1:19" ht="18.75">
      <c r="A33" s="3" t="s">
        <v>249</v>
      </c>
      <c r="C33" s="2">
        <v>146324085463</v>
      </c>
      <c r="D33" s="2"/>
      <c r="E33" s="2">
        <v>0</v>
      </c>
      <c r="F33" s="2"/>
      <c r="G33" s="2">
        <v>0</v>
      </c>
      <c r="H33" s="2"/>
      <c r="I33" s="2">
        <f t="shared" si="0"/>
        <v>146324085463</v>
      </c>
      <c r="J33" s="2"/>
      <c r="K33" s="2">
        <v>1481242952576</v>
      </c>
      <c r="L33" s="2"/>
      <c r="M33" s="2">
        <v>639402651559</v>
      </c>
      <c r="N33" s="2"/>
      <c r="O33" s="2">
        <v>64733267</v>
      </c>
      <c r="P33" s="2"/>
      <c r="Q33" s="2">
        <f t="shared" si="1"/>
        <v>2120710337402</v>
      </c>
      <c r="S33" s="2"/>
    </row>
    <row r="34" spans="1:19" ht="18.75">
      <c r="A34" s="3" t="s">
        <v>753</v>
      </c>
      <c r="C34" s="2">
        <v>0</v>
      </c>
      <c r="D34" s="2"/>
      <c r="E34" s="2">
        <v>0</v>
      </c>
      <c r="F34" s="2"/>
      <c r="G34" s="2">
        <v>0</v>
      </c>
      <c r="H34" s="2"/>
      <c r="I34" s="2">
        <f t="shared" si="0"/>
        <v>0</v>
      </c>
      <c r="J34" s="2"/>
      <c r="K34" s="2">
        <v>0</v>
      </c>
      <c r="L34" s="2"/>
      <c r="M34" s="2">
        <v>0</v>
      </c>
      <c r="N34" s="2"/>
      <c r="O34" s="2">
        <v>1255829048902</v>
      </c>
      <c r="P34" s="2"/>
      <c r="Q34" s="2">
        <f t="shared" si="1"/>
        <v>1255829048902</v>
      </c>
      <c r="S34" s="2"/>
    </row>
    <row r="35" spans="1:19" ht="18.75">
      <c r="A35" s="3" t="s">
        <v>658</v>
      </c>
      <c r="C35" s="2">
        <v>0</v>
      </c>
      <c r="D35" s="2"/>
      <c r="E35" s="2">
        <v>0</v>
      </c>
      <c r="F35" s="2"/>
      <c r="G35" s="2">
        <v>0</v>
      </c>
      <c r="H35" s="2"/>
      <c r="I35" s="2">
        <f t="shared" si="0"/>
        <v>0</v>
      </c>
      <c r="J35" s="2"/>
      <c r="K35" s="2">
        <v>1388558134479</v>
      </c>
      <c r="L35" s="2"/>
      <c r="M35" s="2">
        <v>0</v>
      </c>
      <c r="N35" s="2"/>
      <c r="O35" s="2">
        <v>-93959144</v>
      </c>
      <c r="P35" s="2"/>
      <c r="Q35" s="2">
        <f t="shared" si="1"/>
        <v>1388464175335</v>
      </c>
      <c r="S35" s="2"/>
    </row>
    <row r="36" spans="1:19" ht="18.75">
      <c r="A36" s="3" t="s">
        <v>754</v>
      </c>
      <c r="C36" s="2">
        <v>0</v>
      </c>
      <c r="D36" s="2"/>
      <c r="E36" s="2">
        <v>0</v>
      </c>
      <c r="F36" s="2"/>
      <c r="G36" s="2">
        <v>0</v>
      </c>
      <c r="H36" s="2"/>
      <c r="I36" s="2">
        <f t="shared" si="0"/>
        <v>0</v>
      </c>
      <c r="J36" s="2"/>
      <c r="K36" s="2">
        <v>0</v>
      </c>
      <c r="L36" s="2"/>
      <c r="M36" s="2">
        <v>0</v>
      </c>
      <c r="N36" s="2"/>
      <c r="O36" s="2">
        <v>-50119183614</v>
      </c>
      <c r="P36" s="2"/>
      <c r="Q36" s="2">
        <f t="shared" si="1"/>
        <v>-50119183614</v>
      </c>
      <c r="S36" s="2"/>
    </row>
    <row r="37" spans="1:19" ht="18.75">
      <c r="A37" s="3" t="s">
        <v>656</v>
      </c>
      <c r="C37" s="2">
        <v>0</v>
      </c>
      <c r="D37" s="2"/>
      <c r="E37" s="2">
        <v>0</v>
      </c>
      <c r="F37" s="2"/>
      <c r="G37" s="2">
        <v>0</v>
      </c>
      <c r="H37" s="2"/>
      <c r="I37" s="2">
        <f t="shared" si="0"/>
        <v>0</v>
      </c>
      <c r="J37" s="2"/>
      <c r="K37" s="2">
        <v>69339553033</v>
      </c>
      <c r="L37" s="2"/>
      <c r="M37" s="2">
        <v>0</v>
      </c>
      <c r="N37" s="2"/>
      <c r="O37" s="2">
        <v>-23593812</v>
      </c>
      <c r="P37" s="2"/>
      <c r="Q37" s="2">
        <f t="shared" si="1"/>
        <v>69315959221</v>
      </c>
      <c r="S37" s="2"/>
    </row>
    <row r="38" spans="1:19" ht="18.75">
      <c r="A38" s="3" t="s">
        <v>654</v>
      </c>
      <c r="C38" s="2">
        <v>0</v>
      </c>
      <c r="D38" s="2"/>
      <c r="E38" s="2">
        <v>0</v>
      </c>
      <c r="F38" s="2"/>
      <c r="G38" s="2">
        <v>0</v>
      </c>
      <c r="H38" s="2"/>
      <c r="I38" s="2">
        <f t="shared" si="0"/>
        <v>0</v>
      </c>
      <c r="J38" s="2"/>
      <c r="K38" s="2">
        <v>328895169509</v>
      </c>
      <c r="L38" s="2"/>
      <c r="M38" s="2">
        <v>0</v>
      </c>
      <c r="N38" s="2"/>
      <c r="O38" s="2">
        <v>-131166246000</v>
      </c>
      <c r="P38" s="2"/>
      <c r="Q38" s="2">
        <f t="shared" si="1"/>
        <v>197728923509</v>
      </c>
      <c r="S38" s="2"/>
    </row>
    <row r="39" spans="1:19" ht="18.75">
      <c r="A39" s="3" t="s">
        <v>755</v>
      </c>
      <c r="C39" s="2">
        <v>0</v>
      </c>
      <c r="D39" s="2"/>
      <c r="E39" s="2">
        <v>0</v>
      </c>
      <c r="F39" s="2"/>
      <c r="G39" s="2">
        <v>0</v>
      </c>
      <c r="H39" s="2"/>
      <c r="I39" s="2">
        <f t="shared" si="0"/>
        <v>0</v>
      </c>
      <c r="J39" s="2"/>
      <c r="K39" s="2">
        <v>0</v>
      </c>
      <c r="L39" s="2"/>
      <c r="M39" s="2">
        <v>0</v>
      </c>
      <c r="N39" s="2"/>
      <c r="O39" s="2">
        <v>60704878322</v>
      </c>
      <c r="P39" s="2"/>
      <c r="Q39" s="2">
        <f t="shared" si="1"/>
        <v>60704878322</v>
      </c>
      <c r="S39" s="2"/>
    </row>
    <row r="40" spans="1:19" ht="18.75">
      <c r="A40" s="3" t="s">
        <v>652</v>
      </c>
      <c r="C40" s="2">
        <v>0</v>
      </c>
      <c r="D40" s="2"/>
      <c r="E40" s="2">
        <v>0</v>
      </c>
      <c r="F40" s="2"/>
      <c r="G40" s="2">
        <v>0</v>
      </c>
      <c r="H40" s="2"/>
      <c r="I40" s="2">
        <f t="shared" si="0"/>
        <v>0</v>
      </c>
      <c r="J40" s="2"/>
      <c r="K40" s="2">
        <v>75927945206</v>
      </c>
      <c r="L40" s="2"/>
      <c r="M40" s="2">
        <v>0</v>
      </c>
      <c r="N40" s="2"/>
      <c r="O40" s="2">
        <v>21289419375</v>
      </c>
      <c r="P40" s="2"/>
      <c r="Q40" s="2">
        <f t="shared" si="1"/>
        <v>97217364581</v>
      </c>
      <c r="S40" s="2"/>
    </row>
    <row r="41" spans="1:19" ht="18.75">
      <c r="A41" s="3" t="s">
        <v>183</v>
      </c>
      <c r="C41" s="2">
        <v>101826653199</v>
      </c>
      <c r="D41" s="2"/>
      <c r="E41" s="2">
        <v>0</v>
      </c>
      <c r="F41" s="2"/>
      <c r="G41" s="2">
        <v>0</v>
      </c>
      <c r="H41" s="2"/>
      <c r="I41" s="2">
        <f t="shared" si="0"/>
        <v>101826653199</v>
      </c>
      <c r="J41" s="2"/>
      <c r="K41" s="2">
        <v>905618329751</v>
      </c>
      <c r="L41" s="2"/>
      <c r="M41" s="2">
        <v>33341860326</v>
      </c>
      <c r="N41" s="2"/>
      <c r="O41" s="2">
        <v>-222288257</v>
      </c>
      <c r="P41" s="2"/>
      <c r="Q41" s="2">
        <f t="shared" si="1"/>
        <v>938737901820</v>
      </c>
      <c r="S41" s="2"/>
    </row>
    <row r="42" spans="1:19" ht="18.75">
      <c r="A42" s="3" t="s">
        <v>216</v>
      </c>
      <c r="C42" s="2">
        <v>103113240705</v>
      </c>
      <c r="D42" s="2"/>
      <c r="E42" s="2">
        <v>0</v>
      </c>
      <c r="F42" s="2"/>
      <c r="G42" s="2">
        <v>0</v>
      </c>
      <c r="H42" s="2"/>
      <c r="I42" s="2">
        <f t="shared" si="0"/>
        <v>103113240705</v>
      </c>
      <c r="J42" s="2"/>
      <c r="K42" s="2">
        <v>890119583331</v>
      </c>
      <c r="L42" s="2"/>
      <c r="M42" s="2">
        <v>424199282333</v>
      </c>
      <c r="N42" s="2"/>
      <c r="O42" s="2">
        <v>0</v>
      </c>
      <c r="P42" s="2"/>
      <c r="Q42" s="2">
        <f t="shared" si="1"/>
        <v>1314318865664</v>
      </c>
      <c r="S42" s="2"/>
    </row>
    <row r="43" spans="1:19" ht="18.75">
      <c r="A43" s="3" t="s">
        <v>195</v>
      </c>
      <c r="C43" s="2">
        <v>123138872831</v>
      </c>
      <c r="D43" s="2"/>
      <c r="E43" s="2">
        <v>0</v>
      </c>
      <c r="F43" s="2"/>
      <c r="G43" s="2">
        <v>0</v>
      </c>
      <c r="H43" s="2"/>
      <c r="I43" s="2">
        <f t="shared" si="0"/>
        <v>123138872831</v>
      </c>
      <c r="J43" s="2"/>
      <c r="K43" s="2">
        <v>628037264730</v>
      </c>
      <c r="L43" s="2"/>
      <c r="M43" s="2">
        <v>-1450000000</v>
      </c>
      <c r="N43" s="2"/>
      <c r="O43" s="2">
        <v>0</v>
      </c>
      <c r="P43" s="2"/>
      <c r="Q43" s="2">
        <f t="shared" si="1"/>
        <v>626587264730</v>
      </c>
      <c r="S43" s="2"/>
    </row>
    <row r="44" spans="1:19" ht="18.75">
      <c r="A44" s="3" t="s">
        <v>281</v>
      </c>
      <c r="C44" s="2">
        <v>40303534654</v>
      </c>
      <c r="D44" s="2"/>
      <c r="E44" s="2">
        <v>-1359375000</v>
      </c>
      <c r="F44" s="2"/>
      <c r="G44" s="2">
        <v>0</v>
      </c>
      <c r="H44" s="2"/>
      <c r="I44" s="2">
        <f t="shared" si="0"/>
        <v>38944159654</v>
      </c>
      <c r="J44" s="2"/>
      <c r="K44" s="2">
        <v>40303534654</v>
      </c>
      <c r="L44" s="2"/>
      <c r="M44" s="2">
        <v>-1359375000</v>
      </c>
      <c r="N44" s="2"/>
      <c r="O44" s="2">
        <v>0</v>
      </c>
      <c r="P44" s="2"/>
      <c r="Q44" s="2">
        <f t="shared" si="1"/>
        <v>38944159654</v>
      </c>
      <c r="S44" s="2"/>
    </row>
    <row r="45" spans="1:19" ht="18.75">
      <c r="A45" s="3" t="s">
        <v>276</v>
      </c>
      <c r="C45" s="2">
        <v>15359374050</v>
      </c>
      <c r="D45" s="2"/>
      <c r="E45" s="2">
        <v>0</v>
      </c>
      <c r="F45" s="2"/>
      <c r="G45" s="2">
        <v>0</v>
      </c>
      <c r="H45" s="2"/>
      <c r="I45" s="2">
        <f t="shared" si="0"/>
        <v>15359374050</v>
      </c>
      <c r="J45" s="2"/>
      <c r="K45" s="2">
        <v>44844036984</v>
      </c>
      <c r="L45" s="2"/>
      <c r="M45" s="2">
        <v>-181213750</v>
      </c>
      <c r="N45" s="2"/>
      <c r="O45" s="2">
        <v>0</v>
      </c>
      <c r="P45" s="2"/>
      <c r="Q45" s="2">
        <f t="shared" si="1"/>
        <v>44662823234</v>
      </c>
      <c r="S45" s="2"/>
    </row>
    <row r="46" spans="1:19" ht="18.75">
      <c r="A46" s="3" t="s">
        <v>279</v>
      </c>
      <c r="C46" s="2">
        <v>61446713666</v>
      </c>
      <c r="D46" s="2"/>
      <c r="E46" s="2">
        <v>0</v>
      </c>
      <c r="F46" s="2"/>
      <c r="G46" s="2">
        <v>0</v>
      </c>
      <c r="H46" s="2"/>
      <c r="I46" s="2">
        <f t="shared" si="0"/>
        <v>61446713666</v>
      </c>
      <c r="J46" s="2"/>
      <c r="K46" s="2">
        <v>179403059746</v>
      </c>
      <c r="L46" s="2"/>
      <c r="M46" s="2">
        <v>-724963750</v>
      </c>
      <c r="N46" s="2"/>
      <c r="O46" s="2">
        <v>0</v>
      </c>
      <c r="P46" s="2"/>
      <c r="Q46" s="2">
        <f t="shared" si="1"/>
        <v>178678095996</v>
      </c>
      <c r="S46" s="2"/>
    </row>
    <row r="47" spans="1:19" ht="18.75">
      <c r="A47" s="3" t="s">
        <v>189</v>
      </c>
      <c r="C47" s="2">
        <v>90566391620</v>
      </c>
      <c r="D47" s="2"/>
      <c r="E47" s="2">
        <v>0</v>
      </c>
      <c r="F47" s="2"/>
      <c r="G47" s="2">
        <v>0</v>
      </c>
      <c r="H47" s="2"/>
      <c r="I47" s="2">
        <f t="shared" si="0"/>
        <v>90566391620</v>
      </c>
      <c r="J47" s="2"/>
      <c r="K47" s="2">
        <v>338018907033</v>
      </c>
      <c r="L47" s="2"/>
      <c r="M47" s="2">
        <v>-1087494382</v>
      </c>
      <c r="N47" s="2"/>
      <c r="O47" s="2">
        <v>0</v>
      </c>
      <c r="P47" s="2"/>
      <c r="Q47" s="2">
        <f t="shared" si="1"/>
        <v>336931412651</v>
      </c>
      <c r="S47" s="2"/>
    </row>
    <row r="48" spans="1:19" ht="18.75">
      <c r="A48" s="3" t="s">
        <v>264</v>
      </c>
      <c r="C48" s="2">
        <v>92174648507</v>
      </c>
      <c r="D48" s="2"/>
      <c r="E48" s="2">
        <v>0</v>
      </c>
      <c r="F48" s="2"/>
      <c r="G48" s="2">
        <v>0</v>
      </c>
      <c r="H48" s="2"/>
      <c r="I48" s="2">
        <f t="shared" si="0"/>
        <v>92174648507</v>
      </c>
      <c r="J48" s="2"/>
      <c r="K48" s="2">
        <v>442296637814</v>
      </c>
      <c r="L48" s="2"/>
      <c r="M48" s="2">
        <v>-1087499638</v>
      </c>
      <c r="N48" s="2"/>
      <c r="O48" s="2">
        <v>0</v>
      </c>
      <c r="P48" s="2"/>
      <c r="Q48" s="2">
        <f t="shared" si="1"/>
        <v>441209138176</v>
      </c>
      <c r="S48" s="2"/>
    </row>
    <row r="49" spans="1:19" ht="18.75">
      <c r="A49" s="3" t="s">
        <v>273</v>
      </c>
      <c r="C49" s="2">
        <v>15362415813</v>
      </c>
      <c r="D49" s="2"/>
      <c r="E49" s="2">
        <v>0</v>
      </c>
      <c r="F49" s="2"/>
      <c r="G49" s="2">
        <v>0</v>
      </c>
      <c r="H49" s="2"/>
      <c r="I49" s="2">
        <f t="shared" si="0"/>
        <v>15362415813</v>
      </c>
      <c r="J49" s="2"/>
      <c r="K49" s="2">
        <v>73715983442</v>
      </c>
      <c r="L49" s="2"/>
      <c r="M49" s="2">
        <v>-181249638</v>
      </c>
      <c r="N49" s="2"/>
      <c r="O49" s="2">
        <v>0</v>
      </c>
      <c r="P49" s="2"/>
      <c r="Q49" s="2">
        <f t="shared" si="1"/>
        <v>73534733804</v>
      </c>
      <c r="S49" s="2"/>
    </row>
    <row r="50" spans="1:19" ht="18.75">
      <c r="A50" s="3" t="s">
        <v>207</v>
      </c>
      <c r="C50" s="2">
        <v>45974911272</v>
      </c>
      <c r="D50" s="2"/>
      <c r="E50" s="2">
        <v>0</v>
      </c>
      <c r="F50" s="2"/>
      <c r="G50" s="2">
        <v>0</v>
      </c>
      <c r="H50" s="2"/>
      <c r="I50" s="2">
        <f t="shared" si="0"/>
        <v>45974911272</v>
      </c>
      <c r="J50" s="2"/>
      <c r="K50" s="2">
        <v>374370759740</v>
      </c>
      <c r="L50" s="2"/>
      <c r="M50" s="2">
        <v>-543748188</v>
      </c>
      <c r="N50" s="2"/>
      <c r="O50" s="2">
        <v>0</v>
      </c>
      <c r="P50" s="2"/>
      <c r="Q50" s="2">
        <f t="shared" si="1"/>
        <v>373827011552</v>
      </c>
      <c r="S50" s="2"/>
    </row>
    <row r="51" spans="1:19" ht="18.75">
      <c r="A51" s="3" t="s">
        <v>163</v>
      </c>
      <c r="C51" s="2">
        <v>104288978659</v>
      </c>
      <c r="D51" s="2"/>
      <c r="E51" s="2">
        <v>0</v>
      </c>
      <c r="F51" s="2"/>
      <c r="G51" s="2">
        <v>0</v>
      </c>
      <c r="H51" s="2"/>
      <c r="I51" s="2">
        <f t="shared" si="0"/>
        <v>104288978659</v>
      </c>
      <c r="J51" s="2"/>
      <c r="K51" s="2">
        <v>749062689413</v>
      </c>
      <c r="L51" s="2"/>
      <c r="M51" s="2">
        <v>-1268715382</v>
      </c>
      <c r="N51" s="2"/>
      <c r="O51" s="2">
        <v>0</v>
      </c>
      <c r="P51" s="2"/>
      <c r="Q51" s="2">
        <f t="shared" si="1"/>
        <v>747793974031</v>
      </c>
      <c r="S51" s="2"/>
    </row>
    <row r="52" spans="1:19" ht="18.75">
      <c r="A52" s="3" t="s">
        <v>160</v>
      </c>
      <c r="C52" s="2">
        <v>53348083469</v>
      </c>
      <c r="D52" s="2"/>
      <c r="E52" s="2">
        <v>0</v>
      </c>
      <c r="F52" s="2"/>
      <c r="G52" s="2">
        <v>0</v>
      </c>
      <c r="H52" s="2"/>
      <c r="I52" s="2">
        <f t="shared" si="0"/>
        <v>53348083469</v>
      </c>
      <c r="J52" s="2"/>
      <c r="K52" s="2">
        <v>601815541308</v>
      </c>
      <c r="L52" s="2"/>
      <c r="M52" s="2">
        <v>-634354338</v>
      </c>
      <c r="N52" s="2"/>
      <c r="O52" s="2">
        <v>0</v>
      </c>
      <c r="P52" s="2"/>
      <c r="Q52" s="2">
        <f t="shared" si="1"/>
        <v>601181186970</v>
      </c>
      <c r="S52" s="2"/>
    </row>
    <row r="53" spans="1:19" ht="18.75">
      <c r="A53" s="3" t="s">
        <v>180</v>
      </c>
      <c r="C53" s="2">
        <v>161704649112</v>
      </c>
      <c r="D53" s="2"/>
      <c r="E53" s="2">
        <v>0</v>
      </c>
      <c r="F53" s="2"/>
      <c r="G53" s="2">
        <v>0</v>
      </c>
      <c r="H53" s="2"/>
      <c r="I53" s="2">
        <f t="shared" si="0"/>
        <v>161704649112</v>
      </c>
      <c r="J53" s="2"/>
      <c r="K53" s="2">
        <v>1586498511244</v>
      </c>
      <c r="L53" s="2"/>
      <c r="M53" s="2">
        <v>-1812500000</v>
      </c>
      <c r="N53" s="2"/>
      <c r="O53" s="2">
        <v>0</v>
      </c>
      <c r="P53" s="2"/>
      <c r="Q53" s="2">
        <f t="shared" si="1"/>
        <v>1584686011244</v>
      </c>
      <c r="S53" s="2"/>
    </row>
    <row r="54" spans="1:19" ht="18.75">
      <c r="A54" s="3" t="s">
        <v>201</v>
      </c>
      <c r="C54" s="2">
        <v>70120221051</v>
      </c>
      <c r="D54" s="2"/>
      <c r="E54" s="2">
        <v>0</v>
      </c>
      <c r="F54" s="2"/>
      <c r="G54" s="2">
        <v>0</v>
      </c>
      <c r="H54" s="2"/>
      <c r="I54" s="2">
        <f t="shared" si="0"/>
        <v>70120221051</v>
      </c>
      <c r="J54" s="2"/>
      <c r="K54" s="2">
        <v>656432741594</v>
      </c>
      <c r="L54" s="2"/>
      <c r="M54" s="2">
        <v>45157912500</v>
      </c>
      <c r="N54" s="2"/>
      <c r="O54" s="2">
        <v>0</v>
      </c>
      <c r="P54" s="2"/>
      <c r="Q54" s="2">
        <f t="shared" si="1"/>
        <v>701590654094</v>
      </c>
      <c r="S54" s="2"/>
    </row>
    <row r="55" spans="1:19" ht="18.75">
      <c r="A55" s="3" t="s">
        <v>148</v>
      </c>
      <c r="C55" s="2">
        <v>223736880989</v>
      </c>
      <c r="D55" s="2"/>
      <c r="E55" s="2">
        <v>0</v>
      </c>
      <c r="F55" s="2"/>
      <c r="G55" s="2">
        <v>0</v>
      </c>
      <c r="H55" s="2"/>
      <c r="I55" s="2">
        <f t="shared" si="0"/>
        <v>223736880989</v>
      </c>
      <c r="J55" s="2"/>
      <c r="K55" s="2">
        <v>2220020234173</v>
      </c>
      <c r="L55" s="2"/>
      <c r="M55" s="2">
        <v>-2718750000</v>
      </c>
      <c r="N55" s="2"/>
      <c r="O55" s="2">
        <v>0</v>
      </c>
      <c r="P55" s="2"/>
      <c r="Q55" s="2">
        <f t="shared" si="1"/>
        <v>2217301484173</v>
      </c>
      <c r="S55" s="2"/>
    </row>
    <row r="56" spans="1:19" ht="18.75">
      <c r="A56" s="3" t="s">
        <v>261</v>
      </c>
      <c r="C56" s="2">
        <v>7345310841</v>
      </c>
      <c r="D56" s="2"/>
      <c r="E56" s="2">
        <v>0</v>
      </c>
      <c r="F56" s="2"/>
      <c r="G56" s="2">
        <v>0</v>
      </c>
      <c r="H56" s="2"/>
      <c r="I56" s="2">
        <f t="shared" si="0"/>
        <v>7345310841</v>
      </c>
      <c r="J56" s="2"/>
      <c r="K56" s="2">
        <v>16117680795</v>
      </c>
      <c r="L56" s="2"/>
      <c r="M56" s="2">
        <v>9553536269</v>
      </c>
      <c r="N56" s="2"/>
      <c r="O56" s="2">
        <v>0</v>
      </c>
      <c r="P56" s="2"/>
      <c r="Q56" s="2">
        <f t="shared" si="1"/>
        <v>25671217064</v>
      </c>
      <c r="S56" s="2"/>
    </row>
    <row r="57" spans="1:19" ht="18.75">
      <c r="A57" s="3" t="s">
        <v>204</v>
      </c>
      <c r="C57" s="2">
        <v>37583574509</v>
      </c>
      <c r="D57" s="2"/>
      <c r="E57" s="2">
        <v>0</v>
      </c>
      <c r="F57" s="2"/>
      <c r="G57" s="2">
        <v>0</v>
      </c>
      <c r="H57" s="2"/>
      <c r="I57" s="2">
        <f t="shared" si="0"/>
        <v>37583574509</v>
      </c>
      <c r="J57" s="2"/>
      <c r="K57" s="2">
        <v>461419354734</v>
      </c>
      <c r="L57" s="2"/>
      <c r="M57" s="2">
        <v>24542343750</v>
      </c>
      <c r="N57" s="2"/>
      <c r="O57" s="2">
        <v>0</v>
      </c>
      <c r="P57" s="2"/>
      <c r="Q57" s="2">
        <f t="shared" si="1"/>
        <v>485961698484</v>
      </c>
      <c r="S57" s="2"/>
    </row>
    <row r="58" spans="1:19" ht="18.75">
      <c r="A58" s="3" t="s">
        <v>647</v>
      </c>
      <c r="C58" s="2">
        <v>0</v>
      </c>
      <c r="D58" s="2"/>
      <c r="E58" s="2">
        <v>0</v>
      </c>
      <c r="F58" s="2"/>
      <c r="G58" s="2">
        <v>0</v>
      </c>
      <c r="H58" s="2"/>
      <c r="I58" s="2">
        <f t="shared" si="0"/>
        <v>0</v>
      </c>
      <c r="J58" s="2"/>
      <c r="K58" s="2">
        <v>90739544432</v>
      </c>
      <c r="L58" s="2"/>
      <c r="M58" s="2">
        <v>0</v>
      </c>
      <c r="N58" s="2"/>
      <c r="O58" s="2">
        <v>0</v>
      </c>
      <c r="P58" s="2"/>
      <c r="Q58" s="2">
        <f t="shared" si="1"/>
        <v>90739544432</v>
      </c>
      <c r="S58" s="2"/>
    </row>
    <row r="59" spans="1:19" ht="18.75">
      <c r="A59" s="3" t="s">
        <v>649</v>
      </c>
      <c r="C59" s="2">
        <v>0</v>
      </c>
      <c r="D59" s="2"/>
      <c r="E59" s="2">
        <v>0</v>
      </c>
      <c r="F59" s="2"/>
      <c r="G59" s="2">
        <v>0</v>
      </c>
      <c r="H59" s="2"/>
      <c r="I59" s="2">
        <f t="shared" si="0"/>
        <v>0</v>
      </c>
      <c r="J59" s="2"/>
      <c r="K59" s="2">
        <v>544438174632</v>
      </c>
      <c r="L59" s="2"/>
      <c r="M59" s="2">
        <v>0</v>
      </c>
      <c r="N59" s="2"/>
      <c r="O59" s="2">
        <v>0</v>
      </c>
      <c r="P59" s="2"/>
      <c r="Q59" s="2">
        <f t="shared" si="1"/>
        <v>544438174632</v>
      </c>
      <c r="S59" s="2"/>
    </row>
    <row r="60" spans="1:19" ht="18.75">
      <c r="A60" s="3" t="s">
        <v>650</v>
      </c>
      <c r="C60" s="2">
        <v>0</v>
      </c>
      <c r="D60" s="2"/>
      <c r="E60" s="2">
        <v>0</v>
      </c>
      <c r="F60" s="2"/>
      <c r="G60" s="2">
        <v>0</v>
      </c>
      <c r="H60" s="2"/>
      <c r="I60" s="2">
        <f t="shared" si="0"/>
        <v>0</v>
      </c>
      <c r="J60" s="2"/>
      <c r="K60" s="2">
        <v>479318498487</v>
      </c>
      <c r="L60" s="2"/>
      <c r="M60" s="2">
        <v>0</v>
      </c>
      <c r="N60" s="2"/>
      <c r="O60" s="2">
        <v>0</v>
      </c>
      <c r="P60" s="2"/>
      <c r="Q60" s="2">
        <f t="shared" si="1"/>
        <v>479318498487</v>
      </c>
      <c r="S60" s="2"/>
    </row>
    <row r="61" spans="1:19" ht="18.75">
      <c r="A61" s="3" t="s">
        <v>651</v>
      </c>
      <c r="C61" s="2">
        <v>0</v>
      </c>
      <c r="D61" s="2"/>
      <c r="E61" s="2">
        <v>0</v>
      </c>
      <c r="F61" s="2"/>
      <c r="G61" s="2">
        <v>0</v>
      </c>
      <c r="H61" s="2"/>
      <c r="I61" s="2">
        <f t="shared" si="0"/>
        <v>0</v>
      </c>
      <c r="J61" s="2"/>
      <c r="K61" s="2">
        <v>119811649122</v>
      </c>
      <c r="L61" s="2"/>
      <c r="M61" s="2">
        <v>0</v>
      </c>
      <c r="N61" s="2"/>
      <c r="O61" s="2">
        <v>0</v>
      </c>
      <c r="P61" s="2"/>
      <c r="Q61" s="2">
        <f t="shared" si="1"/>
        <v>119811649122</v>
      </c>
      <c r="S61" s="2"/>
    </row>
    <row r="62" spans="1:19" ht="18.75">
      <c r="A62" s="3" t="s">
        <v>285</v>
      </c>
      <c r="C62" s="2">
        <v>91725830134</v>
      </c>
      <c r="D62" s="2"/>
      <c r="E62" s="2">
        <v>0</v>
      </c>
      <c r="F62" s="2"/>
      <c r="G62" s="2">
        <v>0</v>
      </c>
      <c r="H62" s="2"/>
      <c r="I62" s="2">
        <f t="shared" si="0"/>
        <v>91725830134</v>
      </c>
      <c r="J62" s="2"/>
      <c r="K62" s="2">
        <v>91725830134</v>
      </c>
      <c r="L62" s="2"/>
      <c r="M62" s="2">
        <v>0</v>
      </c>
      <c r="N62" s="2"/>
      <c r="O62" s="2">
        <v>0</v>
      </c>
      <c r="P62" s="2"/>
      <c r="Q62" s="2">
        <f t="shared" si="1"/>
        <v>91725830134</v>
      </c>
      <c r="S62" s="2"/>
    </row>
    <row r="63" spans="1:19" ht="18.75">
      <c r="A63" s="3" t="s">
        <v>218</v>
      </c>
      <c r="C63" s="2">
        <v>2214960474</v>
      </c>
      <c r="D63" s="2"/>
      <c r="E63" s="2">
        <v>1942297895</v>
      </c>
      <c r="F63" s="2"/>
      <c r="G63" s="2">
        <v>0</v>
      </c>
      <c r="H63" s="2"/>
      <c r="I63" s="2">
        <f t="shared" si="0"/>
        <v>4157258369</v>
      </c>
      <c r="J63" s="2"/>
      <c r="K63" s="2">
        <v>12713198428</v>
      </c>
      <c r="L63" s="2"/>
      <c r="M63" s="2">
        <v>3741039906</v>
      </c>
      <c r="N63" s="2"/>
      <c r="O63" s="2">
        <v>0</v>
      </c>
      <c r="P63" s="2"/>
      <c r="Q63" s="2">
        <f t="shared" si="1"/>
        <v>16454238334</v>
      </c>
      <c r="S63" s="2"/>
    </row>
    <row r="64" spans="1:19" ht="18.75">
      <c r="A64" s="3" t="s">
        <v>221</v>
      </c>
      <c r="C64" s="2">
        <v>225939542777</v>
      </c>
      <c r="D64" s="2"/>
      <c r="E64" s="2">
        <v>-38548870750</v>
      </c>
      <c r="F64" s="2"/>
      <c r="G64" s="2">
        <v>0</v>
      </c>
      <c r="H64" s="2"/>
      <c r="I64" s="2">
        <f t="shared" si="0"/>
        <v>187390672027</v>
      </c>
      <c r="J64" s="2"/>
      <c r="K64" s="2">
        <v>2531861967870</v>
      </c>
      <c r="L64" s="2"/>
      <c r="M64" s="2">
        <v>4238839971</v>
      </c>
      <c r="N64" s="2"/>
      <c r="O64" s="2">
        <v>0</v>
      </c>
      <c r="P64" s="2"/>
      <c r="Q64" s="2">
        <f t="shared" si="1"/>
        <v>2536100807841</v>
      </c>
      <c r="S64" s="2"/>
    </row>
    <row r="65" spans="1:19" ht="18.75">
      <c r="A65" s="3" t="s">
        <v>154</v>
      </c>
      <c r="C65" s="2">
        <v>23559630796</v>
      </c>
      <c r="D65" s="2"/>
      <c r="E65" s="2">
        <v>0</v>
      </c>
      <c r="F65" s="2"/>
      <c r="G65" s="2">
        <v>0</v>
      </c>
      <c r="H65" s="2"/>
      <c r="I65" s="2">
        <f t="shared" si="0"/>
        <v>23559630796</v>
      </c>
      <c r="J65" s="2"/>
      <c r="K65" s="2">
        <v>249749239490</v>
      </c>
      <c r="L65" s="2"/>
      <c r="M65" s="2">
        <v>0</v>
      </c>
      <c r="N65" s="2"/>
      <c r="O65" s="2">
        <v>0</v>
      </c>
      <c r="P65" s="2"/>
      <c r="Q65" s="2">
        <f t="shared" si="1"/>
        <v>249749239490</v>
      </c>
      <c r="S65" s="2"/>
    </row>
    <row r="66" spans="1:19" ht="18.75">
      <c r="A66" s="3" t="s">
        <v>270</v>
      </c>
      <c r="C66" s="2">
        <v>68996405124</v>
      </c>
      <c r="D66" s="2"/>
      <c r="E66" s="2">
        <v>0</v>
      </c>
      <c r="F66" s="2"/>
      <c r="G66" s="2">
        <v>0</v>
      </c>
      <c r="H66" s="2"/>
      <c r="I66" s="2">
        <f t="shared" si="0"/>
        <v>68996405124</v>
      </c>
      <c r="J66" s="2"/>
      <c r="K66" s="2">
        <v>739522698641</v>
      </c>
      <c r="L66" s="2"/>
      <c r="M66" s="2">
        <v>0</v>
      </c>
      <c r="N66" s="2"/>
      <c r="O66" s="2">
        <v>0</v>
      </c>
      <c r="P66" s="2"/>
      <c r="Q66" s="2">
        <f t="shared" si="1"/>
        <v>739522698641</v>
      </c>
      <c r="S66" s="2"/>
    </row>
    <row r="67" spans="1:19" ht="18.75">
      <c r="A67" s="3" t="s">
        <v>284</v>
      </c>
      <c r="C67" s="2">
        <v>15887589809</v>
      </c>
      <c r="D67" s="2"/>
      <c r="E67" s="2">
        <v>-673525037</v>
      </c>
      <c r="F67" s="2"/>
      <c r="G67" s="2">
        <v>0</v>
      </c>
      <c r="H67" s="2"/>
      <c r="I67" s="2">
        <f t="shared" si="0"/>
        <v>15214064772</v>
      </c>
      <c r="J67" s="2"/>
      <c r="K67" s="2">
        <v>15887589809</v>
      </c>
      <c r="L67" s="2"/>
      <c r="M67" s="2">
        <v>-673525037</v>
      </c>
      <c r="N67" s="2"/>
      <c r="O67" s="2">
        <v>0</v>
      </c>
      <c r="P67" s="2"/>
      <c r="Q67" s="2">
        <f t="shared" si="1"/>
        <v>15214064772</v>
      </c>
      <c r="S67" s="2"/>
    </row>
    <row r="68" spans="1:19" ht="18.75">
      <c r="A68" s="3" t="s">
        <v>213</v>
      </c>
      <c r="C68" s="2">
        <v>57971874182</v>
      </c>
      <c r="D68" s="2"/>
      <c r="E68" s="2">
        <v>85728208946</v>
      </c>
      <c r="F68" s="2"/>
      <c r="G68" s="2">
        <v>0</v>
      </c>
      <c r="H68" s="2"/>
      <c r="I68" s="2">
        <f t="shared" si="0"/>
        <v>143700083128</v>
      </c>
      <c r="J68" s="2"/>
      <c r="K68" s="2">
        <v>591828061983</v>
      </c>
      <c r="L68" s="2"/>
      <c r="M68" s="2">
        <v>125393138374</v>
      </c>
      <c r="N68" s="2"/>
      <c r="O68" s="2">
        <v>0</v>
      </c>
      <c r="P68" s="2"/>
      <c r="Q68" s="2">
        <f t="shared" si="1"/>
        <v>717221200357</v>
      </c>
      <c r="S68" s="2"/>
    </row>
    <row r="69" spans="1:19" ht="18.75">
      <c r="A69" s="3" t="s">
        <v>177</v>
      </c>
      <c r="C69" s="2">
        <v>29020005508</v>
      </c>
      <c r="D69" s="2"/>
      <c r="E69" s="2">
        <v>0</v>
      </c>
      <c r="F69" s="2"/>
      <c r="G69" s="2">
        <v>0</v>
      </c>
      <c r="H69" s="2"/>
      <c r="I69" s="2">
        <f t="shared" si="0"/>
        <v>29020005508</v>
      </c>
      <c r="J69" s="2"/>
      <c r="K69" s="2">
        <v>312508802723</v>
      </c>
      <c r="L69" s="2"/>
      <c r="M69" s="2">
        <v>0</v>
      </c>
      <c r="N69" s="2"/>
      <c r="O69" s="2">
        <v>0</v>
      </c>
      <c r="P69" s="2"/>
      <c r="Q69" s="2">
        <f t="shared" si="1"/>
        <v>312508802723</v>
      </c>
      <c r="S69" s="2"/>
    </row>
    <row r="70" spans="1:19" ht="18.75">
      <c r="A70" s="3" t="s">
        <v>278</v>
      </c>
      <c r="C70" s="2">
        <v>73580849284</v>
      </c>
      <c r="D70" s="2"/>
      <c r="E70" s="2">
        <v>0</v>
      </c>
      <c r="F70" s="2"/>
      <c r="G70" s="2">
        <v>0</v>
      </c>
      <c r="H70" s="2"/>
      <c r="I70" s="2">
        <f t="shared" si="0"/>
        <v>73580849284</v>
      </c>
      <c r="J70" s="2"/>
      <c r="K70" s="2">
        <v>788660048765</v>
      </c>
      <c r="L70" s="2"/>
      <c r="M70" s="2">
        <v>0</v>
      </c>
      <c r="N70" s="2"/>
      <c r="O70" s="2">
        <v>0</v>
      </c>
      <c r="P70" s="2"/>
      <c r="Q70" s="2">
        <f t="shared" si="1"/>
        <v>788660048765</v>
      </c>
      <c r="S70" s="2"/>
    </row>
    <row r="71" spans="1:19" ht="18.75">
      <c r="A71" s="3" t="s">
        <v>151</v>
      </c>
      <c r="C71" s="2">
        <v>112975067770</v>
      </c>
      <c r="D71" s="2"/>
      <c r="E71" s="2">
        <v>0</v>
      </c>
      <c r="F71" s="2"/>
      <c r="G71" s="2">
        <v>0</v>
      </c>
      <c r="H71" s="2"/>
      <c r="I71" s="2">
        <f t="shared" si="0"/>
        <v>112975067770</v>
      </c>
      <c r="J71" s="2"/>
      <c r="K71" s="2">
        <v>1544847834294</v>
      </c>
      <c r="L71" s="2"/>
      <c r="M71" s="2">
        <v>74986406250</v>
      </c>
      <c r="N71" s="2"/>
      <c r="O71" s="2">
        <v>0</v>
      </c>
      <c r="P71" s="2"/>
      <c r="Q71" s="2">
        <f t="shared" si="1"/>
        <v>1619834240544</v>
      </c>
      <c r="S71" s="2"/>
    </row>
    <row r="72" spans="1:19" ht="18.75">
      <c r="A72" s="3" t="s">
        <v>198</v>
      </c>
      <c r="C72" s="2">
        <v>61987937034</v>
      </c>
      <c r="D72" s="2"/>
      <c r="E72" s="2">
        <v>0</v>
      </c>
      <c r="F72" s="2"/>
      <c r="G72" s="2">
        <v>0</v>
      </c>
      <c r="H72" s="2"/>
      <c r="I72" s="2">
        <f t="shared" si="0"/>
        <v>61987937034</v>
      </c>
      <c r="J72" s="2"/>
      <c r="K72" s="2">
        <v>824483315661</v>
      </c>
      <c r="L72" s="2"/>
      <c r="M72" s="2">
        <v>0</v>
      </c>
      <c r="N72" s="2"/>
      <c r="O72" s="2">
        <v>0</v>
      </c>
      <c r="P72" s="2"/>
      <c r="Q72" s="2">
        <f t="shared" si="1"/>
        <v>824483315661</v>
      </c>
      <c r="S72" s="2"/>
    </row>
    <row r="73" spans="1:19" ht="18.75">
      <c r="A73" s="3" t="s">
        <v>174</v>
      </c>
      <c r="C73" s="2">
        <v>17310529791</v>
      </c>
      <c r="D73" s="2"/>
      <c r="E73" s="2">
        <v>0</v>
      </c>
      <c r="F73" s="2"/>
      <c r="G73" s="2">
        <v>0</v>
      </c>
      <c r="H73" s="2"/>
      <c r="I73" s="2">
        <f t="shared" ref="I73:I92" si="2">C73+E73+G73</f>
        <v>17310529791</v>
      </c>
      <c r="J73" s="2"/>
      <c r="K73" s="2">
        <v>239420915340</v>
      </c>
      <c r="L73" s="2"/>
      <c r="M73" s="2">
        <v>0</v>
      </c>
      <c r="N73" s="2"/>
      <c r="O73" s="2">
        <v>0</v>
      </c>
      <c r="P73" s="2"/>
      <c r="Q73" s="2">
        <f t="shared" ref="Q73:Q92" si="3">K73+M73+O73</f>
        <v>239420915340</v>
      </c>
      <c r="S73" s="2"/>
    </row>
    <row r="74" spans="1:19" ht="18.75">
      <c r="A74" s="3" t="s">
        <v>280</v>
      </c>
      <c r="C74" s="2">
        <v>8895838691</v>
      </c>
      <c r="D74" s="2"/>
      <c r="E74" s="2">
        <v>0</v>
      </c>
      <c r="F74" s="2"/>
      <c r="G74" s="2">
        <v>0</v>
      </c>
      <c r="H74" s="2"/>
      <c r="I74" s="2">
        <f t="shared" si="2"/>
        <v>8895838691</v>
      </c>
      <c r="J74" s="2"/>
      <c r="K74" s="2">
        <v>98822037965</v>
      </c>
      <c r="L74" s="2"/>
      <c r="M74" s="2">
        <v>0</v>
      </c>
      <c r="N74" s="2"/>
      <c r="O74" s="2">
        <v>0</v>
      </c>
      <c r="P74" s="2"/>
      <c r="Q74" s="2">
        <f t="shared" si="3"/>
        <v>98822037965</v>
      </c>
      <c r="S74" s="14"/>
    </row>
    <row r="75" spans="1:19" ht="18.75">
      <c r="A75" s="3" t="s">
        <v>277</v>
      </c>
      <c r="C75" s="2">
        <v>8894400518</v>
      </c>
      <c r="D75" s="2"/>
      <c r="E75" s="2">
        <v>0</v>
      </c>
      <c r="F75" s="2"/>
      <c r="G75" s="2">
        <v>0</v>
      </c>
      <c r="H75" s="2"/>
      <c r="I75" s="2">
        <f t="shared" si="2"/>
        <v>8894400518</v>
      </c>
      <c r="J75" s="2"/>
      <c r="K75" s="2">
        <v>98806061601</v>
      </c>
      <c r="L75" s="2"/>
      <c r="M75" s="2">
        <v>0</v>
      </c>
      <c r="N75" s="2"/>
      <c r="O75" s="2">
        <v>0</v>
      </c>
      <c r="P75" s="2"/>
      <c r="Q75" s="2">
        <f t="shared" si="3"/>
        <v>98806061601</v>
      </c>
    </row>
    <row r="76" spans="1:19" ht="18.75">
      <c r="A76" s="3" t="s">
        <v>275</v>
      </c>
      <c r="C76" s="2">
        <v>37064776298</v>
      </c>
      <c r="D76" s="2"/>
      <c r="E76" s="2">
        <v>0</v>
      </c>
      <c r="F76" s="2"/>
      <c r="G76" s="2">
        <v>0</v>
      </c>
      <c r="H76" s="2"/>
      <c r="I76" s="2">
        <f t="shared" si="2"/>
        <v>37064776298</v>
      </c>
      <c r="J76" s="2"/>
      <c r="K76" s="2">
        <v>411744958284</v>
      </c>
      <c r="L76" s="2"/>
      <c r="M76" s="2">
        <v>0</v>
      </c>
      <c r="N76" s="2"/>
      <c r="O76" s="2">
        <v>0</v>
      </c>
      <c r="P76" s="2"/>
      <c r="Q76" s="2">
        <f t="shared" si="3"/>
        <v>411744958284</v>
      </c>
    </row>
    <row r="77" spans="1:19" ht="18.75">
      <c r="A77" s="3" t="s">
        <v>267</v>
      </c>
      <c r="C77" s="2">
        <v>44478066638</v>
      </c>
      <c r="D77" s="2"/>
      <c r="E77" s="2">
        <v>0</v>
      </c>
      <c r="F77" s="2"/>
      <c r="G77" s="2">
        <v>0</v>
      </c>
      <c r="H77" s="2"/>
      <c r="I77" s="2">
        <f t="shared" si="2"/>
        <v>44478066638</v>
      </c>
      <c r="J77" s="2"/>
      <c r="K77" s="2">
        <v>494097672270</v>
      </c>
      <c r="L77" s="2"/>
      <c r="M77" s="2">
        <v>0</v>
      </c>
      <c r="N77" s="2"/>
      <c r="O77" s="2">
        <v>0</v>
      </c>
      <c r="P77" s="2"/>
      <c r="Q77" s="2">
        <f t="shared" si="3"/>
        <v>494097672270</v>
      </c>
    </row>
    <row r="78" spans="1:19" ht="18.75">
      <c r="A78" s="3" t="s">
        <v>252</v>
      </c>
      <c r="C78" s="2">
        <v>44699193864</v>
      </c>
      <c r="D78" s="2"/>
      <c r="E78" s="2">
        <v>17636802750</v>
      </c>
      <c r="F78" s="2"/>
      <c r="G78" s="2">
        <v>0</v>
      </c>
      <c r="H78" s="2"/>
      <c r="I78" s="2">
        <f t="shared" si="2"/>
        <v>62335996614</v>
      </c>
      <c r="J78" s="2"/>
      <c r="K78" s="2">
        <v>184327707573</v>
      </c>
      <c r="L78" s="2"/>
      <c r="M78" s="2">
        <v>78936513243</v>
      </c>
      <c r="N78" s="2"/>
      <c r="O78" s="2">
        <v>0</v>
      </c>
      <c r="P78" s="2"/>
      <c r="Q78" s="2">
        <f t="shared" si="3"/>
        <v>263264220816</v>
      </c>
    </row>
    <row r="79" spans="1:19" ht="18.75">
      <c r="A79" s="3" t="s">
        <v>246</v>
      </c>
      <c r="C79" s="2">
        <v>15102745539</v>
      </c>
      <c r="D79" s="2"/>
      <c r="E79" s="2">
        <v>0</v>
      </c>
      <c r="F79" s="2"/>
      <c r="G79" s="2">
        <v>0</v>
      </c>
      <c r="H79" s="2"/>
      <c r="I79" s="2">
        <f t="shared" si="2"/>
        <v>15102745539</v>
      </c>
      <c r="J79" s="2"/>
      <c r="K79" s="2">
        <v>63388429718</v>
      </c>
      <c r="L79" s="2"/>
      <c r="M79" s="2">
        <v>42668830187</v>
      </c>
      <c r="N79" s="2"/>
      <c r="O79" s="2">
        <v>0</v>
      </c>
      <c r="P79" s="2"/>
      <c r="Q79" s="2">
        <f t="shared" si="3"/>
        <v>106057259905</v>
      </c>
    </row>
    <row r="80" spans="1:19" ht="18.75">
      <c r="A80" s="3" t="s">
        <v>241</v>
      </c>
      <c r="C80" s="2">
        <v>29722317736</v>
      </c>
      <c r="D80" s="2"/>
      <c r="E80" s="2">
        <v>39212891375</v>
      </c>
      <c r="F80" s="2"/>
      <c r="G80" s="2">
        <v>0</v>
      </c>
      <c r="H80" s="2"/>
      <c r="I80" s="2">
        <f t="shared" si="2"/>
        <v>68935209111</v>
      </c>
      <c r="J80" s="2"/>
      <c r="K80" s="2">
        <v>178058348830</v>
      </c>
      <c r="L80" s="2"/>
      <c r="M80" s="2">
        <v>-46662258954</v>
      </c>
      <c r="N80" s="2"/>
      <c r="O80" s="2">
        <v>0</v>
      </c>
      <c r="P80" s="2"/>
      <c r="Q80" s="2">
        <f t="shared" si="3"/>
        <v>131396089876</v>
      </c>
    </row>
    <row r="81" spans="1:17" ht="18.75">
      <c r="A81" s="3" t="s">
        <v>118</v>
      </c>
      <c r="C81" s="2">
        <v>0</v>
      </c>
      <c r="D81" s="2"/>
      <c r="E81" s="2">
        <v>93971307173</v>
      </c>
      <c r="F81" s="2"/>
      <c r="G81" s="2">
        <v>0</v>
      </c>
      <c r="H81" s="2"/>
      <c r="I81" s="2">
        <f t="shared" si="2"/>
        <v>93971307173</v>
      </c>
      <c r="J81" s="2"/>
      <c r="K81" s="2">
        <v>0</v>
      </c>
      <c r="L81" s="2"/>
      <c r="M81" s="2">
        <v>938403544656</v>
      </c>
      <c r="N81" s="2"/>
      <c r="O81" s="2">
        <v>0</v>
      </c>
      <c r="P81" s="2"/>
      <c r="Q81" s="2">
        <f t="shared" si="3"/>
        <v>938403544656</v>
      </c>
    </row>
    <row r="82" spans="1:17" ht="18.75">
      <c r="A82" s="3" t="s">
        <v>121</v>
      </c>
      <c r="C82" s="2">
        <v>0</v>
      </c>
      <c r="D82" s="2"/>
      <c r="E82" s="2">
        <v>93930201097</v>
      </c>
      <c r="F82" s="2"/>
      <c r="G82" s="2">
        <v>0</v>
      </c>
      <c r="H82" s="2"/>
      <c r="I82" s="2">
        <f t="shared" si="2"/>
        <v>93930201097</v>
      </c>
      <c r="J82" s="2"/>
      <c r="K82" s="2">
        <v>0</v>
      </c>
      <c r="L82" s="2"/>
      <c r="M82" s="2">
        <v>937967021824</v>
      </c>
      <c r="N82" s="2"/>
      <c r="O82" s="2">
        <v>0</v>
      </c>
      <c r="P82" s="2"/>
      <c r="Q82" s="2">
        <f t="shared" si="3"/>
        <v>937967021824</v>
      </c>
    </row>
    <row r="83" spans="1:17" ht="18.75">
      <c r="A83" s="3" t="s">
        <v>124</v>
      </c>
      <c r="C83" s="2">
        <v>0</v>
      </c>
      <c r="D83" s="2"/>
      <c r="E83" s="2">
        <v>185606640156</v>
      </c>
      <c r="F83" s="2"/>
      <c r="G83" s="2">
        <v>0</v>
      </c>
      <c r="H83" s="2"/>
      <c r="I83" s="2">
        <f t="shared" si="2"/>
        <v>185606640156</v>
      </c>
      <c r="J83" s="2"/>
      <c r="K83" s="2">
        <v>0</v>
      </c>
      <c r="L83" s="2"/>
      <c r="M83" s="2">
        <v>1852133094635</v>
      </c>
      <c r="N83" s="2"/>
      <c r="O83" s="2">
        <v>0</v>
      </c>
      <c r="P83" s="2"/>
      <c r="Q83" s="2">
        <f t="shared" si="3"/>
        <v>1852133094635</v>
      </c>
    </row>
    <row r="84" spans="1:17" ht="18.75">
      <c r="A84" s="3" t="s">
        <v>130</v>
      </c>
      <c r="C84" s="2">
        <v>0</v>
      </c>
      <c r="D84" s="2"/>
      <c r="E84" s="2">
        <v>183202122096</v>
      </c>
      <c r="F84" s="2"/>
      <c r="G84" s="2">
        <v>0</v>
      </c>
      <c r="H84" s="2"/>
      <c r="I84" s="2">
        <f t="shared" si="2"/>
        <v>183202122096</v>
      </c>
      <c r="J84" s="2"/>
      <c r="K84" s="2">
        <v>0</v>
      </c>
      <c r="L84" s="2"/>
      <c r="M84" s="2">
        <v>1828164401901</v>
      </c>
      <c r="N84" s="2"/>
      <c r="O84" s="2">
        <v>0</v>
      </c>
      <c r="P84" s="2"/>
      <c r="Q84" s="2">
        <f t="shared" si="3"/>
        <v>1828164401901</v>
      </c>
    </row>
    <row r="85" spans="1:17" ht="18.75">
      <c r="A85" s="3" t="s">
        <v>139</v>
      </c>
      <c r="C85" s="2">
        <v>0</v>
      </c>
      <c r="D85" s="2"/>
      <c r="E85" s="2">
        <v>364878880663</v>
      </c>
      <c r="F85" s="2"/>
      <c r="G85" s="2">
        <v>0</v>
      </c>
      <c r="H85" s="2"/>
      <c r="I85" s="2">
        <f t="shared" si="2"/>
        <v>364878880663</v>
      </c>
      <c r="J85" s="2"/>
      <c r="K85" s="2">
        <v>0</v>
      </c>
      <c r="L85" s="2"/>
      <c r="M85" s="2">
        <v>3641645097212</v>
      </c>
      <c r="N85" s="2"/>
      <c r="O85" s="2">
        <v>0</v>
      </c>
      <c r="P85" s="2"/>
      <c r="Q85" s="2">
        <f t="shared" si="3"/>
        <v>3641645097212</v>
      </c>
    </row>
    <row r="86" spans="1:17" ht="18.75">
      <c r="A86" s="3" t="s">
        <v>133</v>
      </c>
      <c r="C86" s="2">
        <v>0</v>
      </c>
      <c r="D86" s="2"/>
      <c r="E86" s="2">
        <v>129731791593</v>
      </c>
      <c r="F86" s="2"/>
      <c r="G86" s="2">
        <v>0</v>
      </c>
      <c r="H86" s="2"/>
      <c r="I86" s="2">
        <f t="shared" si="2"/>
        <v>129731791593</v>
      </c>
      <c r="J86" s="2"/>
      <c r="K86" s="2">
        <v>0</v>
      </c>
      <c r="L86" s="2"/>
      <c r="M86" s="2">
        <v>1159214828339</v>
      </c>
      <c r="N86" s="2"/>
      <c r="O86" s="2">
        <v>0</v>
      </c>
      <c r="P86" s="2"/>
      <c r="Q86" s="2">
        <f t="shared" si="3"/>
        <v>1159214828339</v>
      </c>
    </row>
    <row r="87" spans="1:17" ht="18.75">
      <c r="A87" s="3" t="s">
        <v>136</v>
      </c>
      <c r="C87" s="2">
        <v>0</v>
      </c>
      <c r="D87" s="2"/>
      <c r="E87" s="2">
        <v>166769403361</v>
      </c>
      <c r="F87" s="2"/>
      <c r="G87" s="2">
        <v>0</v>
      </c>
      <c r="H87" s="2"/>
      <c r="I87" s="2">
        <f t="shared" si="2"/>
        <v>166769403361</v>
      </c>
      <c r="J87" s="2"/>
      <c r="K87" s="2">
        <v>0</v>
      </c>
      <c r="L87" s="2"/>
      <c r="M87" s="2">
        <v>1125504178419</v>
      </c>
      <c r="N87" s="2"/>
      <c r="O87" s="2">
        <v>0</v>
      </c>
      <c r="P87" s="2"/>
      <c r="Q87" s="2">
        <f t="shared" si="3"/>
        <v>1125504178419</v>
      </c>
    </row>
    <row r="88" spans="1:17" ht="18.75">
      <c r="A88" s="3" t="s">
        <v>127</v>
      </c>
      <c r="C88" s="2">
        <v>0</v>
      </c>
      <c r="D88" s="2"/>
      <c r="E88" s="2">
        <v>168037008580</v>
      </c>
      <c r="F88" s="2"/>
      <c r="G88" s="2">
        <v>0</v>
      </c>
      <c r="H88" s="2"/>
      <c r="I88" s="2">
        <f t="shared" si="2"/>
        <v>168037008580</v>
      </c>
      <c r="J88" s="2"/>
      <c r="K88" s="2">
        <v>0</v>
      </c>
      <c r="L88" s="2"/>
      <c r="M88" s="2">
        <v>1459982892197</v>
      </c>
      <c r="N88" s="2"/>
      <c r="O88" s="2">
        <v>0</v>
      </c>
      <c r="P88" s="2"/>
      <c r="Q88" s="2">
        <f t="shared" si="3"/>
        <v>1459982892197</v>
      </c>
    </row>
    <row r="89" spans="1:17" ht="18.75">
      <c r="A89" s="3" t="s">
        <v>115</v>
      </c>
      <c r="C89" s="2">
        <v>0</v>
      </c>
      <c r="D89" s="2"/>
      <c r="E89" s="2">
        <v>76382924702</v>
      </c>
      <c r="F89" s="2"/>
      <c r="G89" s="2">
        <v>0</v>
      </c>
      <c r="H89" s="2"/>
      <c r="I89" s="2">
        <f t="shared" si="2"/>
        <v>76382924702</v>
      </c>
      <c r="J89" s="2"/>
      <c r="K89" s="2">
        <v>0</v>
      </c>
      <c r="L89" s="2"/>
      <c r="M89" s="2">
        <v>466993149888</v>
      </c>
      <c r="N89" s="2"/>
      <c r="O89" s="2">
        <v>0</v>
      </c>
      <c r="P89" s="2"/>
      <c r="Q89" s="2">
        <f t="shared" si="3"/>
        <v>466993149888</v>
      </c>
    </row>
    <row r="90" spans="1:17" ht="18.75">
      <c r="A90" s="3" t="s">
        <v>169</v>
      </c>
      <c r="C90" s="2">
        <v>0</v>
      </c>
      <c r="D90" s="2"/>
      <c r="E90" s="2">
        <v>-539682164</v>
      </c>
      <c r="F90" s="2"/>
      <c r="G90" s="2">
        <v>0</v>
      </c>
      <c r="H90" s="2"/>
      <c r="I90" s="2">
        <f t="shared" si="2"/>
        <v>-539682164</v>
      </c>
      <c r="J90" s="2"/>
      <c r="K90" s="2">
        <v>0</v>
      </c>
      <c r="L90" s="2"/>
      <c r="M90" s="2">
        <v>6646186109</v>
      </c>
      <c r="N90" s="2"/>
      <c r="O90" s="2">
        <v>0</v>
      </c>
      <c r="P90" s="2"/>
      <c r="Q90" s="2">
        <f t="shared" si="3"/>
        <v>6646186109</v>
      </c>
    </row>
    <row r="91" spans="1:17" ht="18.75">
      <c r="A91" s="3" t="s">
        <v>172</v>
      </c>
      <c r="C91" s="2">
        <v>0</v>
      </c>
      <c r="D91" s="2"/>
      <c r="E91" s="2">
        <v>38842959</v>
      </c>
      <c r="F91" s="2"/>
      <c r="G91" s="2">
        <v>0</v>
      </c>
      <c r="H91" s="2"/>
      <c r="I91" s="2">
        <f t="shared" si="2"/>
        <v>38842959</v>
      </c>
      <c r="J91" s="2"/>
      <c r="K91" s="2">
        <v>0</v>
      </c>
      <c r="L91" s="2"/>
      <c r="M91" s="2">
        <v>1413885880</v>
      </c>
      <c r="N91" s="2"/>
      <c r="O91" s="2">
        <v>0</v>
      </c>
      <c r="P91" s="2"/>
      <c r="Q91" s="2">
        <f t="shared" si="3"/>
        <v>1413885880</v>
      </c>
    </row>
    <row r="92" spans="1:17" ht="18.75">
      <c r="A92" s="3" t="s">
        <v>166</v>
      </c>
      <c r="C92" s="2">
        <v>0</v>
      </c>
      <c r="D92" s="2"/>
      <c r="E92" s="2">
        <v>-303944900</v>
      </c>
      <c r="F92" s="2"/>
      <c r="G92" s="2">
        <v>0</v>
      </c>
      <c r="H92" s="2"/>
      <c r="I92" s="2">
        <f t="shared" si="2"/>
        <v>-303944900</v>
      </c>
      <c r="J92" s="2"/>
      <c r="K92" s="2">
        <v>0</v>
      </c>
      <c r="L92" s="2"/>
      <c r="M92" s="2">
        <v>1722417236</v>
      </c>
      <c r="N92" s="2"/>
      <c r="O92" s="2">
        <v>0</v>
      </c>
      <c r="P92" s="2"/>
      <c r="Q92" s="2">
        <f t="shared" si="3"/>
        <v>1722417236</v>
      </c>
    </row>
    <row r="93" spans="1:17" ht="19.5" thickBot="1">
      <c r="C93" s="6">
        <f>SUM(C8:C92)</f>
        <v>3287916432209</v>
      </c>
      <c r="D93" s="2"/>
      <c r="E93" s="6">
        <f>SUM(E8:E92)</f>
        <v>1984572828128</v>
      </c>
      <c r="F93" s="2"/>
      <c r="G93" s="6">
        <f>SUM(G8:G92)</f>
        <v>79611307148</v>
      </c>
      <c r="H93" s="2"/>
      <c r="I93" s="6">
        <f>SUM(I8:I92)</f>
        <v>5352100567485</v>
      </c>
      <c r="J93" s="2"/>
      <c r="K93" s="6">
        <f>SUM(K8:K92)</f>
        <v>34499018900211</v>
      </c>
      <c r="L93" s="2"/>
      <c r="M93" s="6">
        <f>SUM(M8:M92)</f>
        <v>16445147946014</v>
      </c>
      <c r="N93" s="2"/>
      <c r="O93" s="6">
        <f>SUM(O8:O92)</f>
        <v>1263293198406</v>
      </c>
      <c r="P93" s="2"/>
      <c r="Q93" s="6">
        <f>SUM(Q8:Q92)</f>
        <v>52207460044631</v>
      </c>
    </row>
    <row r="94" spans="1:17" ht="19.5" thickTop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C95" s="14"/>
      <c r="D95" s="14"/>
      <c r="E95" s="14"/>
      <c r="F95" s="14"/>
      <c r="G95" s="14"/>
      <c r="K95" s="14"/>
      <c r="L95" s="14"/>
      <c r="M95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41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29.7109375" style="1" bestFit="1" customWidth="1"/>
    <col min="2" max="2" width="1" style="1" customWidth="1"/>
    <col min="3" max="3" width="24.5703125" style="3" bestFit="1" customWidth="1"/>
    <col min="4" max="4" width="1" style="1" customWidth="1"/>
    <col min="5" max="5" width="29.42578125" style="1" customWidth="1"/>
    <col min="6" max="6" width="1" style="1" customWidth="1"/>
    <col min="7" max="7" width="23.5703125" style="1" customWidth="1"/>
    <col min="8" max="8" width="1" style="1" customWidth="1"/>
    <col min="9" max="9" width="25.42578125" style="1" customWidth="1"/>
    <col min="10" max="10" width="1" style="1" customWidth="1"/>
    <col min="11" max="11" width="26.8554687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3.25">
      <c r="A6" s="16" t="s">
        <v>762</v>
      </c>
      <c r="B6" s="16" t="s">
        <v>762</v>
      </c>
      <c r="C6" s="16" t="s">
        <v>762</v>
      </c>
      <c r="E6" s="16" t="s">
        <v>636</v>
      </c>
      <c r="F6" s="16" t="s">
        <v>636</v>
      </c>
      <c r="G6" s="16" t="s">
        <v>636</v>
      </c>
      <c r="I6" s="16" t="s">
        <v>637</v>
      </c>
      <c r="J6" s="16" t="s">
        <v>637</v>
      </c>
      <c r="K6" s="16" t="s">
        <v>637</v>
      </c>
    </row>
    <row r="7" spans="1:11" ht="62.25" customHeight="1">
      <c r="A7" s="16" t="s">
        <v>763</v>
      </c>
      <c r="C7" s="18" t="s">
        <v>295</v>
      </c>
      <c r="E7" s="20" t="s">
        <v>764</v>
      </c>
      <c r="G7" s="20" t="s">
        <v>765</v>
      </c>
      <c r="I7" s="20" t="s">
        <v>764</v>
      </c>
      <c r="K7" s="20" t="s">
        <v>765</v>
      </c>
    </row>
    <row r="8" spans="1:11">
      <c r="A8" s="3" t="s">
        <v>301</v>
      </c>
      <c r="C8" s="3" t="s">
        <v>302</v>
      </c>
      <c r="E8" s="2">
        <v>15305373</v>
      </c>
      <c r="F8" s="2"/>
      <c r="G8" s="5">
        <v>6.0586690893135666E-6</v>
      </c>
      <c r="H8" s="2"/>
      <c r="I8" s="2">
        <v>430945138</v>
      </c>
      <c r="J8" s="2"/>
      <c r="K8" s="5">
        <v>2.4121079338000137E-5</v>
      </c>
    </row>
    <row r="9" spans="1:11">
      <c r="A9" s="3" t="s">
        <v>305</v>
      </c>
      <c r="C9" s="3" t="s">
        <v>306</v>
      </c>
      <c r="E9" s="2">
        <v>3966158</v>
      </c>
      <c r="F9" s="2"/>
      <c r="G9" s="5">
        <v>1.5700132808219516E-6</v>
      </c>
      <c r="H9" s="2"/>
      <c r="I9" s="2">
        <v>393190202</v>
      </c>
      <c r="J9" s="2"/>
      <c r="K9" s="5">
        <v>2.200784095484168E-5</v>
      </c>
    </row>
    <row r="10" spans="1:11">
      <c r="A10" s="3" t="s">
        <v>308</v>
      </c>
      <c r="C10" s="3" t="s">
        <v>309</v>
      </c>
      <c r="E10" s="2">
        <v>3288755</v>
      </c>
      <c r="F10" s="2"/>
      <c r="G10" s="5">
        <v>1.301861657394788E-6</v>
      </c>
      <c r="H10" s="2"/>
      <c r="I10" s="2">
        <v>4764146</v>
      </c>
      <c r="J10" s="2"/>
      <c r="K10" s="5">
        <v>2.6666119074260449E-7</v>
      </c>
    </row>
    <row r="11" spans="1:11">
      <c r="A11" s="3" t="s">
        <v>311</v>
      </c>
      <c r="C11" s="3" t="s">
        <v>312</v>
      </c>
      <c r="E11" s="2">
        <v>13969</v>
      </c>
      <c r="F11" s="2"/>
      <c r="G11" s="5">
        <v>5.5296625902956565E-9</v>
      </c>
      <c r="H11" s="2"/>
      <c r="I11" s="2">
        <v>-24545865</v>
      </c>
      <c r="J11" s="2"/>
      <c r="K11" s="5">
        <v>-1.3738935768776228E-6</v>
      </c>
    </row>
    <row r="12" spans="1:11">
      <c r="A12" s="3" t="s">
        <v>305</v>
      </c>
      <c r="C12" s="3" t="s">
        <v>314</v>
      </c>
      <c r="E12" s="2">
        <v>908808</v>
      </c>
      <c r="F12" s="2"/>
      <c r="G12" s="5">
        <v>3.5975385491884999E-7</v>
      </c>
      <c r="H12" s="2"/>
      <c r="I12" s="2">
        <v>10461525</v>
      </c>
      <c r="J12" s="2"/>
      <c r="K12" s="5">
        <v>5.8555777121094209E-7</v>
      </c>
    </row>
    <row r="13" spans="1:11">
      <c r="A13" s="3" t="s">
        <v>326</v>
      </c>
      <c r="C13" s="3" t="s">
        <v>327</v>
      </c>
      <c r="E13" s="2">
        <v>1794741</v>
      </c>
      <c r="F13" s="2"/>
      <c r="G13" s="5">
        <v>7.1045258550861318E-7</v>
      </c>
      <c r="H13" s="2"/>
      <c r="I13" s="2">
        <v>25860731</v>
      </c>
      <c r="J13" s="2"/>
      <c r="K13" s="5">
        <v>1.4474899219994905E-6</v>
      </c>
    </row>
    <row r="14" spans="1:11">
      <c r="A14" s="3" t="s">
        <v>332</v>
      </c>
      <c r="C14" s="3" t="s">
        <v>333</v>
      </c>
      <c r="E14" s="2">
        <v>0</v>
      </c>
      <c r="F14" s="2"/>
      <c r="G14" s="5">
        <v>0</v>
      </c>
      <c r="H14" s="2"/>
      <c r="I14" s="2">
        <v>12594</v>
      </c>
      <c r="J14" s="2"/>
      <c r="K14" s="5">
        <v>7.0491774102060692E-10</v>
      </c>
    </row>
    <row r="15" spans="1:11">
      <c r="A15" s="3" t="s">
        <v>335</v>
      </c>
      <c r="C15" s="3" t="s">
        <v>336</v>
      </c>
      <c r="E15" s="2">
        <v>433654</v>
      </c>
      <c r="F15" s="2"/>
      <c r="G15" s="5">
        <v>1.7166298954342278E-7</v>
      </c>
      <c r="H15" s="2"/>
      <c r="I15" s="2">
        <v>3303841</v>
      </c>
      <c r="J15" s="2"/>
      <c r="K15" s="5">
        <v>1.8492426031532976E-7</v>
      </c>
    </row>
    <row r="16" spans="1:11">
      <c r="A16" s="3" t="s">
        <v>338</v>
      </c>
      <c r="C16" s="3" t="s">
        <v>339</v>
      </c>
      <c r="E16" s="2">
        <v>6043</v>
      </c>
      <c r="F16" s="2"/>
      <c r="G16" s="5">
        <v>2.3921362325976556E-9</v>
      </c>
      <c r="H16" s="2"/>
      <c r="I16" s="2">
        <v>300121</v>
      </c>
      <c r="J16" s="2"/>
      <c r="K16" s="5">
        <v>1.679852448410716E-8</v>
      </c>
    </row>
    <row r="17" spans="1:11">
      <c r="A17" s="3" t="s">
        <v>341</v>
      </c>
      <c r="C17" s="3" t="s">
        <v>342</v>
      </c>
      <c r="E17" s="2">
        <v>850596</v>
      </c>
      <c r="F17" s="2"/>
      <c r="G17" s="5">
        <v>3.3671049328191887E-7</v>
      </c>
      <c r="H17" s="2"/>
      <c r="I17" s="2">
        <v>10673453</v>
      </c>
      <c r="J17" s="2"/>
      <c r="K17" s="5">
        <v>5.9741991247019382E-7</v>
      </c>
    </row>
    <row r="18" spans="1:11">
      <c r="A18" s="3" t="s">
        <v>344</v>
      </c>
      <c r="C18" s="3" t="s">
        <v>345</v>
      </c>
      <c r="E18" s="2">
        <v>4646</v>
      </c>
      <c r="F18" s="2"/>
      <c r="G18" s="5">
        <v>1.8391303883251215E-9</v>
      </c>
      <c r="H18" s="2"/>
      <c r="I18" s="2">
        <v>12583</v>
      </c>
      <c r="J18" s="2"/>
      <c r="K18" s="5">
        <v>7.0430204345420814E-10</v>
      </c>
    </row>
    <row r="19" spans="1:11">
      <c r="A19" s="3" t="s">
        <v>350</v>
      </c>
      <c r="C19" s="3" t="s">
        <v>351</v>
      </c>
      <c r="E19" s="2">
        <v>-51</v>
      </c>
      <c r="F19" s="2"/>
      <c r="G19" s="5">
        <v>-2.0188473914029531E-11</v>
      </c>
      <c r="H19" s="2"/>
      <c r="I19" s="2">
        <v>23760</v>
      </c>
      <c r="J19" s="2"/>
      <c r="K19" s="5">
        <v>1.3299067434214405E-9</v>
      </c>
    </row>
    <row r="20" spans="1:11">
      <c r="A20" s="3" t="s">
        <v>353</v>
      </c>
      <c r="C20" s="3" t="s">
        <v>354</v>
      </c>
      <c r="E20" s="2">
        <v>0</v>
      </c>
      <c r="F20" s="2"/>
      <c r="G20" s="5">
        <v>0</v>
      </c>
      <c r="H20" s="2"/>
      <c r="I20" s="2">
        <v>273973017</v>
      </c>
      <c r="J20" s="2"/>
      <c r="K20" s="5">
        <v>1.5334956347803743E-5</v>
      </c>
    </row>
    <row r="21" spans="1:11">
      <c r="A21" s="3" t="s">
        <v>356</v>
      </c>
      <c r="C21" s="3" t="s">
        <v>357</v>
      </c>
      <c r="E21" s="2">
        <v>0</v>
      </c>
      <c r="F21" s="2"/>
      <c r="G21" s="5">
        <v>0</v>
      </c>
      <c r="H21" s="2"/>
      <c r="I21" s="2">
        <v>-26727315</v>
      </c>
      <c r="J21" s="2"/>
      <c r="K21" s="5">
        <v>-1.4959948001704132E-6</v>
      </c>
    </row>
    <row r="22" spans="1:11">
      <c r="A22" s="3" t="s">
        <v>364</v>
      </c>
      <c r="C22" s="3" t="s">
        <v>365</v>
      </c>
      <c r="E22" s="2">
        <v>0</v>
      </c>
      <c r="F22" s="2"/>
      <c r="G22" s="5">
        <v>0</v>
      </c>
      <c r="H22" s="2"/>
      <c r="I22" s="2">
        <v>115863</v>
      </c>
      <c r="J22" s="2"/>
      <c r="K22" s="5">
        <v>6.4851424668787186E-9</v>
      </c>
    </row>
    <row r="23" spans="1:11">
      <c r="A23" s="3" t="s">
        <v>667</v>
      </c>
      <c r="C23" s="3" t="s">
        <v>766</v>
      </c>
      <c r="E23" s="2">
        <v>0</v>
      </c>
      <c r="F23" s="2"/>
      <c r="G23" s="5">
        <v>0</v>
      </c>
      <c r="H23" s="2"/>
      <c r="I23" s="2">
        <v>12328767123</v>
      </c>
      <c r="J23" s="2"/>
      <c r="K23" s="5">
        <v>6.9007199221171091E-4</v>
      </c>
    </row>
    <row r="24" spans="1:11">
      <c r="A24" s="3" t="s">
        <v>370</v>
      </c>
      <c r="C24" s="3" t="s">
        <v>371</v>
      </c>
      <c r="E24" s="2">
        <v>20700</v>
      </c>
      <c r="F24" s="2"/>
      <c r="G24" s="5">
        <v>8.1941452945178676E-9</v>
      </c>
      <c r="H24" s="2"/>
      <c r="I24" s="2">
        <v>-1172921</v>
      </c>
      <c r="J24" s="2"/>
      <c r="K24" s="5">
        <v>-6.5651327752551324E-8</v>
      </c>
    </row>
    <row r="25" spans="1:11">
      <c r="A25" s="3" t="s">
        <v>376</v>
      </c>
      <c r="C25" s="3" t="s">
        <v>377</v>
      </c>
      <c r="E25" s="2">
        <v>6650</v>
      </c>
      <c r="F25" s="2"/>
      <c r="G25" s="5">
        <v>2.6324186574175758E-9</v>
      </c>
      <c r="H25" s="2"/>
      <c r="I25" s="2">
        <v>39160</v>
      </c>
      <c r="J25" s="2"/>
      <c r="K25" s="5">
        <v>2.1918833363797817E-9</v>
      </c>
    </row>
    <row r="26" spans="1:11">
      <c r="A26" s="3" t="s">
        <v>668</v>
      </c>
      <c r="C26" s="3" t="s">
        <v>767</v>
      </c>
      <c r="E26" s="2">
        <v>0</v>
      </c>
      <c r="F26" s="2"/>
      <c r="G26" s="5">
        <v>0</v>
      </c>
      <c r="H26" s="2"/>
      <c r="I26" s="2">
        <v>16438355372</v>
      </c>
      <c r="J26" s="2"/>
      <c r="K26" s="5">
        <v>9.2009594528538979E-4</v>
      </c>
    </row>
    <row r="27" spans="1:11">
      <c r="A27" s="3" t="s">
        <v>356</v>
      </c>
      <c r="C27" s="3" t="s">
        <v>768</v>
      </c>
      <c r="E27" s="2">
        <v>0</v>
      </c>
      <c r="F27" s="2"/>
      <c r="G27" s="5">
        <v>0</v>
      </c>
      <c r="H27" s="2"/>
      <c r="I27" s="2">
        <v>41178082203</v>
      </c>
      <c r="J27" s="2"/>
      <c r="K27" s="5">
        <v>2.3048404546688597E-3</v>
      </c>
    </row>
    <row r="28" spans="1:11">
      <c r="A28" s="3" t="s">
        <v>381</v>
      </c>
      <c r="C28" s="3" t="s">
        <v>382</v>
      </c>
      <c r="E28" s="2">
        <v>28554</v>
      </c>
      <c r="F28" s="2"/>
      <c r="G28" s="5">
        <v>1.1303170277278416E-8</v>
      </c>
      <c r="H28" s="2"/>
      <c r="I28" s="2">
        <v>543518</v>
      </c>
      <c r="J28" s="2"/>
      <c r="K28" s="5">
        <v>3.0422064535813739E-8</v>
      </c>
    </row>
    <row r="29" spans="1:11">
      <c r="A29" s="3" t="s">
        <v>388</v>
      </c>
      <c r="C29" s="3" t="s">
        <v>769</v>
      </c>
      <c r="E29" s="2">
        <v>0</v>
      </c>
      <c r="F29" s="2"/>
      <c r="G29" s="5">
        <v>0</v>
      </c>
      <c r="H29" s="2"/>
      <c r="I29" s="2">
        <v>15780821856</v>
      </c>
      <c r="J29" s="2"/>
      <c r="K29" s="5">
        <v>8.8329214659203922E-4</v>
      </c>
    </row>
    <row r="30" spans="1:11">
      <c r="A30" s="3" t="s">
        <v>465</v>
      </c>
      <c r="C30" s="3" t="s">
        <v>770</v>
      </c>
      <c r="E30" s="2">
        <v>0</v>
      </c>
      <c r="F30" s="2"/>
      <c r="G30" s="5">
        <v>0</v>
      </c>
      <c r="H30" s="2"/>
      <c r="I30" s="2">
        <v>253150675640</v>
      </c>
      <c r="J30" s="2"/>
      <c r="K30" s="5">
        <v>1.4169477720342162E-2</v>
      </c>
    </row>
    <row r="31" spans="1:11">
      <c r="A31" s="3" t="s">
        <v>465</v>
      </c>
      <c r="C31" s="3" t="s">
        <v>771</v>
      </c>
      <c r="E31" s="2">
        <v>0</v>
      </c>
      <c r="F31" s="2"/>
      <c r="G31" s="5">
        <v>0</v>
      </c>
      <c r="H31" s="2"/>
      <c r="I31" s="2">
        <v>422191780778</v>
      </c>
      <c r="J31" s="2"/>
      <c r="K31" s="5">
        <v>2.363113199805424E-2</v>
      </c>
    </row>
    <row r="32" spans="1:11">
      <c r="A32" s="3" t="s">
        <v>465</v>
      </c>
      <c r="C32" s="3" t="s">
        <v>772</v>
      </c>
      <c r="E32" s="2">
        <v>0</v>
      </c>
      <c r="F32" s="2"/>
      <c r="G32" s="5">
        <v>0</v>
      </c>
      <c r="H32" s="2"/>
      <c r="I32" s="2">
        <v>162191774599</v>
      </c>
      <c r="J32" s="2"/>
      <c r="K32" s="5">
        <v>9.0782800827735859E-3</v>
      </c>
    </row>
    <row r="33" spans="1:11">
      <c r="A33" s="3" t="s">
        <v>669</v>
      </c>
      <c r="C33" s="3" t="s">
        <v>773</v>
      </c>
      <c r="E33" s="2">
        <v>0</v>
      </c>
      <c r="F33" s="2"/>
      <c r="G33" s="5">
        <v>0</v>
      </c>
      <c r="H33" s="2"/>
      <c r="I33" s="2">
        <v>72931506846</v>
      </c>
      <c r="J33" s="2"/>
      <c r="K33" s="5">
        <v>4.0821592071709741E-3</v>
      </c>
    </row>
    <row r="34" spans="1:11">
      <c r="A34" s="3" t="s">
        <v>458</v>
      </c>
      <c r="C34" s="3" t="s">
        <v>774</v>
      </c>
      <c r="E34" s="2">
        <v>0</v>
      </c>
      <c r="F34" s="2"/>
      <c r="G34" s="5">
        <v>0</v>
      </c>
      <c r="H34" s="2"/>
      <c r="I34" s="2">
        <v>13356164375</v>
      </c>
      <c r="J34" s="2"/>
      <c r="K34" s="5">
        <v>7.4757799110091372E-4</v>
      </c>
    </row>
    <row r="35" spans="1:11">
      <c r="A35" s="3" t="s">
        <v>670</v>
      </c>
      <c r="C35" s="3" t="s">
        <v>775</v>
      </c>
      <c r="E35" s="2">
        <v>0</v>
      </c>
      <c r="F35" s="2"/>
      <c r="G35" s="5">
        <v>0</v>
      </c>
      <c r="H35" s="2"/>
      <c r="I35" s="2">
        <v>89753421006</v>
      </c>
      <c r="J35" s="2"/>
      <c r="K35" s="5">
        <v>5.023723899032953E-3</v>
      </c>
    </row>
    <row r="36" spans="1:11">
      <c r="A36" s="3" t="s">
        <v>439</v>
      </c>
      <c r="C36" s="3" t="s">
        <v>776</v>
      </c>
      <c r="E36" s="2">
        <v>0</v>
      </c>
      <c r="F36" s="2"/>
      <c r="G36" s="5">
        <v>0</v>
      </c>
      <c r="H36" s="2"/>
      <c r="I36" s="2">
        <v>14178082185</v>
      </c>
      <c r="J36" s="2"/>
      <c r="K36" s="5">
        <v>7.935827906824449E-4</v>
      </c>
    </row>
    <row r="37" spans="1:11">
      <c r="A37" s="3" t="s">
        <v>431</v>
      </c>
      <c r="C37" s="3" t="s">
        <v>777</v>
      </c>
      <c r="E37" s="2">
        <v>0</v>
      </c>
      <c r="F37" s="2"/>
      <c r="G37" s="5">
        <v>0</v>
      </c>
      <c r="H37" s="2"/>
      <c r="I37" s="2">
        <v>109589041083</v>
      </c>
      <c r="J37" s="2"/>
      <c r="K37" s="5">
        <v>6.1339732635257143E-3</v>
      </c>
    </row>
    <row r="38" spans="1:11">
      <c r="A38" s="3" t="s">
        <v>384</v>
      </c>
      <c r="C38" s="3" t="s">
        <v>385</v>
      </c>
      <c r="E38" s="2">
        <v>12164383335</v>
      </c>
      <c r="F38" s="2"/>
      <c r="G38" s="5">
        <v>4.8153006988020204E-3</v>
      </c>
      <c r="H38" s="2"/>
      <c r="I38" s="2">
        <v>164595890057</v>
      </c>
      <c r="J38" s="2"/>
      <c r="K38" s="5">
        <v>9.2128444497583464E-3</v>
      </c>
    </row>
    <row r="39" spans="1:11">
      <c r="A39" s="3" t="s">
        <v>439</v>
      </c>
      <c r="C39" s="3" t="s">
        <v>778</v>
      </c>
      <c r="E39" s="2">
        <v>0</v>
      </c>
      <c r="F39" s="2"/>
      <c r="G39" s="5">
        <v>0</v>
      </c>
      <c r="H39" s="2"/>
      <c r="I39" s="2">
        <v>21</v>
      </c>
      <c r="J39" s="2"/>
      <c r="K39" s="5">
        <v>1.1754226267613742E-12</v>
      </c>
    </row>
    <row r="40" spans="1:11">
      <c r="A40" s="3" t="s">
        <v>491</v>
      </c>
      <c r="C40" s="3" t="s">
        <v>779</v>
      </c>
      <c r="E40" s="2">
        <v>0</v>
      </c>
      <c r="F40" s="2"/>
      <c r="G40" s="5">
        <v>0</v>
      </c>
      <c r="H40" s="2"/>
      <c r="I40" s="2">
        <v>54794520525</v>
      </c>
      <c r="J40" s="2"/>
      <c r="K40" s="5">
        <v>3.0669866308393112E-3</v>
      </c>
    </row>
    <row r="41" spans="1:11">
      <c r="A41" s="3" t="s">
        <v>356</v>
      </c>
      <c r="C41" s="3" t="s">
        <v>780</v>
      </c>
      <c r="E41" s="2">
        <v>0</v>
      </c>
      <c r="F41" s="2"/>
      <c r="G41" s="5">
        <v>0</v>
      </c>
      <c r="H41" s="2"/>
      <c r="I41" s="2">
        <v>116252054785</v>
      </c>
      <c r="J41" s="2"/>
      <c r="K41" s="5">
        <v>6.5069188381805653E-3</v>
      </c>
    </row>
    <row r="42" spans="1:11">
      <c r="A42" s="3" t="s">
        <v>388</v>
      </c>
      <c r="C42" s="3" t="s">
        <v>781</v>
      </c>
      <c r="E42" s="2">
        <v>0</v>
      </c>
      <c r="F42" s="2"/>
      <c r="G42" s="5">
        <v>0</v>
      </c>
      <c r="H42" s="2"/>
      <c r="I42" s="2">
        <v>127298630112</v>
      </c>
      <c r="J42" s="2"/>
      <c r="K42" s="5">
        <v>7.1252233423510286E-3</v>
      </c>
    </row>
    <row r="43" spans="1:11">
      <c r="A43" s="3" t="s">
        <v>388</v>
      </c>
      <c r="C43" s="3" t="s">
        <v>782</v>
      </c>
      <c r="E43" s="2">
        <v>0</v>
      </c>
      <c r="F43" s="2"/>
      <c r="G43" s="5">
        <v>0</v>
      </c>
      <c r="H43" s="2"/>
      <c r="I43" s="2">
        <v>57863013697</v>
      </c>
      <c r="J43" s="2"/>
      <c r="K43" s="5">
        <v>3.238737883431291E-3</v>
      </c>
    </row>
    <row r="44" spans="1:11">
      <c r="A44" s="3" t="s">
        <v>338</v>
      </c>
      <c r="C44" s="3" t="s">
        <v>391</v>
      </c>
      <c r="E44" s="2">
        <v>23118904125</v>
      </c>
      <c r="F44" s="2"/>
      <c r="G44" s="5">
        <v>9.15167436957867E-3</v>
      </c>
      <c r="H44" s="2"/>
      <c r="I44" s="2">
        <v>898891890444</v>
      </c>
      <c r="J44" s="2"/>
      <c r="K44" s="5">
        <v>5.0313231763818279E-2</v>
      </c>
    </row>
    <row r="45" spans="1:11">
      <c r="A45" s="3" t="s">
        <v>431</v>
      </c>
      <c r="C45" s="3" t="s">
        <v>783</v>
      </c>
      <c r="E45" s="2">
        <v>0</v>
      </c>
      <c r="F45" s="2"/>
      <c r="G45" s="5">
        <v>0</v>
      </c>
      <c r="H45" s="2"/>
      <c r="I45" s="2">
        <v>21575342450</v>
      </c>
      <c r="J45" s="2"/>
      <c r="K45" s="5">
        <v>1.2076259855169135E-3</v>
      </c>
    </row>
    <row r="46" spans="1:11">
      <c r="A46" s="3" t="s">
        <v>393</v>
      </c>
      <c r="C46" s="3" t="s">
        <v>394</v>
      </c>
      <c r="E46" s="2">
        <v>60273972594</v>
      </c>
      <c r="F46" s="2"/>
      <c r="G46" s="5">
        <v>2.385959849821372E-2</v>
      </c>
      <c r="H46" s="2"/>
      <c r="I46" s="2">
        <v>1720547945193</v>
      </c>
      <c r="J46" s="2"/>
      <c r="K46" s="5">
        <v>9.6303380247982906E-2</v>
      </c>
    </row>
    <row r="47" spans="1:11">
      <c r="A47" s="3" t="s">
        <v>582</v>
      </c>
      <c r="C47" s="3" t="s">
        <v>784</v>
      </c>
      <c r="E47" s="2">
        <v>0</v>
      </c>
      <c r="F47" s="2"/>
      <c r="G47" s="5">
        <v>0</v>
      </c>
      <c r="H47" s="2"/>
      <c r="I47" s="2">
        <v>17972602720</v>
      </c>
      <c r="J47" s="2"/>
      <c r="K47" s="5">
        <v>1.0059716142324295E-3</v>
      </c>
    </row>
    <row r="48" spans="1:11">
      <c r="A48" s="3" t="s">
        <v>439</v>
      </c>
      <c r="C48" s="3" t="s">
        <v>785</v>
      </c>
      <c r="E48" s="2">
        <v>0</v>
      </c>
      <c r="F48" s="2"/>
      <c r="G48" s="5">
        <v>0</v>
      </c>
      <c r="H48" s="2"/>
      <c r="I48" s="2">
        <v>56397260296</v>
      </c>
      <c r="J48" s="2"/>
      <c r="K48" s="5">
        <v>3.1566959923461559E-3</v>
      </c>
    </row>
    <row r="49" spans="1:11">
      <c r="A49" s="3" t="s">
        <v>480</v>
      </c>
      <c r="C49" s="3" t="s">
        <v>786</v>
      </c>
      <c r="E49" s="2">
        <v>0</v>
      </c>
      <c r="F49" s="2"/>
      <c r="G49" s="5">
        <v>0</v>
      </c>
      <c r="H49" s="2"/>
      <c r="I49" s="2">
        <v>15249315059</v>
      </c>
      <c r="J49" s="2"/>
      <c r="K49" s="5">
        <v>8.5354237918864565E-4</v>
      </c>
    </row>
    <row r="50" spans="1:11">
      <c r="A50" s="3" t="s">
        <v>465</v>
      </c>
      <c r="C50" s="3" t="s">
        <v>787</v>
      </c>
      <c r="E50" s="2">
        <v>0</v>
      </c>
      <c r="F50" s="2"/>
      <c r="G50" s="5">
        <v>0</v>
      </c>
      <c r="H50" s="2"/>
      <c r="I50" s="2">
        <v>179616438262</v>
      </c>
      <c r="J50" s="2"/>
      <c r="K50" s="5">
        <v>1.0053582174830582E-2</v>
      </c>
    </row>
    <row r="51" spans="1:11">
      <c r="A51" s="3" t="s">
        <v>465</v>
      </c>
      <c r="C51" s="3" t="s">
        <v>788</v>
      </c>
      <c r="E51" s="2">
        <v>0</v>
      </c>
      <c r="F51" s="2"/>
      <c r="G51" s="5">
        <v>0</v>
      </c>
      <c r="H51" s="2"/>
      <c r="I51" s="2">
        <v>378559452014</v>
      </c>
      <c r="J51" s="2"/>
      <c r="K51" s="5">
        <v>2.1188921212935346E-2</v>
      </c>
    </row>
    <row r="52" spans="1:11">
      <c r="A52" s="3" t="s">
        <v>353</v>
      </c>
      <c r="C52" s="3" t="s">
        <v>789</v>
      </c>
      <c r="E52" s="2">
        <v>0</v>
      </c>
      <c r="F52" s="2"/>
      <c r="G52" s="5">
        <v>0</v>
      </c>
      <c r="H52" s="2"/>
      <c r="I52" s="2">
        <v>73972602720</v>
      </c>
      <c r="J52" s="2"/>
      <c r="K52" s="5">
        <v>4.1404319522627608E-3</v>
      </c>
    </row>
    <row r="53" spans="1:11">
      <c r="A53" s="3" t="s">
        <v>671</v>
      </c>
      <c r="C53" s="3" t="s">
        <v>790</v>
      </c>
      <c r="E53" s="2">
        <v>0</v>
      </c>
      <c r="F53" s="2"/>
      <c r="G53" s="5">
        <v>0</v>
      </c>
      <c r="H53" s="2"/>
      <c r="I53" s="2">
        <v>40547944070</v>
      </c>
      <c r="J53" s="2"/>
      <c r="K53" s="5">
        <v>2.2695700442158422E-3</v>
      </c>
    </row>
    <row r="54" spans="1:11">
      <c r="A54" s="3" t="s">
        <v>579</v>
      </c>
      <c r="C54" s="3" t="s">
        <v>791</v>
      </c>
      <c r="E54" s="2">
        <v>0</v>
      </c>
      <c r="F54" s="2"/>
      <c r="G54" s="5">
        <v>0</v>
      </c>
      <c r="H54" s="2"/>
      <c r="I54" s="2">
        <v>104109586300</v>
      </c>
      <c r="J54" s="2"/>
      <c r="K54" s="5">
        <v>5.8272744476088557E-3</v>
      </c>
    </row>
    <row r="55" spans="1:11">
      <c r="A55" s="3" t="s">
        <v>465</v>
      </c>
      <c r="C55" s="3" t="s">
        <v>792</v>
      </c>
      <c r="E55" s="2">
        <v>0</v>
      </c>
      <c r="F55" s="2"/>
      <c r="G55" s="5">
        <v>0</v>
      </c>
      <c r="H55" s="2"/>
      <c r="I55" s="2">
        <v>222849315015</v>
      </c>
      <c r="J55" s="2"/>
      <c r="K55" s="5">
        <v>1.2473434629852584E-2</v>
      </c>
    </row>
    <row r="56" spans="1:11">
      <c r="A56" s="3" t="s">
        <v>672</v>
      </c>
      <c r="C56" s="3" t="s">
        <v>793</v>
      </c>
      <c r="E56" s="2">
        <v>0</v>
      </c>
      <c r="F56" s="2"/>
      <c r="G56" s="5">
        <v>0</v>
      </c>
      <c r="H56" s="2"/>
      <c r="I56" s="2">
        <v>77260273957</v>
      </c>
      <c r="J56" s="2"/>
      <c r="K56" s="5">
        <v>4.3244511504209682E-3</v>
      </c>
    </row>
    <row r="57" spans="1:11">
      <c r="A57" s="3" t="s">
        <v>396</v>
      </c>
      <c r="C57" s="3" t="s">
        <v>397</v>
      </c>
      <c r="E57" s="2">
        <v>8450684932</v>
      </c>
      <c r="F57" s="2"/>
      <c r="G57" s="5">
        <v>3.3452241628502827E-3</v>
      </c>
      <c r="H57" s="2"/>
      <c r="I57" s="2">
        <v>121308219142</v>
      </c>
      <c r="J57" s="2"/>
      <c r="K57" s="5">
        <v>6.7899250281730503E-3</v>
      </c>
    </row>
    <row r="58" spans="1:11">
      <c r="A58" s="3" t="s">
        <v>439</v>
      </c>
      <c r="C58" s="3" t="s">
        <v>794</v>
      </c>
      <c r="E58" s="2">
        <v>0</v>
      </c>
      <c r="F58" s="2"/>
      <c r="G58" s="5">
        <v>0</v>
      </c>
      <c r="H58" s="2"/>
      <c r="I58" s="2">
        <v>170958904082</v>
      </c>
      <c r="J58" s="2"/>
      <c r="K58" s="5">
        <v>9.5689982906814412E-3</v>
      </c>
    </row>
    <row r="59" spans="1:11">
      <c r="A59" s="3" t="s">
        <v>399</v>
      </c>
      <c r="C59" s="3" t="s">
        <v>400</v>
      </c>
      <c r="E59" s="2">
        <v>3660</v>
      </c>
      <c r="F59" s="2"/>
      <c r="G59" s="5">
        <v>1.4488198926538838E-9</v>
      </c>
      <c r="H59" s="2"/>
      <c r="I59" s="2">
        <v>17317</v>
      </c>
      <c r="J59" s="2"/>
      <c r="K59" s="5">
        <v>9.6927588702984369E-10</v>
      </c>
    </row>
    <row r="60" spans="1:11">
      <c r="A60" s="3" t="s">
        <v>399</v>
      </c>
      <c r="C60" s="3" t="s">
        <v>795</v>
      </c>
      <c r="E60" s="2">
        <v>0</v>
      </c>
      <c r="F60" s="2"/>
      <c r="G60" s="5">
        <v>0</v>
      </c>
      <c r="H60" s="2"/>
      <c r="I60" s="2">
        <v>31232876713</v>
      </c>
      <c r="J60" s="2"/>
      <c r="K60" s="5">
        <v>1.7481823803480291E-3</v>
      </c>
    </row>
    <row r="61" spans="1:11">
      <c r="A61" s="3" t="s">
        <v>359</v>
      </c>
      <c r="C61" s="3" t="s">
        <v>402</v>
      </c>
      <c r="E61" s="2">
        <v>50958904096</v>
      </c>
      <c r="F61" s="2"/>
      <c r="G61" s="5">
        <v>2.017220600058095E-2</v>
      </c>
      <c r="H61" s="2"/>
      <c r="I61" s="2">
        <v>542465753280</v>
      </c>
      <c r="J61" s="2"/>
      <c r="K61" s="5">
        <v>3.0363167649926911E-2</v>
      </c>
    </row>
    <row r="62" spans="1:11">
      <c r="A62" s="3" t="s">
        <v>359</v>
      </c>
      <c r="C62" s="3" t="s">
        <v>796</v>
      </c>
      <c r="E62" s="2">
        <v>0</v>
      </c>
      <c r="F62" s="2"/>
      <c r="G62" s="5">
        <v>0</v>
      </c>
      <c r="H62" s="2"/>
      <c r="I62" s="2">
        <v>10487671215</v>
      </c>
      <c r="J62" s="2"/>
      <c r="K62" s="5">
        <v>5.8702124038785487E-4</v>
      </c>
    </row>
    <row r="63" spans="1:11">
      <c r="A63" s="3" t="s">
        <v>396</v>
      </c>
      <c r="C63" s="3" t="s">
        <v>797</v>
      </c>
      <c r="E63" s="2">
        <v>0</v>
      </c>
      <c r="F63" s="2"/>
      <c r="G63" s="5">
        <v>0</v>
      </c>
      <c r="H63" s="2"/>
      <c r="I63" s="2">
        <v>69513698615</v>
      </c>
      <c r="J63" s="2"/>
      <c r="K63" s="5">
        <v>3.8908559153305617E-3</v>
      </c>
    </row>
    <row r="64" spans="1:11">
      <c r="A64" s="3" t="s">
        <v>434</v>
      </c>
      <c r="C64" s="3" t="s">
        <v>798</v>
      </c>
      <c r="E64" s="2">
        <v>0</v>
      </c>
      <c r="F64" s="2"/>
      <c r="G64" s="5">
        <v>0</v>
      </c>
      <c r="H64" s="2"/>
      <c r="I64" s="2">
        <v>349520547883</v>
      </c>
      <c r="J64" s="2"/>
      <c r="K64" s="5">
        <v>1.9563540976176692E-2</v>
      </c>
    </row>
    <row r="65" spans="1:11">
      <c r="A65" s="3" t="s">
        <v>434</v>
      </c>
      <c r="C65" s="3" t="s">
        <v>799</v>
      </c>
      <c r="E65" s="2">
        <v>0</v>
      </c>
      <c r="F65" s="2"/>
      <c r="G65" s="5">
        <v>0</v>
      </c>
      <c r="H65" s="2"/>
      <c r="I65" s="2">
        <v>184150684873</v>
      </c>
      <c r="J65" s="2"/>
      <c r="K65" s="5">
        <v>1.0307375320634653E-2</v>
      </c>
    </row>
    <row r="66" spans="1:11">
      <c r="A66" s="3" t="s">
        <v>465</v>
      </c>
      <c r="C66" s="3" t="s">
        <v>800</v>
      </c>
      <c r="E66" s="2">
        <v>0</v>
      </c>
      <c r="F66" s="2"/>
      <c r="G66" s="5">
        <v>0</v>
      </c>
      <c r="H66" s="2"/>
      <c r="I66" s="2">
        <v>83671232852</v>
      </c>
      <c r="J66" s="2"/>
      <c r="K66" s="5">
        <v>4.6832885858695437E-3</v>
      </c>
    </row>
    <row r="67" spans="1:11">
      <c r="A67" s="3" t="s">
        <v>439</v>
      </c>
      <c r="C67" s="3" t="s">
        <v>801</v>
      </c>
      <c r="E67" s="2">
        <v>0</v>
      </c>
      <c r="F67" s="2"/>
      <c r="G67" s="5">
        <v>0</v>
      </c>
      <c r="H67" s="2"/>
      <c r="I67" s="2">
        <v>2169863013</v>
      </c>
      <c r="J67" s="2"/>
      <c r="K67" s="5">
        <v>1.2145267059299094E-4</v>
      </c>
    </row>
    <row r="68" spans="1:11">
      <c r="A68" s="3" t="s">
        <v>404</v>
      </c>
      <c r="C68" s="3" t="s">
        <v>405</v>
      </c>
      <c r="E68" s="2">
        <v>12164383333</v>
      </c>
      <c r="F68" s="2"/>
      <c r="G68" s="5">
        <v>4.8153006980103151E-3</v>
      </c>
      <c r="H68" s="2"/>
      <c r="I68" s="2">
        <v>100671232579</v>
      </c>
      <c r="J68" s="2"/>
      <c r="K68" s="5">
        <v>5.6348211732054005E-3</v>
      </c>
    </row>
    <row r="69" spans="1:11">
      <c r="A69" s="3" t="s">
        <v>439</v>
      </c>
      <c r="C69" s="3" t="s">
        <v>802</v>
      </c>
      <c r="E69" s="2">
        <v>0</v>
      </c>
      <c r="F69" s="2"/>
      <c r="G69" s="5">
        <v>0</v>
      </c>
      <c r="H69" s="2"/>
      <c r="I69" s="2">
        <v>50893150680</v>
      </c>
      <c r="J69" s="2"/>
      <c r="K69" s="5">
        <v>2.8486171836403819E-3</v>
      </c>
    </row>
    <row r="70" spans="1:11">
      <c r="A70" s="3" t="s">
        <v>407</v>
      </c>
      <c r="C70" s="3" t="s">
        <v>408</v>
      </c>
      <c r="E70" s="2">
        <v>24328766668</v>
      </c>
      <c r="F70" s="2"/>
      <c r="G70" s="5">
        <v>9.6306013968123355E-3</v>
      </c>
      <c r="H70" s="2"/>
      <c r="I70" s="2">
        <v>168095889853</v>
      </c>
      <c r="J70" s="2"/>
      <c r="K70" s="5">
        <v>9.4087482094668516E-3</v>
      </c>
    </row>
    <row r="71" spans="1:11">
      <c r="A71" s="3" t="s">
        <v>409</v>
      </c>
      <c r="C71" s="3" t="s">
        <v>410</v>
      </c>
      <c r="E71" s="2">
        <v>12164383333</v>
      </c>
      <c r="F71" s="2"/>
      <c r="G71" s="5">
        <v>4.8153006980103151E-3</v>
      </c>
      <c r="H71" s="2"/>
      <c r="I71" s="2">
        <v>140698629819</v>
      </c>
      <c r="J71" s="2"/>
      <c r="K71" s="5">
        <v>7.8752549068369128E-3</v>
      </c>
    </row>
    <row r="72" spans="1:11">
      <c r="A72" s="3" t="s">
        <v>439</v>
      </c>
      <c r="C72" s="3" t="s">
        <v>803</v>
      </c>
      <c r="E72" s="2">
        <v>0</v>
      </c>
      <c r="F72" s="2"/>
      <c r="G72" s="5">
        <v>0</v>
      </c>
      <c r="H72" s="2"/>
      <c r="I72" s="2">
        <v>43134246571</v>
      </c>
      <c r="J72" s="2"/>
      <c r="K72" s="5">
        <v>2.4143318765646486E-3</v>
      </c>
    </row>
    <row r="73" spans="1:11">
      <c r="A73" s="3" t="s">
        <v>431</v>
      </c>
      <c r="C73" s="3" t="s">
        <v>804</v>
      </c>
      <c r="E73" s="2">
        <v>0</v>
      </c>
      <c r="F73" s="2"/>
      <c r="G73" s="5">
        <v>0</v>
      </c>
      <c r="H73" s="2"/>
      <c r="I73" s="2">
        <v>62013698580</v>
      </c>
      <c r="J73" s="2"/>
      <c r="K73" s="5">
        <v>3.4710621180996048E-3</v>
      </c>
    </row>
    <row r="74" spans="1:11">
      <c r="A74" s="3" t="s">
        <v>673</v>
      </c>
      <c r="C74" s="3" t="s">
        <v>805</v>
      </c>
      <c r="E74" s="2">
        <v>0</v>
      </c>
      <c r="F74" s="2"/>
      <c r="G74" s="5">
        <v>0</v>
      </c>
      <c r="H74" s="2"/>
      <c r="I74" s="2">
        <v>24986301348</v>
      </c>
      <c r="J74" s="2"/>
      <c r="K74" s="5">
        <v>1.3985459030246392E-3</v>
      </c>
    </row>
    <row r="75" spans="1:11">
      <c r="A75" s="3" t="s">
        <v>673</v>
      </c>
      <c r="C75" s="3" t="s">
        <v>806</v>
      </c>
      <c r="E75" s="2">
        <v>0</v>
      </c>
      <c r="F75" s="2"/>
      <c r="G75" s="5">
        <v>0</v>
      </c>
      <c r="H75" s="2"/>
      <c r="I75" s="2">
        <v>2450958903</v>
      </c>
      <c r="J75" s="2"/>
      <c r="K75" s="5">
        <v>1.3718631199278268E-4</v>
      </c>
    </row>
    <row r="76" spans="1:11">
      <c r="A76" s="3" t="s">
        <v>518</v>
      </c>
      <c r="C76" s="3" t="s">
        <v>807</v>
      </c>
      <c r="E76" s="2">
        <v>0</v>
      </c>
      <c r="F76" s="2"/>
      <c r="G76" s="5">
        <v>0</v>
      </c>
      <c r="H76" s="2"/>
      <c r="I76" s="2">
        <v>193713972568</v>
      </c>
      <c r="J76" s="2"/>
      <c r="K76" s="5">
        <v>1.0842656498869492E-2</v>
      </c>
    </row>
    <row r="77" spans="1:11">
      <c r="A77" s="3" t="s">
        <v>480</v>
      </c>
      <c r="C77" s="3" t="s">
        <v>808</v>
      </c>
      <c r="E77" s="2">
        <v>0</v>
      </c>
      <c r="F77" s="2"/>
      <c r="G77" s="5">
        <v>0</v>
      </c>
      <c r="H77" s="2"/>
      <c r="I77" s="2">
        <v>8219178081</v>
      </c>
      <c r="J77" s="2"/>
      <c r="K77" s="5">
        <v>4.6004799475183477E-4</v>
      </c>
    </row>
    <row r="78" spans="1:11">
      <c r="A78" s="3" t="s">
        <v>412</v>
      </c>
      <c r="C78" s="3" t="s">
        <v>413</v>
      </c>
      <c r="E78" s="2">
        <v>20808219178</v>
      </c>
      <c r="F78" s="2"/>
      <c r="G78" s="5">
        <v>8.2369841190678816E-3</v>
      </c>
      <c r="H78" s="2"/>
      <c r="I78" s="2">
        <v>159082191699</v>
      </c>
      <c r="J78" s="2"/>
      <c r="K78" s="5">
        <v>8.9042289351330978E-3</v>
      </c>
    </row>
    <row r="79" spans="1:11">
      <c r="A79" s="3" t="s">
        <v>582</v>
      </c>
      <c r="C79" s="3" t="s">
        <v>809</v>
      </c>
      <c r="E79" s="2">
        <v>0</v>
      </c>
      <c r="F79" s="2"/>
      <c r="G79" s="5">
        <v>0</v>
      </c>
      <c r="H79" s="2"/>
      <c r="I79" s="2">
        <v>19034246544</v>
      </c>
      <c r="J79" s="2"/>
      <c r="K79" s="5">
        <v>1.0653944795796233E-3</v>
      </c>
    </row>
    <row r="80" spans="1:11">
      <c r="A80" s="3" t="s">
        <v>439</v>
      </c>
      <c r="C80" s="3" t="s">
        <v>810</v>
      </c>
      <c r="E80" s="2">
        <v>0</v>
      </c>
      <c r="F80" s="2"/>
      <c r="G80" s="5">
        <v>0</v>
      </c>
      <c r="H80" s="2"/>
      <c r="I80" s="2">
        <v>11010465752</v>
      </c>
      <c r="J80" s="2"/>
      <c r="K80" s="5">
        <v>6.1628336076580896E-4</v>
      </c>
    </row>
    <row r="81" spans="1:11">
      <c r="A81" s="3" t="s">
        <v>480</v>
      </c>
      <c r="C81" s="3" t="s">
        <v>811</v>
      </c>
      <c r="E81" s="2">
        <v>0</v>
      </c>
      <c r="F81" s="2"/>
      <c r="G81" s="5">
        <v>0</v>
      </c>
      <c r="H81" s="2"/>
      <c r="I81" s="2">
        <v>8630136975</v>
      </c>
      <c r="J81" s="2"/>
      <c r="K81" s="5">
        <v>4.8305039392690282E-4</v>
      </c>
    </row>
    <row r="82" spans="1:11">
      <c r="A82" s="3" t="s">
        <v>582</v>
      </c>
      <c r="C82" s="3" t="s">
        <v>812</v>
      </c>
      <c r="E82" s="2">
        <v>0</v>
      </c>
      <c r="F82" s="2"/>
      <c r="G82" s="5">
        <v>0</v>
      </c>
      <c r="H82" s="2"/>
      <c r="I82" s="2">
        <v>34863013665</v>
      </c>
      <c r="J82" s="2"/>
      <c r="K82" s="5">
        <v>1.9513702428062849E-3</v>
      </c>
    </row>
    <row r="83" spans="1:11">
      <c r="A83" s="3" t="s">
        <v>431</v>
      </c>
      <c r="C83" s="3" t="s">
        <v>813</v>
      </c>
      <c r="E83" s="2">
        <v>0</v>
      </c>
      <c r="F83" s="2"/>
      <c r="G83" s="5">
        <v>0</v>
      </c>
      <c r="H83" s="2"/>
      <c r="I83" s="2">
        <v>48904109550</v>
      </c>
      <c r="J83" s="2"/>
      <c r="K83" s="5">
        <v>2.7372855669850955E-3</v>
      </c>
    </row>
    <row r="84" spans="1:11">
      <c r="A84" s="3" t="s">
        <v>384</v>
      </c>
      <c r="C84" s="3" t="s">
        <v>415</v>
      </c>
      <c r="E84" s="2">
        <v>29194517609</v>
      </c>
      <c r="F84" s="2"/>
      <c r="G84" s="5">
        <v>1.1556720729058279E-2</v>
      </c>
      <c r="H84" s="2"/>
      <c r="I84" s="2">
        <v>175824654473</v>
      </c>
      <c r="J84" s="2"/>
      <c r="K84" s="5">
        <v>9.8413465338126026E-3</v>
      </c>
    </row>
    <row r="85" spans="1:11">
      <c r="A85" s="3" t="s">
        <v>566</v>
      </c>
      <c r="C85" s="3" t="s">
        <v>814</v>
      </c>
      <c r="E85" s="2">
        <v>0</v>
      </c>
      <c r="F85" s="2"/>
      <c r="G85" s="5">
        <v>0</v>
      </c>
      <c r="H85" s="2"/>
      <c r="I85" s="2">
        <v>41150684898</v>
      </c>
      <c r="J85" s="2"/>
      <c r="K85" s="5">
        <v>2.3033069588493699E-3</v>
      </c>
    </row>
    <row r="86" spans="1:11">
      <c r="A86" s="3" t="s">
        <v>439</v>
      </c>
      <c r="C86" s="3" t="s">
        <v>815</v>
      </c>
      <c r="E86" s="2">
        <v>0</v>
      </c>
      <c r="F86" s="2"/>
      <c r="G86" s="5">
        <v>0</v>
      </c>
      <c r="H86" s="2"/>
      <c r="I86" s="2">
        <v>109749698597</v>
      </c>
      <c r="J86" s="2"/>
      <c r="K86" s="5">
        <v>6.1429656671978493E-3</v>
      </c>
    </row>
    <row r="87" spans="1:11">
      <c r="A87" s="3" t="s">
        <v>417</v>
      </c>
      <c r="C87" s="3" t="s">
        <v>418</v>
      </c>
      <c r="E87" s="2">
        <v>0</v>
      </c>
      <c r="F87" s="2"/>
      <c r="G87" s="5">
        <v>0</v>
      </c>
      <c r="H87" s="2"/>
      <c r="I87" s="2">
        <v>10568</v>
      </c>
      <c r="J87" s="2"/>
      <c r="K87" s="5">
        <v>5.915174437911525E-10</v>
      </c>
    </row>
    <row r="88" spans="1:11">
      <c r="A88" s="3" t="s">
        <v>420</v>
      </c>
      <c r="C88" s="3" t="s">
        <v>421</v>
      </c>
      <c r="E88" s="2">
        <v>273283</v>
      </c>
      <c r="F88" s="2"/>
      <c r="G88" s="5">
        <v>1.0817973954211239E-7</v>
      </c>
      <c r="H88" s="2"/>
      <c r="I88" s="2">
        <v>417835</v>
      </c>
      <c r="J88" s="2"/>
      <c r="K88" s="5">
        <v>2.3387272059658989E-8</v>
      </c>
    </row>
    <row r="89" spans="1:11">
      <c r="A89" s="3" t="s">
        <v>628</v>
      </c>
      <c r="C89" s="3" t="s">
        <v>816</v>
      </c>
      <c r="E89" s="2">
        <v>0</v>
      </c>
      <c r="F89" s="2"/>
      <c r="G89" s="5">
        <v>0</v>
      </c>
      <c r="H89" s="2"/>
      <c r="I89" s="2">
        <v>586109588992</v>
      </c>
      <c r="J89" s="2"/>
      <c r="K89" s="5">
        <v>3.2806022507762191E-2</v>
      </c>
    </row>
    <row r="90" spans="1:11">
      <c r="A90" s="3" t="s">
        <v>425</v>
      </c>
      <c r="C90" s="3" t="s">
        <v>426</v>
      </c>
      <c r="E90" s="2">
        <v>24460273945</v>
      </c>
      <c r="F90" s="2"/>
      <c r="G90" s="5">
        <v>9.6826588719342872E-3</v>
      </c>
      <c r="H90" s="2"/>
      <c r="I90" s="2">
        <v>616549314969</v>
      </c>
      <c r="J90" s="2"/>
      <c r="K90" s="5">
        <v>3.4509810253751799E-2</v>
      </c>
    </row>
    <row r="91" spans="1:11">
      <c r="A91" s="3" t="s">
        <v>417</v>
      </c>
      <c r="C91" s="3" t="s">
        <v>427</v>
      </c>
      <c r="E91" s="2">
        <v>12164383333</v>
      </c>
      <c r="F91" s="2"/>
      <c r="G91" s="5">
        <v>4.8153006980103151E-3</v>
      </c>
      <c r="H91" s="2"/>
      <c r="I91" s="2">
        <v>103547944926</v>
      </c>
      <c r="J91" s="2"/>
      <c r="K91" s="5">
        <v>5.79583797241243E-3</v>
      </c>
    </row>
    <row r="92" spans="1:11">
      <c r="A92" s="3" t="s">
        <v>523</v>
      </c>
      <c r="C92" s="3" t="s">
        <v>817</v>
      </c>
      <c r="E92" s="2">
        <v>0</v>
      </c>
      <c r="F92" s="2"/>
      <c r="G92" s="5">
        <v>0</v>
      </c>
      <c r="H92" s="2"/>
      <c r="I92" s="2">
        <v>34671232853</v>
      </c>
      <c r="J92" s="2"/>
      <c r="K92" s="5">
        <v>1.9406357901489769E-3</v>
      </c>
    </row>
    <row r="93" spans="1:11">
      <c r="A93" s="3" t="s">
        <v>668</v>
      </c>
      <c r="C93" s="3" t="s">
        <v>818</v>
      </c>
      <c r="E93" s="2">
        <v>0</v>
      </c>
      <c r="F93" s="2"/>
      <c r="G93" s="5">
        <v>0</v>
      </c>
      <c r="H93" s="2"/>
      <c r="I93" s="2">
        <v>69506849210</v>
      </c>
      <c r="J93" s="2"/>
      <c r="K93" s="5">
        <v>3.8904725369678546E-3</v>
      </c>
    </row>
    <row r="94" spans="1:11">
      <c r="A94" s="3" t="s">
        <v>412</v>
      </c>
      <c r="C94" s="3" t="s">
        <v>429</v>
      </c>
      <c r="E94" s="2">
        <v>26944520554</v>
      </c>
      <c r="F94" s="2"/>
      <c r="G94" s="5">
        <v>1.0666053928048265E-2</v>
      </c>
      <c r="H94" s="2"/>
      <c r="I94" s="2">
        <v>182527397271</v>
      </c>
      <c r="J94" s="2"/>
      <c r="K94" s="5">
        <v>1.0216515845533129E-2</v>
      </c>
    </row>
    <row r="95" spans="1:11">
      <c r="A95" s="3" t="s">
        <v>674</v>
      </c>
      <c r="C95" s="3" t="s">
        <v>819</v>
      </c>
      <c r="E95" s="2">
        <v>0</v>
      </c>
      <c r="F95" s="2"/>
      <c r="G95" s="5">
        <v>0</v>
      </c>
      <c r="H95" s="2"/>
      <c r="I95" s="2">
        <v>46534246505</v>
      </c>
      <c r="J95" s="2"/>
      <c r="K95" s="5">
        <v>2.6046383933937332E-3</v>
      </c>
    </row>
    <row r="96" spans="1:11">
      <c r="A96" s="3" t="s">
        <v>434</v>
      </c>
      <c r="C96" s="3" t="s">
        <v>435</v>
      </c>
      <c r="E96" s="2">
        <v>10897259325</v>
      </c>
      <c r="F96" s="2"/>
      <c r="G96" s="5">
        <v>4.3137065807289715E-3</v>
      </c>
      <c r="H96" s="2"/>
      <c r="I96" s="2">
        <v>59198629033</v>
      </c>
      <c r="J96" s="2"/>
      <c r="K96" s="5">
        <v>3.3134956208876669E-3</v>
      </c>
    </row>
    <row r="97" spans="1:11">
      <c r="A97" s="3" t="s">
        <v>511</v>
      </c>
      <c r="C97" s="3" t="s">
        <v>820</v>
      </c>
      <c r="E97" s="2">
        <v>0</v>
      </c>
      <c r="F97" s="2"/>
      <c r="G97" s="5">
        <v>0</v>
      </c>
      <c r="H97" s="2"/>
      <c r="I97" s="2">
        <v>74572602703</v>
      </c>
      <c r="J97" s="2"/>
      <c r="K97" s="5">
        <v>4.1740154549329816E-3</v>
      </c>
    </row>
    <row r="98" spans="1:11">
      <c r="A98" s="3" t="s">
        <v>516</v>
      </c>
      <c r="C98" s="3" t="s">
        <v>821</v>
      </c>
      <c r="E98" s="2">
        <v>0</v>
      </c>
      <c r="F98" s="2"/>
      <c r="G98" s="5">
        <v>0</v>
      </c>
      <c r="H98" s="2"/>
      <c r="I98" s="2">
        <v>33869862977</v>
      </c>
      <c r="J98" s="2"/>
      <c r="K98" s="5">
        <v>1.8957811099272932E-3</v>
      </c>
    </row>
    <row r="99" spans="1:11">
      <c r="A99" s="3" t="s">
        <v>437</v>
      </c>
      <c r="C99" s="3" t="s">
        <v>438</v>
      </c>
      <c r="E99" s="2">
        <v>6538355600</v>
      </c>
      <c r="F99" s="2"/>
      <c r="G99" s="5">
        <v>2.5882239504166449E-3</v>
      </c>
      <c r="H99" s="2"/>
      <c r="I99" s="2">
        <v>60789040404</v>
      </c>
      <c r="J99" s="2"/>
      <c r="K99" s="5">
        <v>3.4025149309510946E-3</v>
      </c>
    </row>
    <row r="100" spans="1:11">
      <c r="A100" s="3" t="s">
        <v>434</v>
      </c>
      <c r="C100" s="3" t="s">
        <v>822</v>
      </c>
      <c r="E100" s="2">
        <v>0</v>
      </c>
      <c r="F100" s="2"/>
      <c r="G100" s="5">
        <v>0</v>
      </c>
      <c r="H100" s="2"/>
      <c r="I100" s="2">
        <v>129589041065</v>
      </c>
      <c r="J100" s="2"/>
      <c r="K100" s="5">
        <v>7.2534233832433279E-3</v>
      </c>
    </row>
    <row r="101" spans="1:11">
      <c r="A101" s="3" t="s">
        <v>675</v>
      </c>
      <c r="C101" s="3" t="s">
        <v>823</v>
      </c>
      <c r="E101" s="2">
        <v>0</v>
      </c>
      <c r="F101" s="2"/>
      <c r="G101" s="5">
        <v>0</v>
      </c>
      <c r="H101" s="2"/>
      <c r="I101" s="2">
        <v>95424657498</v>
      </c>
      <c r="J101" s="2"/>
      <c r="K101" s="5">
        <v>5.3411572178144583E-3</v>
      </c>
    </row>
    <row r="102" spans="1:11">
      <c r="A102" s="3" t="s">
        <v>434</v>
      </c>
      <c r="C102" s="3" t="s">
        <v>824</v>
      </c>
      <c r="E102" s="2">
        <v>0</v>
      </c>
      <c r="F102" s="2"/>
      <c r="G102" s="5">
        <v>0</v>
      </c>
      <c r="H102" s="2"/>
      <c r="I102" s="2">
        <v>135479451965</v>
      </c>
      <c r="J102" s="2"/>
      <c r="K102" s="5">
        <v>7.5831244428996051E-3</v>
      </c>
    </row>
    <row r="103" spans="1:11">
      <c r="A103" s="3" t="s">
        <v>676</v>
      </c>
      <c r="C103" s="3" t="s">
        <v>825</v>
      </c>
      <c r="E103" s="2">
        <v>0</v>
      </c>
      <c r="F103" s="2"/>
      <c r="G103" s="5">
        <v>0</v>
      </c>
      <c r="H103" s="2"/>
      <c r="I103" s="2">
        <v>123698630080</v>
      </c>
      <c r="J103" s="2"/>
      <c r="K103" s="5">
        <v>6.9237223188293876E-3</v>
      </c>
    </row>
    <row r="104" spans="1:11">
      <c r="A104" s="3" t="s">
        <v>677</v>
      </c>
      <c r="C104" s="3" t="s">
        <v>826</v>
      </c>
      <c r="E104" s="2">
        <v>0</v>
      </c>
      <c r="F104" s="2"/>
      <c r="G104" s="5">
        <v>0</v>
      </c>
      <c r="H104" s="2"/>
      <c r="I104" s="2">
        <v>164931506800</v>
      </c>
      <c r="J104" s="2"/>
      <c r="K104" s="5">
        <v>9.2316297599317823E-3</v>
      </c>
    </row>
    <row r="105" spans="1:11">
      <c r="A105" s="3" t="s">
        <v>439</v>
      </c>
      <c r="C105" s="3" t="s">
        <v>440</v>
      </c>
      <c r="E105" s="2">
        <v>74613076144</v>
      </c>
      <c r="F105" s="2"/>
      <c r="G105" s="5">
        <v>2.9535767478012606E-2</v>
      </c>
      <c r="H105" s="2"/>
      <c r="I105" s="2">
        <v>416389102352</v>
      </c>
      <c r="J105" s="2"/>
      <c r="K105" s="5">
        <v>2.33063415448285E-2</v>
      </c>
    </row>
    <row r="106" spans="1:11">
      <c r="A106" s="3" t="s">
        <v>678</v>
      </c>
      <c r="C106" s="3" t="s">
        <v>827</v>
      </c>
      <c r="E106" s="2">
        <v>0</v>
      </c>
      <c r="F106" s="2"/>
      <c r="G106" s="5">
        <v>0</v>
      </c>
      <c r="H106" s="2"/>
      <c r="I106" s="2">
        <v>5301369855</v>
      </c>
      <c r="J106" s="2"/>
      <c r="K106" s="5">
        <v>2.9673095620941263E-4</v>
      </c>
    </row>
    <row r="107" spans="1:11">
      <c r="A107" s="3" t="s">
        <v>431</v>
      </c>
      <c r="C107" s="3" t="s">
        <v>828</v>
      </c>
      <c r="E107" s="2">
        <v>0</v>
      </c>
      <c r="F107" s="2"/>
      <c r="G107" s="5">
        <v>0</v>
      </c>
      <c r="H107" s="2"/>
      <c r="I107" s="2">
        <v>3534246573</v>
      </c>
      <c r="J107" s="2"/>
      <c r="K107" s="5">
        <v>1.9782063764085928E-4</v>
      </c>
    </row>
    <row r="108" spans="1:11">
      <c r="A108" s="3" t="s">
        <v>523</v>
      </c>
      <c r="C108" s="3" t="s">
        <v>829</v>
      </c>
      <c r="E108" s="2">
        <v>0</v>
      </c>
      <c r="F108" s="2"/>
      <c r="G108" s="5">
        <v>0</v>
      </c>
      <c r="H108" s="2"/>
      <c r="I108" s="2">
        <v>10602739719</v>
      </c>
      <c r="J108" s="2"/>
      <c r="K108" s="5">
        <v>5.934619129225778E-4</v>
      </c>
    </row>
    <row r="109" spans="1:11">
      <c r="A109" s="3" t="s">
        <v>431</v>
      </c>
      <c r="C109" s="3" t="s">
        <v>830</v>
      </c>
      <c r="E109" s="2">
        <v>0</v>
      </c>
      <c r="F109" s="2"/>
      <c r="G109" s="5">
        <v>0</v>
      </c>
      <c r="H109" s="2"/>
      <c r="I109" s="2">
        <v>89534246516</v>
      </c>
      <c r="J109" s="2"/>
      <c r="K109" s="5">
        <v>5.0114561535684349E-3</v>
      </c>
    </row>
    <row r="110" spans="1:11">
      <c r="A110" s="3" t="s">
        <v>447</v>
      </c>
      <c r="C110" s="3" t="s">
        <v>831</v>
      </c>
      <c r="E110" s="2">
        <v>0</v>
      </c>
      <c r="F110" s="2"/>
      <c r="G110" s="5">
        <v>0</v>
      </c>
      <c r="H110" s="2"/>
      <c r="I110" s="2">
        <v>149589041087</v>
      </c>
      <c r="J110" s="2"/>
      <c r="K110" s="5">
        <v>8.3728735051998415E-3</v>
      </c>
    </row>
    <row r="111" spans="1:11">
      <c r="A111" s="3" t="s">
        <v>523</v>
      </c>
      <c r="C111" s="3" t="s">
        <v>832</v>
      </c>
      <c r="E111" s="2">
        <v>0</v>
      </c>
      <c r="F111" s="2"/>
      <c r="G111" s="5">
        <v>0</v>
      </c>
      <c r="H111" s="2"/>
      <c r="I111" s="2">
        <v>92508903658</v>
      </c>
      <c r="J111" s="2"/>
      <c r="K111" s="5">
        <v>5.1779551684048219E-3</v>
      </c>
    </row>
    <row r="112" spans="1:11">
      <c r="A112" s="3" t="s">
        <v>678</v>
      </c>
      <c r="C112" s="3" t="s">
        <v>833</v>
      </c>
      <c r="E112" s="2">
        <v>0</v>
      </c>
      <c r="F112" s="2"/>
      <c r="G112" s="5">
        <v>0</v>
      </c>
      <c r="H112" s="2"/>
      <c r="I112" s="2">
        <v>21794520515</v>
      </c>
      <c r="J112" s="2"/>
      <c r="K112" s="5">
        <v>1.2198939310831408E-3</v>
      </c>
    </row>
    <row r="113" spans="1:11">
      <c r="A113" s="3" t="s">
        <v>412</v>
      </c>
      <c r="C113" s="3" t="s">
        <v>441</v>
      </c>
      <c r="E113" s="2">
        <v>3057534216</v>
      </c>
      <c r="F113" s="2"/>
      <c r="G113" s="5">
        <v>1.2103323482542888E-3</v>
      </c>
      <c r="H113" s="2"/>
      <c r="I113" s="2">
        <v>57501369809</v>
      </c>
      <c r="J113" s="2"/>
      <c r="K113" s="5">
        <v>3.218495768727236E-3</v>
      </c>
    </row>
    <row r="114" spans="1:11">
      <c r="A114" s="3" t="s">
        <v>434</v>
      </c>
      <c r="C114" s="3" t="s">
        <v>443</v>
      </c>
      <c r="E114" s="2">
        <v>37050678444</v>
      </c>
      <c r="F114" s="2"/>
      <c r="G114" s="5">
        <v>1.4666601083603729E-2</v>
      </c>
      <c r="H114" s="2"/>
      <c r="I114" s="2">
        <v>184310952319</v>
      </c>
      <c r="J114" s="2"/>
      <c r="K114" s="5">
        <v>1.0316345891223303E-2</v>
      </c>
    </row>
    <row r="115" spans="1:11">
      <c r="A115" s="3" t="s">
        <v>353</v>
      </c>
      <c r="C115" s="3" t="s">
        <v>834</v>
      </c>
      <c r="E115" s="2">
        <v>0</v>
      </c>
      <c r="F115" s="2"/>
      <c r="G115" s="5">
        <v>0</v>
      </c>
      <c r="H115" s="2"/>
      <c r="I115" s="2">
        <v>43294520506</v>
      </c>
      <c r="J115" s="2"/>
      <c r="K115" s="5">
        <v>2.4233028103588902E-3</v>
      </c>
    </row>
    <row r="116" spans="1:11">
      <c r="A116" s="3" t="s">
        <v>582</v>
      </c>
      <c r="C116" s="3" t="s">
        <v>835</v>
      </c>
      <c r="E116" s="2">
        <v>0</v>
      </c>
      <c r="F116" s="2"/>
      <c r="G116" s="5">
        <v>0</v>
      </c>
      <c r="H116" s="2"/>
      <c r="I116" s="2">
        <v>30924657507</v>
      </c>
      <c r="J116" s="2"/>
      <c r="K116" s="5">
        <v>1.7309305789797041E-3</v>
      </c>
    </row>
    <row r="117" spans="1:11">
      <c r="A117" s="3" t="s">
        <v>384</v>
      </c>
      <c r="C117" s="3" t="s">
        <v>444</v>
      </c>
      <c r="E117" s="2">
        <v>9130136957</v>
      </c>
      <c r="F117" s="2"/>
      <c r="G117" s="5">
        <v>3.6141868978021852E-3</v>
      </c>
      <c r="H117" s="2"/>
      <c r="I117" s="2">
        <v>45945205332</v>
      </c>
      <c r="J117" s="2"/>
      <c r="K117" s="5">
        <v>2.5716682827823874E-3</v>
      </c>
    </row>
    <row r="118" spans="1:11">
      <c r="A118" s="3" t="s">
        <v>679</v>
      </c>
      <c r="C118" s="3" t="s">
        <v>836</v>
      </c>
      <c r="E118" s="2">
        <v>0</v>
      </c>
      <c r="F118" s="2"/>
      <c r="G118" s="5">
        <v>0</v>
      </c>
      <c r="H118" s="2"/>
      <c r="I118" s="2">
        <v>78931506793</v>
      </c>
      <c r="J118" s="2"/>
      <c r="K118" s="5">
        <v>4.4179942404219668E-3</v>
      </c>
    </row>
    <row r="119" spans="1:11">
      <c r="A119" s="3" t="s">
        <v>431</v>
      </c>
      <c r="C119" s="3" t="s">
        <v>837</v>
      </c>
      <c r="E119" s="2">
        <v>0</v>
      </c>
      <c r="F119" s="2"/>
      <c r="G119" s="5">
        <v>0</v>
      </c>
      <c r="H119" s="2"/>
      <c r="I119" s="2">
        <v>84821917788</v>
      </c>
      <c r="J119" s="2"/>
      <c r="K119" s="5">
        <v>4.747695305395633E-3</v>
      </c>
    </row>
    <row r="120" spans="1:11">
      <c r="A120" s="3" t="s">
        <v>434</v>
      </c>
      <c r="C120" s="3" t="s">
        <v>445</v>
      </c>
      <c r="E120" s="2">
        <v>43568486800</v>
      </c>
      <c r="F120" s="2"/>
      <c r="G120" s="5">
        <v>1.7246691357559605E-2</v>
      </c>
      <c r="H120" s="2"/>
      <c r="I120" s="2">
        <v>183760267529</v>
      </c>
      <c r="J120" s="2"/>
      <c r="K120" s="5">
        <v>1.0285522683490953E-2</v>
      </c>
    </row>
    <row r="121" spans="1:11">
      <c r="A121" s="3" t="s">
        <v>511</v>
      </c>
      <c r="C121" s="3" t="s">
        <v>838</v>
      </c>
      <c r="E121" s="2">
        <v>0</v>
      </c>
      <c r="F121" s="2"/>
      <c r="G121" s="5">
        <v>0</v>
      </c>
      <c r="H121" s="2"/>
      <c r="I121" s="2">
        <v>38287671175</v>
      </c>
      <c r="J121" s="2"/>
      <c r="K121" s="5">
        <v>2.1430569059568689E-3</v>
      </c>
    </row>
    <row r="122" spans="1:11">
      <c r="A122" s="3" t="s">
        <v>511</v>
      </c>
      <c r="C122" s="3" t="s">
        <v>839</v>
      </c>
      <c r="E122" s="2">
        <v>0</v>
      </c>
      <c r="F122" s="2"/>
      <c r="G122" s="5">
        <v>0</v>
      </c>
      <c r="H122" s="2"/>
      <c r="I122" s="2">
        <v>44767123220</v>
      </c>
      <c r="J122" s="2"/>
      <c r="K122" s="5">
        <v>2.5057280746572622E-3</v>
      </c>
    </row>
    <row r="123" spans="1:11">
      <c r="A123" s="3" t="s">
        <v>447</v>
      </c>
      <c r="C123" s="3" t="s">
        <v>840</v>
      </c>
      <c r="E123" s="2">
        <v>0</v>
      </c>
      <c r="F123" s="2"/>
      <c r="G123" s="5">
        <v>0</v>
      </c>
      <c r="H123" s="2"/>
      <c r="I123" s="2">
        <v>159561643808</v>
      </c>
      <c r="J123" s="2"/>
      <c r="K123" s="5">
        <v>8.9310650711981951E-3</v>
      </c>
    </row>
    <row r="124" spans="1:11">
      <c r="A124" s="3" t="s">
        <v>582</v>
      </c>
      <c r="C124" s="3" t="s">
        <v>841</v>
      </c>
      <c r="E124" s="2">
        <v>0</v>
      </c>
      <c r="F124" s="2"/>
      <c r="G124" s="5">
        <v>0</v>
      </c>
      <c r="H124" s="2"/>
      <c r="I124" s="2">
        <v>35342465720</v>
      </c>
      <c r="J124" s="2"/>
      <c r="K124" s="5">
        <v>1.9782063758488678E-3</v>
      </c>
    </row>
    <row r="125" spans="1:11">
      <c r="A125" s="3" t="s">
        <v>680</v>
      </c>
      <c r="C125" s="3" t="s">
        <v>842</v>
      </c>
      <c r="E125" s="2">
        <v>0</v>
      </c>
      <c r="F125" s="2"/>
      <c r="G125" s="5">
        <v>0</v>
      </c>
      <c r="H125" s="2"/>
      <c r="I125" s="2">
        <v>13842465709</v>
      </c>
      <c r="J125" s="2"/>
      <c r="K125" s="5">
        <v>7.7479749545366803E-4</v>
      </c>
    </row>
    <row r="126" spans="1:11">
      <c r="A126" s="3" t="s">
        <v>474</v>
      </c>
      <c r="C126" s="3" t="s">
        <v>843</v>
      </c>
      <c r="E126" s="2">
        <v>0</v>
      </c>
      <c r="F126" s="2"/>
      <c r="G126" s="5">
        <v>0</v>
      </c>
      <c r="H126" s="2"/>
      <c r="I126" s="2">
        <v>65972602678</v>
      </c>
      <c r="J126" s="2"/>
      <c r="K126" s="5">
        <v>3.6926519016218678E-3</v>
      </c>
    </row>
    <row r="127" spans="1:11">
      <c r="A127" s="3" t="s">
        <v>447</v>
      </c>
      <c r="C127" s="3" t="s">
        <v>448</v>
      </c>
      <c r="E127" s="2">
        <v>9589041084</v>
      </c>
      <c r="F127" s="2"/>
      <c r="G127" s="5">
        <v>3.7958452114684594E-3</v>
      </c>
      <c r="H127" s="2"/>
      <c r="I127" s="2">
        <v>144520547847</v>
      </c>
      <c r="J127" s="2"/>
      <c r="K127" s="5">
        <v>8.089177236729219E-3</v>
      </c>
    </row>
    <row r="128" spans="1:11">
      <c r="A128" s="3" t="s">
        <v>353</v>
      </c>
      <c r="C128" s="3" t="s">
        <v>844</v>
      </c>
      <c r="E128" s="2">
        <v>0</v>
      </c>
      <c r="F128" s="2"/>
      <c r="G128" s="5">
        <v>0</v>
      </c>
      <c r="H128" s="2"/>
      <c r="I128" s="2">
        <v>22972602720</v>
      </c>
      <c r="J128" s="2"/>
      <c r="K128" s="5">
        <v>1.2858341444137091E-3</v>
      </c>
    </row>
    <row r="129" spans="1:11">
      <c r="A129" s="3" t="s">
        <v>546</v>
      </c>
      <c r="C129" s="3" t="s">
        <v>845</v>
      </c>
      <c r="E129" s="2">
        <v>0</v>
      </c>
      <c r="F129" s="2"/>
      <c r="G129" s="5">
        <v>0</v>
      </c>
      <c r="H129" s="2"/>
      <c r="I129" s="2">
        <v>26506849275</v>
      </c>
      <c r="J129" s="2"/>
      <c r="K129" s="5">
        <v>1.4836547810470632E-3</v>
      </c>
    </row>
    <row r="130" spans="1:11">
      <c r="A130" s="3" t="s">
        <v>450</v>
      </c>
      <c r="C130" s="3" t="s">
        <v>451</v>
      </c>
      <c r="E130" s="2">
        <v>10897256325</v>
      </c>
      <c r="F130" s="2"/>
      <c r="G130" s="5">
        <v>4.313705393171682E-3</v>
      </c>
      <c r="H130" s="2"/>
      <c r="I130" s="2">
        <v>44767119230</v>
      </c>
      <c r="J130" s="2"/>
      <c r="K130" s="5">
        <v>2.505727851326963E-3</v>
      </c>
    </row>
    <row r="131" spans="1:11">
      <c r="A131" s="3" t="s">
        <v>453</v>
      </c>
      <c r="C131" s="3" t="s">
        <v>454</v>
      </c>
      <c r="E131" s="2">
        <v>11404100550</v>
      </c>
      <c r="F131" s="2"/>
      <c r="G131" s="5">
        <v>4.5143409111106829E-3</v>
      </c>
      <c r="H131" s="2"/>
      <c r="I131" s="2">
        <v>46102730650</v>
      </c>
      <c r="J131" s="2"/>
      <c r="K131" s="5">
        <v>2.5804853695950056E-3</v>
      </c>
    </row>
    <row r="132" spans="1:11">
      <c r="A132" s="3" t="s">
        <v>412</v>
      </c>
      <c r="C132" s="3" t="s">
        <v>456</v>
      </c>
      <c r="E132" s="2">
        <v>4438356157</v>
      </c>
      <c r="F132" s="2"/>
      <c r="G132" s="5">
        <v>1.7569340685640558E-3</v>
      </c>
      <c r="H132" s="2"/>
      <c r="I132" s="2">
        <v>85808219151</v>
      </c>
      <c r="J132" s="2"/>
      <c r="K132" s="5">
        <v>4.8029010643897176E-3</v>
      </c>
    </row>
    <row r="133" spans="1:11">
      <c r="A133" s="3" t="s">
        <v>458</v>
      </c>
      <c r="C133" s="3" t="s">
        <v>459</v>
      </c>
      <c r="E133" s="2">
        <v>34212328650</v>
      </c>
      <c r="F133" s="2"/>
      <c r="G133" s="5">
        <v>1.3543033421347649E-2</v>
      </c>
      <c r="H133" s="2"/>
      <c r="I133" s="2">
        <v>135924657390</v>
      </c>
      <c r="J133" s="2"/>
      <c r="K133" s="5">
        <v>7.6080437062377914E-3</v>
      </c>
    </row>
    <row r="134" spans="1:11">
      <c r="A134" s="3" t="s">
        <v>460</v>
      </c>
      <c r="C134" s="3" t="s">
        <v>461</v>
      </c>
      <c r="E134" s="2">
        <v>177036</v>
      </c>
      <c r="F134" s="2"/>
      <c r="G134" s="5">
        <v>7.0080130742041795E-8</v>
      </c>
      <c r="H134" s="2"/>
      <c r="I134" s="2">
        <v>210890</v>
      </c>
      <c r="J134" s="2"/>
      <c r="K134" s="5">
        <v>1.180404179798601E-8</v>
      </c>
    </row>
    <row r="135" spans="1:11">
      <c r="A135" s="3" t="s">
        <v>460</v>
      </c>
      <c r="C135" s="3" t="s">
        <v>846</v>
      </c>
      <c r="E135" s="2">
        <v>0</v>
      </c>
      <c r="F135" s="2"/>
      <c r="G135" s="5">
        <v>0</v>
      </c>
      <c r="H135" s="2"/>
      <c r="I135" s="2">
        <v>140712328732</v>
      </c>
      <c r="J135" s="2"/>
      <c r="K135" s="5">
        <v>7.8760216693274966E-3</v>
      </c>
    </row>
    <row r="136" spans="1:11">
      <c r="A136" s="3" t="s">
        <v>434</v>
      </c>
      <c r="C136" s="3" t="s">
        <v>463</v>
      </c>
      <c r="E136" s="2">
        <v>0</v>
      </c>
      <c r="F136" s="2"/>
      <c r="G136" s="5">
        <v>0</v>
      </c>
      <c r="H136" s="2"/>
      <c r="I136" s="2">
        <v>144801369807</v>
      </c>
      <c r="J136" s="2"/>
      <c r="K136" s="5">
        <v>8.1048955455804324E-3</v>
      </c>
    </row>
    <row r="137" spans="1:11">
      <c r="A137" s="3" t="s">
        <v>460</v>
      </c>
      <c r="C137" s="3" t="s">
        <v>847</v>
      </c>
      <c r="E137" s="2">
        <v>0</v>
      </c>
      <c r="F137" s="2"/>
      <c r="G137" s="5">
        <v>0</v>
      </c>
      <c r="H137" s="2"/>
      <c r="I137" s="2">
        <v>48065753417</v>
      </c>
      <c r="J137" s="2"/>
      <c r="K137" s="5">
        <v>2.690360673270221E-3</v>
      </c>
    </row>
    <row r="138" spans="1:11">
      <c r="A138" s="3" t="s">
        <v>628</v>
      </c>
      <c r="C138" s="3" t="s">
        <v>848</v>
      </c>
      <c r="E138" s="2">
        <v>0</v>
      </c>
      <c r="F138" s="2"/>
      <c r="G138" s="5">
        <v>0</v>
      </c>
      <c r="H138" s="2"/>
      <c r="I138" s="2">
        <v>129205479407</v>
      </c>
      <c r="J138" s="2"/>
      <c r="K138" s="5">
        <v>7.2319544760256465E-3</v>
      </c>
    </row>
    <row r="139" spans="1:11">
      <c r="A139" s="3" t="s">
        <v>491</v>
      </c>
      <c r="C139" s="3" t="s">
        <v>849</v>
      </c>
      <c r="E139" s="2">
        <v>0</v>
      </c>
      <c r="F139" s="2"/>
      <c r="G139" s="5">
        <v>0</v>
      </c>
      <c r="H139" s="2"/>
      <c r="I139" s="2">
        <v>32054794520</v>
      </c>
      <c r="J139" s="2"/>
      <c r="K139" s="5">
        <v>1.7941871797616429E-3</v>
      </c>
    </row>
    <row r="140" spans="1:11">
      <c r="A140" s="3" t="s">
        <v>460</v>
      </c>
      <c r="C140" s="3" t="s">
        <v>850</v>
      </c>
      <c r="E140" s="2">
        <v>0</v>
      </c>
      <c r="F140" s="2"/>
      <c r="G140" s="5">
        <v>0</v>
      </c>
      <c r="H140" s="2"/>
      <c r="I140" s="2">
        <v>106520547933</v>
      </c>
      <c r="J140" s="2"/>
      <c r="K140" s="5">
        <v>5.9622220121651297E-3</v>
      </c>
    </row>
    <row r="141" spans="1:11">
      <c r="A141" s="3" t="s">
        <v>425</v>
      </c>
      <c r="C141" s="3" t="s">
        <v>851</v>
      </c>
      <c r="E141" s="2">
        <v>0</v>
      </c>
      <c r="F141" s="2"/>
      <c r="G141" s="5">
        <v>0</v>
      </c>
      <c r="H141" s="2"/>
      <c r="I141" s="2">
        <v>51287671227</v>
      </c>
      <c r="J141" s="2"/>
      <c r="K141" s="5">
        <v>2.8706994873387661E-3</v>
      </c>
    </row>
    <row r="142" spans="1:11">
      <c r="A142" s="3" t="s">
        <v>681</v>
      </c>
      <c r="C142" s="3" t="s">
        <v>852</v>
      </c>
      <c r="E142" s="2">
        <v>0</v>
      </c>
      <c r="F142" s="2"/>
      <c r="G142" s="5">
        <v>0</v>
      </c>
      <c r="H142" s="2"/>
      <c r="I142" s="2">
        <v>12020547942</v>
      </c>
      <c r="J142" s="2"/>
      <c r="K142" s="5">
        <v>6.7282019224269862E-4</v>
      </c>
    </row>
    <row r="143" spans="1:11">
      <c r="A143" s="3" t="s">
        <v>514</v>
      </c>
      <c r="C143" s="3" t="s">
        <v>853</v>
      </c>
      <c r="E143" s="2">
        <v>308219174</v>
      </c>
      <c r="F143" s="2"/>
      <c r="G143" s="5">
        <v>1.2200930890397508E-4</v>
      </c>
      <c r="H143" s="2"/>
      <c r="I143" s="2">
        <v>12328767116</v>
      </c>
      <c r="J143" s="2"/>
      <c r="K143" s="5">
        <v>6.9007199181990344E-4</v>
      </c>
    </row>
    <row r="144" spans="1:11">
      <c r="A144" s="3" t="s">
        <v>465</v>
      </c>
      <c r="C144" s="3" t="s">
        <v>466</v>
      </c>
      <c r="E144" s="2">
        <v>28664383554</v>
      </c>
      <c r="F144" s="2"/>
      <c r="G144" s="5">
        <v>1.1346865875326786E-2</v>
      </c>
      <c r="H144" s="2"/>
      <c r="I144" s="2">
        <v>102636986274</v>
      </c>
      <c r="J144" s="2"/>
      <c r="K144" s="5">
        <v>5.74484933376458E-3</v>
      </c>
    </row>
    <row r="145" spans="1:11">
      <c r="A145" s="3" t="s">
        <v>465</v>
      </c>
      <c r="C145" s="3" t="s">
        <v>468</v>
      </c>
      <c r="E145" s="2">
        <v>34212328650</v>
      </c>
      <c r="F145" s="2"/>
      <c r="G145" s="5">
        <v>1.3543033421347649E-2</v>
      </c>
      <c r="H145" s="2"/>
      <c r="I145" s="2">
        <v>107260273836</v>
      </c>
      <c r="J145" s="2"/>
      <c r="K145" s="5">
        <v>6.0036263247359722E-3</v>
      </c>
    </row>
    <row r="146" spans="1:11">
      <c r="A146" s="3" t="s">
        <v>460</v>
      </c>
      <c r="C146" s="3" t="s">
        <v>854</v>
      </c>
      <c r="E146" s="2">
        <v>0</v>
      </c>
      <c r="F146" s="2"/>
      <c r="G146" s="5">
        <v>0</v>
      </c>
      <c r="H146" s="2"/>
      <c r="I146" s="2">
        <v>82849315038</v>
      </c>
      <c r="J146" s="2"/>
      <c r="K146" s="5">
        <v>4.6372837860641225E-3</v>
      </c>
    </row>
    <row r="147" spans="1:11">
      <c r="A147" s="3" t="s">
        <v>409</v>
      </c>
      <c r="C147" s="3" t="s">
        <v>469</v>
      </c>
      <c r="E147" s="2">
        <v>28245205004</v>
      </c>
      <c r="F147" s="2"/>
      <c r="G147" s="5">
        <v>1.1180933027836673E-2</v>
      </c>
      <c r="H147" s="2"/>
      <c r="I147" s="2">
        <v>81413013209</v>
      </c>
      <c r="J147" s="2"/>
      <c r="K147" s="5">
        <v>4.5568903732705352E-3</v>
      </c>
    </row>
    <row r="148" spans="1:11">
      <c r="A148" s="3" t="s">
        <v>471</v>
      </c>
      <c r="C148" s="3" t="s">
        <v>472</v>
      </c>
      <c r="E148" s="2">
        <v>45616438200</v>
      </c>
      <c r="F148" s="2"/>
      <c r="G148" s="5">
        <v>1.8057377895130199E-2</v>
      </c>
      <c r="H148" s="2"/>
      <c r="I148" s="2">
        <v>130684931328</v>
      </c>
      <c r="J148" s="2"/>
      <c r="K148" s="5">
        <v>7.3147631076041697E-3</v>
      </c>
    </row>
    <row r="149" spans="1:11">
      <c r="A149" s="3" t="s">
        <v>425</v>
      </c>
      <c r="C149" s="3" t="s">
        <v>473</v>
      </c>
      <c r="E149" s="2">
        <v>30575342439</v>
      </c>
      <c r="F149" s="2"/>
      <c r="G149" s="5">
        <v>1.2103323592985715E-2</v>
      </c>
      <c r="H149" s="2"/>
      <c r="I149" s="2">
        <v>142356164316</v>
      </c>
      <c r="J149" s="2"/>
      <c r="K149" s="5">
        <v>7.9680312664755486E-3</v>
      </c>
    </row>
    <row r="150" spans="1:11">
      <c r="A150" s="3" t="s">
        <v>474</v>
      </c>
      <c r="C150" s="3" t="s">
        <v>475</v>
      </c>
      <c r="E150" s="2">
        <v>5054794510</v>
      </c>
      <c r="F150" s="2"/>
      <c r="G150" s="5">
        <v>2.0009526883512682E-3</v>
      </c>
      <c r="H150" s="2"/>
      <c r="I150" s="2">
        <v>45739726006</v>
      </c>
      <c r="J150" s="2"/>
      <c r="K150" s="5">
        <v>2.5601670899675264E-3</v>
      </c>
    </row>
    <row r="151" spans="1:11">
      <c r="A151" s="3" t="s">
        <v>523</v>
      </c>
      <c r="C151" s="3" t="s">
        <v>855</v>
      </c>
      <c r="E151" s="2">
        <v>0</v>
      </c>
      <c r="F151" s="2"/>
      <c r="G151" s="5">
        <v>0</v>
      </c>
      <c r="H151" s="2"/>
      <c r="I151" s="2">
        <v>9499931505</v>
      </c>
      <c r="J151" s="2"/>
      <c r="K151" s="5">
        <v>5.3173497350763026E-4</v>
      </c>
    </row>
    <row r="152" spans="1:11">
      <c r="A152" s="3" t="s">
        <v>491</v>
      </c>
      <c r="C152" s="3" t="s">
        <v>856</v>
      </c>
      <c r="E152" s="2">
        <v>0</v>
      </c>
      <c r="F152" s="2"/>
      <c r="G152" s="5">
        <v>0</v>
      </c>
      <c r="H152" s="2"/>
      <c r="I152" s="2">
        <v>39205479431</v>
      </c>
      <c r="J152" s="2"/>
      <c r="K152" s="5">
        <v>2.1944289341059545E-3</v>
      </c>
    </row>
    <row r="153" spans="1:11">
      <c r="A153" s="3" t="s">
        <v>491</v>
      </c>
      <c r="C153" s="3" t="s">
        <v>857</v>
      </c>
      <c r="E153" s="2">
        <v>0</v>
      </c>
      <c r="F153" s="2"/>
      <c r="G153" s="5">
        <v>0</v>
      </c>
      <c r="H153" s="2"/>
      <c r="I153" s="2">
        <v>21575342430</v>
      </c>
      <c r="J153" s="2"/>
      <c r="K153" s="5">
        <v>1.2076259843974632E-3</v>
      </c>
    </row>
    <row r="154" spans="1:11">
      <c r="A154" s="3" t="s">
        <v>367</v>
      </c>
      <c r="C154" s="3" t="s">
        <v>858</v>
      </c>
      <c r="E154" s="2">
        <v>0</v>
      </c>
      <c r="F154" s="2"/>
      <c r="G154" s="5">
        <v>0</v>
      </c>
      <c r="H154" s="2"/>
      <c r="I154" s="2">
        <v>37356164364</v>
      </c>
      <c r="J154" s="2"/>
      <c r="K154" s="5">
        <v>2.0909181353553582E-3</v>
      </c>
    </row>
    <row r="155" spans="1:11">
      <c r="A155" s="3" t="s">
        <v>477</v>
      </c>
      <c r="C155" s="3" t="s">
        <v>478</v>
      </c>
      <c r="E155" s="2">
        <v>0</v>
      </c>
      <c r="F155" s="2"/>
      <c r="G155" s="5">
        <v>0</v>
      </c>
      <c r="H155" s="2"/>
      <c r="I155" s="2">
        <v>48082191768</v>
      </c>
      <c r="J155" s="2"/>
      <c r="K155" s="5">
        <v>2.6912807689707945E-3</v>
      </c>
    </row>
    <row r="156" spans="1:11">
      <c r="A156" s="3" t="s">
        <v>480</v>
      </c>
      <c r="C156" s="3" t="s">
        <v>481</v>
      </c>
      <c r="E156" s="2">
        <v>16880136957</v>
      </c>
      <c r="F156" s="2"/>
      <c r="G156" s="5">
        <v>6.6820432278752997E-3</v>
      </c>
      <c r="H156" s="2"/>
      <c r="I156" s="2">
        <v>44876712280</v>
      </c>
      <c r="J156" s="2"/>
      <c r="K156" s="5">
        <v>2.51186204897962E-3</v>
      </c>
    </row>
    <row r="157" spans="1:11">
      <c r="A157" s="3" t="s">
        <v>482</v>
      </c>
      <c r="C157" s="3" t="s">
        <v>483</v>
      </c>
      <c r="E157" s="2">
        <v>462328767</v>
      </c>
      <c r="F157" s="2"/>
      <c r="G157" s="5">
        <v>1.8301396573107718E-4</v>
      </c>
      <c r="H157" s="2"/>
      <c r="I157" s="2">
        <v>24503424651</v>
      </c>
      <c r="J157" s="2"/>
      <c r="K157" s="5">
        <v>1.3715180841870395E-3</v>
      </c>
    </row>
    <row r="158" spans="1:11">
      <c r="A158" s="3" t="s">
        <v>491</v>
      </c>
      <c r="C158" s="3" t="s">
        <v>859</v>
      </c>
      <c r="E158" s="2">
        <v>0</v>
      </c>
      <c r="F158" s="2"/>
      <c r="G158" s="5">
        <v>0</v>
      </c>
      <c r="H158" s="2"/>
      <c r="I158" s="2">
        <v>16273972600</v>
      </c>
      <c r="J158" s="2"/>
      <c r="K158" s="5">
        <v>9.1089502958736337E-4</v>
      </c>
    </row>
    <row r="159" spans="1:11">
      <c r="A159" s="3" t="s">
        <v>484</v>
      </c>
      <c r="C159" s="3" t="s">
        <v>485</v>
      </c>
      <c r="E159" s="2">
        <v>0</v>
      </c>
      <c r="F159" s="2"/>
      <c r="G159" s="5">
        <v>0</v>
      </c>
      <c r="H159" s="2"/>
      <c r="I159" s="2">
        <v>21063698598</v>
      </c>
      <c r="J159" s="2"/>
      <c r="K159" s="5">
        <v>1.1789879969224303E-3</v>
      </c>
    </row>
    <row r="160" spans="1:11">
      <c r="A160" s="3" t="s">
        <v>480</v>
      </c>
      <c r="C160" s="3" t="s">
        <v>486</v>
      </c>
      <c r="E160" s="2">
        <v>33760273945</v>
      </c>
      <c r="F160" s="2"/>
      <c r="G160" s="5">
        <v>1.3364086468022025E-2</v>
      </c>
      <c r="H160" s="2"/>
      <c r="I160" s="2">
        <v>86568493085</v>
      </c>
      <c r="J160" s="2"/>
      <c r="K160" s="5">
        <v>4.845455501749741E-3</v>
      </c>
    </row>
    <row r="161" spans="1:11">
      <c r="A161" s="3" t="s">
        <v>488</v>
      </c>
      <c r="C161" s="3" t="s">
        <v>489</v>
      </c>
      <c r="E161" s="2">
        <v>9863013490</v>
      </c>
      <c r="F161" s="2"/>
      <c r="G161" s="5">
        <v>3.9042978540507127E-3</v>
      </c>
      <c r="H161" s="2"/>
      <c r="I161" s="2">
        <v>23732876500</v>
      </c>
      <c r="J161" s="2"/>
      <c r="K161" s="5">
        <v>1.3283885731539661E-3</v>
      </c>
    </row>
    <row r="162" spans="1:11">
      <c r="A162" s="3" t="s">
        <v>491</v>
      </c>
      <c r="C162" s="3" t="s">
        <v>860</v>
      </c>
      <c r="E162" s="2">
        <v>0</v>
      </c>
      <c r="F162" s="2"/>
      <c r="G162" s="5">
        <v>0</v>
      </c>
      <c r="H162" s="2"/>
      <c r="I162" s="2">
        <v>22808219172</v>
      </c>
      <c r="J162" s="2"/>
      <c r="K162" s="5">
        <v>1.2766331852810178E-3</v>
      </c>
    </row>
    <row r="163" spans="1:11">
      <c r="A163" s="3" t="s">
        <v>491</v>
      </c>
      <c r="C163" s="3" t="s">
        <v>492</v>
      </c>
      <c r="E163" s="2">
        <v>6801365275</v>
      </c>
      <c r="F163" s="2"/>
      <c r="G163" s="5">
        <v>2.6923369692965445E-3</v>
      </c>
      <c r="H163" s="2"/>
      <c r="I163" s="2">
        <v>14568488527</v>
      </c>
      <c r="J163" s="2"/>
      <c r="K163" s="5">
        <v>8.1543481201663251E-4</v>
      </c>
    </row>
    <row r="164" spans="1:11">
      <c r="A164" s="3" t="s">
        <v>425</v>
      </c>
      <c r="C164" s="3" t="s">
        <v>861</v>
      </c>
      <c r="E164" s="2">
        <v>0</v>
      </c>
      <c r="F164" s="2"/>
      <c r="G164" s="5">
        <v>0</v>
      </c>
      <c r="H164" s="2"/>
      <c r="I164" s="2">
        <v>51221917788</v>
      </c>
      <c r="J164" s="2"/>
      <c r="K164" s="5">
        <v>2.8670191025774341E-3</v>
      </c>
    </row>
    <row r="165" spans="1:11">
      <c r="A165" s="3" t="s">
        <v>353</v>
      </c>
      <c r="C165" s="3" t="s">
        <v>494</v>
      </c>
      <c r="E165" s="2">
        <v>0</v>
      </c>
      <c r="F165" s="2"/>
      <c r="G165" s="5">
        <v>0</v>
      </c>
      <c r="H165" s="2"/>
      <c r="I165" s="2">
        <v>25273972596</v>
      </c>
      <c r="J165" s="2"/>
      <c r="K165" s="5">
        <v>1.4146475836897764E-3</v>
      </c>
    </row>
    <row r="166" spans="1:11">
      <c r="A166" s="3" t="s">
        <v>496</v>
      </c>
      <c r="C166" s="3" t="s">
        <v>497</v>
      </c>
      <c r="E166" s="2">
        <v>9554794520</v>
      </c>
      <c r="F166" s="2"/>
      <c r="G166" s="5">
        <v>3.7822886259006334E-3</v>
      </c>
      <c r="H166" s="2"/>
      <c r="I166" s="2">
        <v>21883561640</v>
      </c>
      <c r="J166" s="2"/>
      <c r="K166" s="5">
        <v>1.2248777859896784E-3</v>
      </c>
    </row>
    <row r="167" spans="1:11">
      <c r="A167" s="3" t="s">
        <v>491</v>
      </c>
      <c r="C167" s="3" t="s">
        <v>862</v>
      </c>
      <c r="E167" s="2">
        <v>0</v>
      </c>
      <c r="F167" s="2"/>
      <c r="G167" s="5">
        <v>0</v>
      </c>
      <c r="H167" s="2"/>
      <c r="I167" s="2">
        <v>12020547942</v>
      </c>
      <c r="J167" s="2"/>
      <c r="K167" s="5">
        <v>6.7282019224269862E-4</v>
      </c>
    </row>
    <row r="168" spans="1:11">
      <c r="A168" s="3" t="s">
        <v>480</v>
      </c>
      <c r="C168" s="3" t="s">
        <v>499</v>
      </c>
      <c r="E168" s="2">
        <v>16880136957</v>
      </c>
      <c r="F168" s="2"/>
      <c r="G168" s="5">
        <v>6.6820432278752997E-3</v>
      </c>
      <c r="H168" s="2"/>
      <c r="I168" s="2">
        <v>37941780766</v>
      </c>
      <c r="J168" s="2"/>
      <c r="K168" s="5">
        <v>2.1236965529512334E-3</v>
      </c>
    </row>
    <row r="169" spans="1:11">
      <c r="A169" s="3" t="s">
        <v>501</v>
      </c>
      <c r="C169" s="3" t="s">
        <v>502</v>
      </c>
      <c r="E169" s="2">
        <v>9863012058</v>
      </c>
      <c r="F169" s="2"/>
      <c r="G169" s="5">
        <v>3.9042972871900332E-3</v>
      </c>
      <c r="H169" s="2"/>
      <c r="I169" s="2">
        <v>21883560000</v>
      </c>
      <c r="J169" s="2"/>
      <c r="K169" s="5">
        <v>1.2248776941947684E-3</v>
      </c>
    </row>
    <row r="170" spans="1:11">
      <c r="A170" s="3" t="s">
        <v>353</v>
      </c>
      <c r="C170" s="3" t="s">
        <v>503</v>
      </c>
      <c r="E170" s="2">
        <v>9863013236</v>
      </c>
      <c r="F170" s="2"/>
      <c r="G170" s="5">
        <v>3.9042977535041954E-3</v>
      </c>
      <c r="H170" s="2"/>
      <c r="I170" s="2">
        <v>21575342000</v>
      </c>
      <c r="J170" s="2"/>
      <c r="K170" s="5">
        <v>1.2076259603292856E-3</v>
      </c>
    </row>
    <row r="171" spans="1:11">
      <c r="A171" s="3" t="s">
        <v>480</v>
      </c>
      <c r="C171" s="3" t="s">
        <v>505</v>
      </c>
      <c r="E171" s="2">
        <v>27008219156</v>
      </c>
      <c r="F171" s="2"/>
      <c r="G171" s="5">
        <v>1.0691269174417621E-2</v>
      </c>
      <c r="H171" s="2"/>
      <c r="I171" s="2">
        <v>59835616392</v>
      </c>
      <c r="J171" s="2"/>
      <c r="K171" s="5">
        <v>3.349149399684313E-3</v>
      </c>
    </row>
    <row r="172" spans="1:11">
      <c r="A172" s="3" t="s">
        <v>425</v>
      </c>
      <c r="C172" s="3" t="s">
        <v>506</v>
      </c>
      <c r="E172" s="2">
        <v>9246575340</v>
      </c>
      <c r="F172" s="2"/>
      <c r="G172" s="5">
        <v>3.6602793146215435E-3</v>
      </c>
      <c r="H172" s="2"/>
      <c r="I172" s="2">
        <v>31758904092</v>
      </c>
      <c r="J172" s="2"/>
      <c r="K172" s="5">
        <v>1.7776254509943427E-3</v>
      </c>
    </row>
    <row r="173" spans="1:11">
      <c r="A173" s="3" t="s">
        <v>480</v>
      </c>
      <c r="C173" s="3" t="s">
        <v>508</v>
      </c>
      <c r="E173" s="2">
        <v>18005479427</v>
      </c>
      <c r="F173" s="2"/>
      <c r="G173" s="5">
        <v>7.1275127788546049E-3</v>
      </c>
      <c r="H173" s="2"/>
      <c r="I173" s="2">
        <v>37052054744</v>
      </c>
      <c r="J173" s="2"/>
      <c r="K173" s="5">
        <v>2.0738963578142244E-3</v>
      </c>
    </row>
    <row r="174" spans="1:11">
      <c r="A174" s="3" t="s">
        <v>434</v>
      </c>
      <c r="C174" s="3" t="s">
        <v>510</v>
      </c>
      <c r="E174" s="2">
        <v>30698629946</v>
      </c>
      <c r="F174" s="2"/>
      <c r="G174" s="5">
        <v>1.2152127252181701E-2</v>
      </c>
      <c r="H174" s="2"/>
      <c r="I174" s="2">
        <v>59178081980</v>
      </c>
      <c r="J174" s="2"/>
      <c r="K174" s="5">
        <v>3.3123455508395974E-3</v>
      </c>
    </row>
    <row r="175" spans="1:11">
      <c r="A175" s="3" t="s">
        <v>511</v>
      </c>
      <c r="C175" s="3" t="s">
        <v>512</v>
      </c>
      <c r="E175" s="2">
        <v>9863000482</v>
      </c>
      <c r="F175" s="2"/>
      <c r="G175" s="5">
        <v>3.9042927048023074E-3</v>
      </c>
      <c r="H175" s="2"/>
      <c r="I175" s="2">
        <v>19417795000</v>
      </c>
      <c r="J175" s="2"/>
      <c r="K175" s="5">
        <v>1.0868626478482799E-3</v>
      </c>
    </row>
    <row r="176" spans="1:11">
      <c r="A176" s="3" t="s">
        <v>514</v>
      </c>
      <c r="C176" s="3" t="s">
        <v>515</v>
      </c>
      <c r="E176" s="2">
        <v>9554794518</v>
      </c>
      <c r="F176" s="2"/>
      <c r="G176" s="5">
        <v>3.7822886251089286E-3</v>
      </c>
      <c r="H176" s="2"/>
      <c r="I176" s="2">
        <v>19109589036</v>
      </c>
      <c r="J176" s="2"/>
      <c r="K176" s="5">
        <v>1.0696115876678799E-3</v>
      </c>
    </row>
    <row r="177" spans="1:11">
      <c r="A177" s="3" t="s">
        <v>516</v>
      </c>
      <c r="C177" s="3" t="s">
        <v>517</v>
      </c>
      <c r="E177" s="2">
        <v>9863013482</v>
      </c>
      <c r="F177" s="2"/>
      <c r="G177" s="5">
        <v>3.9042978508838934E-3</v>
      </c>
      <c r="H177" s="2"/>
      <c r="I177" s="2">
        <v>19417808000</v>
      </c>
      <c r="J177" s="2"/>
      <c r="K177" s="5">
        <v>1.0868633754908584E-3</v>
      </c>
    </row>
    <row r="178" spans="1:11">
      <c r="A178" s="3" t="s">
        <v>518</v>
      </c>
      <c r="C178" s="3" t="s">
        <v>519</v>
      </c>
      <c r="E178" s="2">
        <v>7890410918</v>
      </c>
      <c r="F178" s="2"/>
      <c r="G178" s="5">
        <v>3.1234383331179764E-3</v>
      </c>
      <c r="H178" s="2"/>
      <c r="I178" s="2">
        <v>15534246520</v>
      </c>
      <c r="J178" s="2"/>
      <c r="K178" s="5">
        <v>8.6949070710938743E-4</v>
      </c>
    </row>
    <row r="179" spans="1:11">
      <c r="A179" s="3" t="s">
        <v>491</v>
      </c>
      <c r="C179" s="3" t="s">
        <v>520</v>
      </c>
      <c r="E179" s="2">
        <v>12821917797</v>
      </c>
      <c r="F179" s="2"/>
      <c r="G179" s="5">
        <v>5.0755873131875578E-3</v>
      </c>
      <c r="H179" s="2"/>
      <c r="I179" s="2">
        <v>40438356129</v>
      </c>
      <c r="J179" s="2"/>
      <c r="K179" s="5">
        <v>2.2634361325267189E-3</v>
      </c>
    </row>
    <row r="180" spans="1:11">
      <c r="A180" s="3" t="s">
        <v>353</v>
      </c>
      <c r="C180" s="3" t="s">
        <v>522</v>
      </c>
      <c r="E180" s="2">
        <v>9924657527</v>
      </c>
      <c r="F180" s="2"/>
      <c r="G180" s="5">
        <v>3.9286997958728693E-3</v>
      </c>
      <c r="H180" s="2"/>
      <c r="I180" s="2">
        <v>22006849299</v>
      </c>
      <c r="J180" s="2"/>
      <c r="K180" s="5">
        <v>1.2317785052272517E-3</v>
      </c>
    </row>
    <row r="181" spans="1:11">
      <c r="A181" s="3" t="s">
        <v>523</v>
      </c>
      <c r="C181" s="3" t="s">
        <v>524</v>
      </c>
      <c r="E181" s="2">
        <v>47815065073</v>
      </c>
      <c r="F181" s="2"/>
      <c r="G181" s="5">
        <v>1.8927709684782058E-2</v>
      </c>
      <c r="H181" s="2"/>
      <c r="I181" s="2">
        <v>82335613009</v>
      </c>
      <c r="J181" s="2"/>
      <c r="K181" s="5">
        <v>4.6085305961450834E-3</v>
      </c>
    </row>
    <row r="182" spans="1:11">
      <c r="A182" s="3" t="s">
        <v>480</v>
      </c>
      <c r="C182" s="3" t="s">
        <v>525</v>
      </c>
      <c r="E182" s="2">
        <v>31509589036</v>
      </c>
      <c r="F182" s="2"/>
      <c r="G182" s="5">
        <v>1.2473147378334841E-2</v>
      </c>
      <c r="H182" s="2"/>
      <c r="I182" s="2">
        <v>59835616423</v>
      </c>
      <c r="J182" s="2"/>
      <c r="K182" s="5">
        <v>3.3491494014194611E-3</v>
      </c>
    </row>
    <row r="183" spans="1:11">
      <c r="A183" s="3" t="s">
        <v>439</v>
      </c>
      <c r="C183" s="3" t="s">
        <v>526</v>
      </c>
      <c r="E183" s="2">
        <v>77287671204</v>
      </c>
      <c r="F183" s="2"/>
      <c r="G183" s="5">
        <v>3.0594512430942064E-2</v>
      </c>
      <c r="H183" s="2"/>
      <c r="I183" s="2">
        <v>144602739672</v>
      </c>
      <c r="J183" s="2"/>
      <c r="K183" s="5">
        <v>8.0937777191501629E-3</v>
      </c>
    </row>
    <row r="184" spans="1:11">
      <c r="A184" s="3" t="s">
        <v>431</v>
      </c>
      <c r="C184" s="3" t="s">
        <v>528</v>
      </c>
      <c r="E184" s="2">
        <v>30378079758</v>
      </c>
      <c r="F184" s="2"/>
      <c r="G184" s="5">
        <v>1.2025236681425322E-2</v>
      </c>
      <c r="H184" s="2"/>
      <c r="I184" s="2">
        <v>54419175642</v>
      </c>
      <c r="J184" s="2"/>
      <c r="K184" s="5">
        <v>3.0459776371099157E-3</v>
      </c>
    </row>
    <row r="185" spans="1:11">
      <c r="A185" s="3" t="s">
        <v>425</v>
      </c>
      <c r="C185" s="3" t="s">
        <v>530</v>
      </c>
      <c r="E185" s="2">
        <v>106164383554</v>
      </c>
      <c r="F185" s="2"/>
      <c r="G185" s="5">
        <v>4.2025429176057935E-2</v>
      </c>
      <c r="H185" s="2"/>
      <c r="I185" s="2">
        <v>195205479438</v>
      </c>
      <c r="J185" s="2"/>
      <c r="K185" s="5">
        <v>1.0926139876153684E-2</v>
      </c>
    </row>
    <row r="186" spans="1:11">
      <c r="A186" s="3" t="s">
        <v>491</v>
      </c>
      <c r="C186" s="3" t="s">
        <v>531</v>
      </c>
      <c r="E186" s="2">
        <v>74589041076</v>
      </c>
      <c r="F186" s="2"/>
      <c r="G186" s="5">
        <v>2.9526253137947118E-2</v>
      </c>
      <c r="H186" s="2"/>
      <c r="I186" s="2">
        <v>169520547906</v>
      </c>
      <c r="J186" s="2"/>
      <c r="K186" s="5">
        <v>9.4884898909379945E-3</v>
      </c>
    </row>
    <row r="187" spans="1:11">
      <c r="A187" s="3" t="s">
        <v>532</v>
      </c>
      <c r="C187" s="3" t="s">
        <v>533</v>
      </c>
      <c r="E187" s="2">
        <v>9863005550</v>
      </c>
      <c r="F187" s="2"/>
      <c r="G187" s="5">
        <v>3.9042947109824209E-3</v>
      </c>
      <c r="H187" s="2"/>
      <c r="I187" s="2">
        <v>17568485000</v>
      </c>
      <c r="J187" s="2"/>
      <c r="K187" s="5">
        <v>9.8335213271037139E-4</v>
      </c>
    </row>
    <row r="188" spans="1:11">
      <c r="A188" s="3" t="s">
        <v>491</v>
      </c>
      <c r="C188" s="3" t="s">
        <v>535</v>
      </c>
      <c r="E188" s="2">
        <v>58763293468</v>
      </c>
      <c r="F188" s="2"/>
      <c r="G188" s="5">
        <v>2.3261592495709409E-2</v>
      </c>
      <c r="H188" s="2"/>
      <c r="I188" s="2">
        <v>90544115372</v>
      </c>
      <c r="J188" s="2"/>
      <c r="K188" s="5">
        <v>5.0679810442067217E-3</v>
      </c>
    </row>
    <row r="189" spans="1:11">
      <c r="A189" s="3" t="s">
        <v>537</v>
      </c>
      <c r="C189" s="3" t="s">
        <v>538</v>
      </c>
      <c r="E189" s="2">
        <v>11835616407</v>
      </c>
      <c r="F189" s="2"/>
      <c r="G189" s="5">
        <v>4.685157511552537E-3</v>
      </c>
      <c r="H189" s="2"/>
      <c r="I189" s="2">
        <v>19602739680</v>
      </c>
      <c r="J189" s="2"/>
      <c r="K189" s="5">
        <v>1.0972144650659532E-3</v>
      </c>
    </row>
    <row r="190" spans="1:11">
      <c r="A190" s="3" t="s">
        <v>353</v>
      </c>
      <c r="C190" s="3" t="s">
        <v>540</v>
      </c>
      <c r="E190" s="2">
        <v>18431506849</v>
      </c>
      <c r="F190" s="2"/>
      <c r="G190" s="5">
        <v>7.2961567689665318E-3</v>
      </c>
      <c r="H190" s="2"/>
      <c r="I190" s="2">
        <v>36417808207</v>
      </c>
      <c r="J190" s="2"/>
      <c r="K190" s="5">
        <v>2.0383959896935178E-3</v>
      </c>
    </row>
    <row r="191" spans="1:11">
      <c r="A191" s="3" t="s">
        <v>541</v>
      </c>
      <c r="C191" s="3" t="s">
        <v>542</v>
      </c>
      <c r="E191" s="2">
        <v>3821917801</v>
      </c>
      <c r="F191" s="2"/>
      <c r="G191" s="5">
        <v>1.5129154475892863E-3</v>
      </c>
      <c r="H191" s="2"/>
      <c r="I191" s="2">
        <v>6287671221</v>
      </c>
      <c r="J191" s="2"/>
      <c r="K191" s="5">
        <v>3.5193671537141506E-4</v>
      </c>
    </row>
    <row r="192" spans="1:11">
      <c r="A192" s="3" t="s">
        <v>491</v>
      </c>
      <c r="C192" s="3" t="s">
        <v>543</v>
      </c>
      <c r="E192" s="2">
        <v>26753424656</v>
      </c>
      <c r="F192" s="2"/>
      <c r="G192" s="5">
        <v>1.0590408152521774E-2</v>
      </c>
      <c r="H192" s="2"/>
      <c r="I192" s="2">
        <v>67520547940</v>
      </c>
      <c r="J192" s="2"/>
      <c r="K192" s="5">
        <v>3.7792942771429569E-3</v>
      </c>
    </row>
    <row r="193" spans="1:11">
      <c r="A193" s="3" t="s">
        <v>465</v>
      </c>
      <c r="C193" s="3" t="s">
        <v>545</v>
      </c>
      <c r="E193" s="2">
        <v>63534245062</v>
      </c>
      <c r="F193" s="2"/>
      <c r="G193" s="5">
        <v>2.5150185276112676E-2</v>
      </c>
      <c r="H193" s="2"/>
      <c r="I193" s="2">
        <v>102986299846</v>
      </c>
      <c r="J193" s="2"/>
      <c r="K193" s="5">
        <v>5.7644012897818961E-3</v>
      </c>
    </row>
    <row r="194" spans="1:11">
      <c r="A194" s="3" t="s">
        <v>546</v>
      </c>
      <c r="C194" s="3" t="s">
        <v>547</v>
      </c>
      <c r="E194" s="2">
        <v>9863013618</v>
      </c>
      <c r="F194" s="2"/>
      <c r="G194" s="5">
        <v>3.9042979047198235E-3</v>
      </c>
      <c r="H194" s="2"/>
      <c r="I194" s="2">
        <v>15719178000</v>
      </c>
      <c r="J194" s="2"/>
      <c r="K194" s="5">
        <v>8.7984178548998113E-4</v>
      </c>
    </row>
    <row r="195" spans="1:11">
      <c r="A195" s="3" t="s">
        <v>549</v>
      </c>
      <c r="C195" s="3" t="s">
        <v>550</v>
      </c>
      <c r="E195" s="2">
        <v>9657525346</v>
      </c>
      <c r="F195" s="2"/>
      <c r="G195" s="5">
        <v>3.8229548729764706E-3</v>
      </c>
      <c r="H195" s="2"/>
      <c r="I195" s="2">
        <v>15410950000</v>
      </c>
      <c r="J195" s="2"/>
      <c r="K195" s="5">
        <v>8.6258949189943804E-4</v>
      </c>
    </row>
    <row r="196" spans="1:11">
      <c r="A196" s="3" t="s">
        <v>434</v>
      </c>
      <c r="C196" s="3" t="s">
        <v>552</v>
      </c>
      <c r="E196" s="2">
        <v>38219178072</v>
      </c>
      <c r="F196" s="2"/>
      <c r="G196" s="5">
        <v>1.5129154500435714E-2</v>
      </c>
      <c r="H196" s="2"/>
      <c r="I196" s="2">
        <v>60410958885</v>
      </c>
      <c r="J196" s="2"/>
      <c r="K196" s="5">
        <v>3.3813527608466702E-3</v>
      </c>
    </row>
    <row r="197" spans="1:11">
      <c r="A197" s="3" t="s">
        <v>554</v>
      </c>
      <c r="C197" s="3" t="s">
        <v>555</v>
      </c>
      <c r="E197" s="2">
        <v>24626712313</v>
      </c>
      <c r="F197" s="2"/>
      <c r="G197" s="5">
        <v>9.7485439043002026E-3</v>
      </c>
      <c r="H197" s="2"/>
      <c r="I197" s="2">
        <v>42934931483</v>
      </c>
      <c r="J197" s="2"/>
      <c r="K197" s="5">
        <v>2.4031757115984516E-3</v>
      </c>
    </row>
    <row r="198" spans="1:11">
      <c r="A198" s="3" t="s">
        <v>556</v>
      </c>
      <c r="C198" s="3" t="s">
        <v>557</v>
      </c>
      <c r="E198" s="2">
        <v>13561643832</v>
      </c>
      <c r="F198" s="2"/>
      <c r="G198" s="5">
        <v>5.3684096614449303E-3</v>
      </c>
      <c r="H198" s="2"/>
      <c r="I198" s="2">
        <v>24657534234</v>
      </c>
      <c r="J198" s="2"/>
      <c r="K198" s="5">
        <v>1.3801439837517518E-3</v>
      </c>
    </row>
    <row r="199" spans="1:11">
      <c r="A199" s="3" t="s">
        <v>558</v>
      </c>
      <c r="C199" s="3" t="s">
        <v>559</v>
      </c>
      <c r="E199" s="2">
        <v>28082191667</v>
      </c>
      <c r="F199" s="2"/>
      <c r="G199" s="5">
        <v>1.1116403802313862E-2</v>
      </c>
      <c r="H199" s="2"/>
      <c r="I199" s="2">
        <v>41095890291</v>
      </c>
      <c r="J199" s="2"/>
      <c r="K199" s="5">
        <v>2.3002399673783085E-3</v>
      </c>
    </row>
    <row r="200" spans="1:11">
      <c r="A200" s="3" t="s">
        <v>561</v>
      </c>
      <c r="C200" s="3" t="s">
        <v>562</v>
      </c>
      <c r="E200" s="2">
        <v>15623276175</v>
      </c>
      <c r="F200" s="2"/>
      <c r="G200" s="5">
        <v>6.1845118335424809E-3</v>
      </c>
      <c r="H200" s="2"/>
      <c r="I200" s="2">
        <v>22856152877</v>
      </c>
      <c r="J200" s="2"/>
      <c r="K200" s="5">
        <v>1.2793161548734703E-3</v>
      </c>
    </row>
    <row r="201" spans="1:11">
      <c r="A201" s="3" t="s">
        <v>549</v>
      </c>
      <c r="C201" s="3" t="s">
        <v>564</v>
      </c>
      <c r="E201" s="2">
        <v>11061635824</v>
      </c>
      <c r="F201" s="2"/>
      <c r="G201" s="5">
        <v>4.3787754172415396E-3</v>
      </c>
      <c r="H201" s="2"/>
      <c r="I201" s="2">
        <v>15239718013</v>
      </c>
      <c r="J201" s="2"/>
      <c r="K201" s="5">
        <v>8.5300520847348044E-4</v>
      </c>
    </row>
    <row r="202" spans="1:11">
      <c r="A202" s="3" t="s">
        <v>566</v>
      </c>
      <c r="C202" s="3" t="s">
        <v>567</v>
      </c>
      <c r="E202" s="2">
        <v>21849313470</v>
      </c>
      <c r="F202" s="2"/>
      <c r="G202" s="5">
        <v>8.6491038240891962E-3</v>
      </c>
      <c r="H202" s="2"/>
      <c r="I202" s="2">
        <v>30205477848</v>
      </c>
      <c r="J202" s="2"/>
      <c r="K202" s="5">
        <v>1.6906762911751741E-3</v>
      </c>
    </row>
    <row r="203" spans="1:11">
      <c r="A203" s="3" t="s">
        <v>412</v>
      </c>
      <c r="C203" s="3" t="s">
        <v>568</v>
      </c>
      <c r="E203" s="2">
        <v>60958904101</v>
      </c>
      <c r="F203" s="2"/>
      <c r="G203" s="5">
        <v>2.4130730299428749E-2</v>
      </c>
      <c r="H203" s="2"/>
      <c r="I203" s="2">
        <v>88356164371</v>
      </c>
      <c r="J203" s="2"/>
      <c r="K203" s="5">
        <v>4.9455159435962169E-3</v>
      </c>
    </row>
    <row r="204" spans="1:11">
      <c r="A204" s="3" t="s">
        <v>570</v>
      </c>
      <c r="C204" s="3" t="s">
        <v>571</v>
      </c>
      <c r="E204" s="2">
        <v>30915068463</v>
      </c>
      <c r="F204" s="2"/>
      <c r="G204" s="5">
        <v>1.2237804965013969E-2</v>
      </c>
      <c r="H204" s="2"/>
      <c r="I204" s="2">
        <v>40887671193</v>
      </c>
      <c r="J204" s="2"/>
      <c r="K204" s="5">
        <v>2.2885854226586395E-3</v>
      </c>
    </row>
    <row r="205" spans="1:11">
      <c r="A205" s="3" t="s">
        <v>460</v>
      </c>
      <c r="C205" s="3" t="s">
        <v>572</v>
      </c>
      <c r="E205" s="2">
        <v>20978082168</v>
      </c>
      <c r="F205" s="2"/>
      <c r="G205" s="5">
        <v>8.3042247963732562E-3</v>
      </c>
      <c r="H205" s="2"/>
      <c r="I205" s="2">
        <v>27068493120</v>
      </c>
      <c r="J205" s="2"/>
      <c r="K205" s="5">
        <v>1.5150913945515517E-3</v>
      </c>
    </row>
    <row r="206" spans="1:11">
      <c r="A206" s="3" t="s">
        <v>570</v>
      </c>
      <c r="C206" s="3" t="s">
        <v>573</v>
      </c>
      <c r="E206" s="2">
        <v>11041095873</v>
      </c>
      <c r="F206" s="2"/>
      <c r="G206" s="5">
        <v>4.3706446277325412E-3</v>
      </c>
      <c r="H206" s="2"/>
      <c r="I206" s="2">
        <v>13534246554</v>
      </c>
      <c r="J206" s="2"/>
      <c r="K206" s="5">
        <v>7.5754569693994075E-4</v>
      </c>
    </row>
    <row r="207" spans="1:11">
      <c r="A207" s="3" t="s">
        <v>575</v>
      </c>
      <c r="C207" s="3" t="s">
        <v>576</v>
      </c>
      <c r="E207" s="2">
        <v>55205479427</v>
      </c>
      <c r="F207" s="2"/>
      <c r="G207" s="5">
        <v>2.1853223163205555E-2</v>
      </c>
      <c r="H207" s="2"/>
      <c r="I207" s="2">
        <v>64109589012</v>
      </c>
      <c r="J207" s="2"/>
      <c r="K207" s="5">
        <v>3.5883743579560559E-3</v>
      </c>
    </row>
    <row r="208" spans="1:11">
      <c r="A208" s="3" t="s">
        <v>566</v>
      </c>
      <c r="C208" s="3" t="s">
        <v>578</v>
      </c>
      <c r="E208" s="2">
        <v>22260273795</v>
      </c>
      <c r="F208" s="2"/>
      <c r="G208" s="5">
        <v>8.811783467245345E-3</v>
      </c>
      <c r="H208" s="2"/>
      <c r="I208" s="2">
        <v>25342465575</v>
      </c>
      <c r="J208" s="2"/>
      <c r="K208" s="5">
        <v>1.4184813073702951E-3</v>
      </c>
    </row>
    <row r="209" spans="1:11">
      <c r="A209" s="3" t="s">
        <v>579</v>
      </c>
      <c r="C209" s="3" t="s">
        <v>580</v>
      </c>
      <c r="E209" s="2">
        <v>19726027220</v>
      </c>
      <c r="F209" s="2"/>
      <c r="G209" s="5">
        <v>7.8085958031060086E-3</v>
      </c>
      <c r="H209" s="2"/>
      <c r="I209" s="2">
        <v>22808219000</v>
      </c>
      <c r="J209" s="2"/>
      <c r="K209" s="5">
        <v>1.2766331756537469E-3</v>
      </c>
    </row>
    <row r="210" spans="1:11">
      <c r="A210" s="3" t="s">
        <v>417</v>
      </c>
      <c r="C210" s="3" t="s">
        <v>581</v>
      </c>
      <c r="E210" s="2">
        <v>10171232720</v>
      </c>
      <c r="F210" s="2"/>
      <c r="G210" s="5">
        <v>4.0263071851224241E-3</v>
      </c>
      <c r="H210" s="2"/>
      <c r="I210" s="2">
        <v>13253424500</v>
      </c>
      <c r="J210" s="2"/>
      <c r="K210" s="5">
        <v>7.4182738282731198E-4</v>
      </c>
    </row>
    <row r="211" spans="1:11">
      <c r="A211" s="3" t="s">
        <v>582</v>
      </c>
      <c r="C211" s="3" t="s">
        <v>583</v>
      </c>
      <c r="E211" s="2">
        <v>12039041084</v>
      </c>
      <c r="F211" s="2"/>
      <c r="G211" s="5">
        <v>4.765683664201251E-3</v>
      </c>
      <c r="H211" s="2"/>
      <c r="I211" s="2">
        <v>12815753412</v>
      </c>
      <c r="J211" s="2"/>
      <c r="K211" s="5">
        <v>7.1732983521233728E-4</v>
      </c>
    </row>
    <row r="212" spans="1:11">
      <c r="A212" s="3" t="s">
        <v>425</v>
      </c>
      <c r="C212" s="3" t="s">
        <v>585</v>
      </c>
      <c r="E212" s="2">
        <v>17551780820</v>
      </c>
      <c r="F212" s="2"/>
      <c r="G212" s="5">
        <v>6.9479150829281138E-3</v>
      </c>
      <c r="H212" s="2"/>
      <c r="I212" s="2">
        <v>17551780820</v>
      </c>
      <c r="J212" s="2"/>
      <c r="K212" s="5">
        <v>9.8241715789449085E-4</v>
      </c>
    </row>
    <row r="213" spans="1:11">
      <c r="A213" s="3" t="s">
        <v>575</v>
      </c>
      <c r="C213" s="3" t="s">
        <v>587</v>
      </c>
      <c r="E213" s="2">
        <v>39890410952</v>
      </c>
      <c r="F213" s="2"/>
      <c r="G213" s="5">
        <v>1.579071609655627E-2</v>
      </c>
      <c r="H213" s="2"/>
      <c r="I213" s="2">
        <v>39890410952</v>
      </c>
      <c r="J213" s="2"/>
      <c r="K213" s="5">
        <v>2.2327662677995488E-3</v>
      </c>
    </row>
    <row r="214" spans="1:11">
      <c r="A214" s="3" t="s">
        <v>384</v>
      </c>
      <c r="C214" s="3" t="s">
        <v>588</v>
      </c>
      <c r="E214" s="2">
        <v>17876712000</v>
      </c>
      <c r="F214" s="2"/>
      <c r="G214" s="5">
        <v>7.0765398800121306E-3</v>
      </c>
      <c r="H214" s="2"/>
      <c r="I214" s="2">
        <v>17876712000</v>
      </c>
      <c r="J214" s="2"/>
      <c r="K214" s="5">
        <v>1.0006043703284086E-3</v>
      </c>
    </row>
    <row r="215" spans="1:11">
      <c r="A215" s="3" t="s">
        <v>431</v>
      </c>
      <c r="C215" s="3" t="s">
        <v>589</v>
      </c>
      <c r="E215" s="2">
        <v>13808216000</v>
      </c>
      <c r="F215" s="2"/>
      <c r="G215" s="5">
        <v>5.4660158532408853E-3</v>
      </c>
      <c r="H215" s="2"/>
      <c r="I215" s="2">
        <v>13808216000</v>
      </c>
      <c r="J215" s="2"/>
      <c r="K215" s="5">
        <v>7.7288045340992548E-4</v>
      </c>
    </row>
    <row r="216" spans="1:11">
      <c r="A216" s="3" t="s">
        <v>582</v>
      </c>
      <c r="C216" s="3" t="s">
        <v>591</v>
      </c>
      <c r="E216" s="2">
        <v>17260273000</v>
      </c>
      <c r="F216" s="2"/>
      <c r="G216" s="5">
        <v>6.8325210041083962E-3</v>
      </c>
      <c r="H216" s="2"/>
      <c r="I216" s="2">
        <v>17260273000</v>
      </c>
      <c r="J216" s="2"/>
      <c r="K216" s="5">
        <v>9.6610073467992498E-4</v>
      </c>
    </row>
    <row r="217" spans="1:11">
      <c r="A217" s="3" t="s">
        <v>434</v>
      </c>
      <c r="C217" s="3" t="s">
        <v>592</v>
      </c>
      <c r="E217" s="2">
        <v>55641779185</v>
      </c>
      <c r="F217" s="2"/>
      <c r="G217" s="5">
        <v>2.2025933482481642E-2</v>
      </c>
      <c r="H217" s="2"/>
      <c r="I217" s="2">
        <v>55641779185</v>
      </c>
      <c r="J217" s="2"/>
      <c r="K217" s="5">
        <v>3.1144098213004312E-3</v>
      </c>
    </row>
    <row r="218" spans="1:11">
      <c r="A218" s="3" t="s">
        <v>593</v>
      </c>
      <c r="C218" s="3" t="s">
        <v>594</v>
      </c>
      <c r="E218" s="2">
        <v>17753424000</v>
      </c>
      <c r="F218" s="2"/>
      <c r="G218" s="5">
        <v>7.0277360256608976E-3</v>
      </c>
      <c r="H218" s="2"/>
      <c r="I218" s="2">
        <v>17753424000</v>
      </c>
      <c r="J218" s="2"/>
      <c r="K218" s="5">
        <v>9.9370363200421055E-4</v>
      </c>
    </row>
    <row r="219" spans="1:11">
      <c r="A219" s="3" t="s">
        <v>338</v>
      </c>
      <c r="C219" s="3" t="s">
        <v>596</v>
      </c>
      <c r="E219" s="2">
        <v>89007780818</v>
      </c>
      <c r="F219" s="2"/>
      <c r="G219" s="5">
        <v>3.5233946297840213E-2</v>
      </c>
      <c r="H219" s="2"/>
      <c r="I219" s="2">
        <v>89007780818</v>
      </c>
      <c r="J219" s="2"/>
      <c r="K219" s="5">
        <v>4.9819885491092482E-3</v>
      </c>
    </row>
    <row r="220" spans="1:11">
      <c r="A220" s="3" t="s">
        <v>474</v>
      </c>
      <c r="C220" s="3" t="s">
        <v>598</v>
      </c>
      <c r="E220" s="2">
        <v>27123286000</v>
      </c>
      <c r="F220" s="2"/>
      <c r="G220" s="5">
        <v>1.0736818664191418E-2</v>
      </c>
      <c r="H220" s="2"/>
      <c r="I220" s="2">
        <v>27123286000</v>
      </c>
      <c r="J220" s="2"/>
      <c r="K220" s="5">
        <v>1.5181582893580956E-3</v>
      </c>
    </row>
    <row r="221" spans="1:11">
      <c r="A221" s="3" t="s">
        <v>393</v>
      </c>
      <c r="C221" s="3" t="s">
        <v>600</v>
      </c>
      <c r="E221" s="2">
        <v>145753424644</v>
      </c>
      <c r="F221" s="2"/>
      <c r="G221" s="5">
        <v>5.7696847280507113E-2</v>
      </c>
      <c r="H221" s="2"/>
      <c r="I221" s="2">
        <v>145753424644</v>
      </c>
      <c r="J221" s="2"/>
      <c r="K221" s="5">
        <v>8.1581844406912619E-3</v>
      </c>
    </row>
    <row r="222" spans="1:11">
      <c r="A222" s="3" t="s">
        <v>491</v>
      </c>
      <c r="C222" s="3" t="s">
        <v>602</v>
      </c>
      <c r="E222" s="2">
        <v>19726027395</v>
      </c>
      <c r="F222" s="2"/>
      <c r="G222" s="5">
        <v>7.8085958723801835E-3</v>
      </c>
      <c r="H222" s="2"/>
      <c r="I222" s="2">
        <v>19726027395</v>
      </c>
      <c r="J222" s="2"/>
      <c r="K222" s="5">
        <v>1.1041151874379869E-3</v>
      </c>
    </row>
    <row r="223" spans="1:11">
      <c r="A223" s="3" t="s">
        <v>491</v>
      </c>
      <c r="C223" s="3" t="s">
        <v>604</v>
      </c>
      <c r="E223" s="2">
        <v>6287671200</v>
      </c>
      <c r="F223" s="2"/>
      <c r="G223" s="5">
        <v>2.488989921592054E-3</v>
      </c>
      <c r="H223" s="2"/>
      <c r="I223" s="2">
        <v>6287671200</v>
      </c>
      <c r="J223" s="2"/>
      <c r="K223" s="5">
        <v>3.5193671419599245E-4</v>
      </c>
    </row>
    <row r="224" spans="1:11">
      <c r="A224" s="3" t="s">
        <v>606</v>
      </c>
      <c r="C224" s="3" t="s">
        <v>607</v>
      </c>
      <c r="E224" s="2">
        <v>17568492500</v>
      </c>
      <c r="F224" s="2"/>
      <c r="G224" s="5">
        <v>6.954530442060263E-3</v>
      </c>
      <c r="H224" s="2"/>
      <c r="I224" s="2">
        <v>17568492500</v>
      </c>
      <c r="J224" s="2"/>
      <c r="K224" s="5">
        <v>9.8335255250416682E-4</v>
      </c>
    </row>
    <row r="225" spans="1:11">
      <c r="A225" s="3" t="s">
        <v>609</v>
      </c>
      <c r="C225" s="3" t="s">
        <v>610</v>
      </c>
      <c r="E225" s="2">
        <v>9246575000</v>
      </c>
      <c r="F225" s="2"/>
      <c r="G225" s="5">
        <v>3.6602791800317176E-3</v>
      </c>
      <c r="H225" s="2"/>
      <c r="I225" s="2">
        <v>9246575000</v>
      </c>
      <c r="J225" s="2"/>
      <c r="K225" s="5">
        <v>5.1755397500219305E-4</v>
      </c>
    </row>
    <row r="226" spans="1:11">
      <c r="A226" s="3" t="s">
        <v>434</v>
      </c>
      <c r="C226" s="3" t="s">
        <v>611</v>
      </c>
      <c r="E226" s="2">
        <v>8630136000</v>
      </c>
      <c r="F226" s="2"/>
      <c r="G226" s="5">
        <v>3.4162603041279832E-3</v>
      </c>
      <c r="H226" s="2"/>
      <c r="I226" s="2">
        <v>8630136000</v>
      </c>
      <c r="J226" s="2"/>
      <c r="K226" s="5">
        <v>4.8305033935370947E-4</v>
      </c>
    </row>
    <row r="227" spans="1:11">
      <c r="A227" s="3" t="s">
        <v>613</v>
      </c>
      <c r="C227" s="3" t="s">
        <v>614</v>
      </c>
      <c r="E227" s="2">
        <v>4006849000</v>
      </c>
      <c r="F227" s="2"/>
      <c r="G227" s="5">
        <v>1.5861209120383393E-3</v>
      </c>
      <c r="H227" s="2"/>
      <c r="I227" s="2">
        <v>4006849000</v>
      </c>
      <c r="J227" s="2"/>
      <c r="K227" s="5">
        <v>2.2427337983886597E-4</v>
      </c>
    </row>
    <row r="228" spans="1:11">
      <c r="A228" s="3" t="s">
        <v>491</v>
      </c>
      <c r="C228" s="3" t="s">
        <v>615</v>
      </c>
      <c r="E228" s="2">
        <v>24657532224</v>
      </c>
      <c r="F228" s="2"/>
      <c r="G228" s="5">
        <v>9.760744040952285E-3</v>
      </c>
      <c r="H228" s="2"/>
      <c r="I228" s="2">
        <v>24657532224</v>
      </c>
      <c r="J228" s="2"/>
      <c r="K228" s="5">
        <v>1.3801438712470148E-3</v>
      </c>
    </row>
    <row r="229" spans="1:11">
      <c r="A229" s="3" t="s">
        <v>491</v>
      </c>
      <c r="C229" s="3" t="s">
        <v>616</v>
      </c>
      <c r="E229" s="2">
        <v>3082191678</v>
      </c>
      <c r="F229" s="2"/>
      <c r="G229" s="5">
        <v>1.2200930644969E-3</v>
      </c>
      <c r="H229" s="2"/>
      <c r="I229" s="2">
        <v>3082191678</v>
      </c>
      <c r="J229" s="2"/>
      <c r="K229" s="5">
        <v>1.7251799230175275E-4</v>
      </c>
    </row>
    <row r="230" spans="1:11">
      <c r="A230" s="3" t="s">
        <v>491</v>
      </c>
      <c r="C230" s="3" t="s">
        <v>618</v>
      </c>
      <c r="E230" s="2">
        <v>739726000</v>
      </c>
      <c r="F230" s="2"/>
      <c r="G230" s="5">
        <v>2.9282233440253738E-4</v>
      </c>
      <c r="H230" s="2"/>
      <c r="I230" s="2">
        <v>739726000</v>
      </c>
      <c r="J230" s="2"/>
      <c r="K230" s="5">
        <v>4.1404318000175439E-5</v>
      </c>
    </row>
    <row r="231" spans="1:11">
      <c r="A231" s="3" t="s">
        <v>353</v>
      </c>
      <c r="C231" s="3" t="s">
        <v>620</v>
      </c>
      <c r="E231" s="2">
        <v>1849315000</v>
      </c>
      <c r="F231" s="2"/>
      <c r="G231" s="5">
        <v>7.3205583600634348E-4</v>
      </c>
      <c r="H231" s="2"/>
      <c r="I231" s="2">
        <v>1849315000</v>
      </c>
      <c r="J231" s="2"/>
      <c r="K231" s="5">
        <v>1.035107950004386E-4</v>
      </c>
    </row>
    <row r="232" spans="1:11">
      <c r="A232" s="3" t="s">
        <v>465</v>
      </c>
      <c r="C232" s="3" t="s">
        <v>621</v>
      </c>
      <c r="E232" s="2">
        <v>1849315000</v>
      </c>
      <c r="F232" s="2"/>
      <c r="G232" s="5">
        <v>7.3205583600634348E-4</v>
      </c>
      <c r="H232" s="2"/>
      <c r="I232" s="2">
        <v>1849315000</v>
      </c>
      <c r="J232" s="2"/>
      <c r="K232" s="5">
        <v>1.035107950004386E-4</v>
      </c>
    </row>
    <row r="233" spans="1:11">
      <c r="A233" s="3" t="s">
        <v>582</v>
      </c>
      <c r="C233" s="3" t="s">
        <v>622</v>
      </c>
      <c r="E233" s="2">
        <v>1849315000</v>
      </c>
      <c r="F233" s="2"/>
      <c r="G233" s="5">
        <v>7.3205583600634348E-4</v>
      </c>
      <c r="H233" s="2"/>
      <c r="I233" s="2">
        <v>1849315000</v>
      </c>
      <c r="J233" s="2"/>
      <c r="K233" s="5">
        <v>1.035107950004386E-4</v>
      </c>
    </row>
    <row r="234" spans="1:11">
      <c r="A234" s="3" t="s">
        <v>623</v>
      </c>
      <c r="C234" s="3" t="s">
        <v>624</v>
      </c>
      <c r="E234" s="2">
        <v>1479450000</v>
      </c>
      <c r="F234" s="2"/>
      <c r="G234" s="5">
        <v>5.8564387710021543E-4</v>
      </c>
      <c r="H234" s="2"/>
      <c r="I234" s="2">
        <v>1479450000</v>
      </c>
      <c r="J234" s="2"/>
      <c r="K234" s="5">
        <v>8.2808524055338808E-5</v>
      </c>
    </row>
    <row r="235" spans="1:11">
      <c r="A235" s="3" t="s">
        <v>460</v>
      </c>
      <c r="C235" s="3" t="s">
        <v>626</v>
      </c>
      <c r="E235" s="2">
        <v>739824656</v>
      </c>
      <c r="F235" s="2"/>
      <c r="G235" s="5">
        <v>2.9286138761984058E-4</v>
      </c>
      <c r="H235" s="2"/>
      <c r="I235" s="2">
        <v>739824656</v>
      </c>
      <c r="J235" s="2"/>
      <c r="K235" s="5">
        <v>4.1409840023730957E-5</v>
      </c>
    </row>
    <row r="236" spans="1:11">
      <c r="A236" s="3" t="s">
        <v>628</v>
      </c>
      <c r="C236" s="3" t="s">
        <v>629</v>
      </c>
      <c r="E236" s="2">
        <v>942838356</v>
      </c>
      <c r="F236" s="2"/>
      <c r="G236" s="5">
        <v>3.7322485402455855E-4</v>
      </c>
      <c r="H236" s="2"/>
      <c r="I236" s="2">
        <v>942838356</v>
      </c>
      <c r="J236" s="2"/>
      <c r="K236" s="5">
        <v>5.2773025572423598E-5</v>
      </c>
    </row>
    <row r="237" spans="1:11">
      <c r="A237" s="3" t="s">
        <v>630</v>
      </c>
      <c r="C237" s="3" t="s">
        <v>631</v>
      </c>
      <c r="E237" s="2">
        <v>1183560960</v>
      </c>
      <c r="F237" s="2"/>
      <c r="G237" s="5">
        <v>4.6851548169850484E-4</v>
      </c>
      <c r="H237" s="2"/>
      <c r="I237" s="2">
        <v>1183560960</v>
      </c>
      <c r="J237" s="2"/>
      <c r="K237" s="5">
        <v>6.6246872977876838E-5</v>
      </c>
    </row>
    <row r="238" spans="1:11" ht="19.5" thickBot="1">
      <c r="E238" s="6">
        <f>SUM(E8:E237)</f>
        <v>2526193917241</v>
      </c>
      <c r="F238" s="2"/>
      <c r="G238" s="7">
        <f>SUM(G8:G237)</f>
        <v>0.99999999999999967</v>
      </c>
      <c r="H238" s="2"/>
      <c r="I238" s="6">
        <f>SUM(I8:I237)</f>
        <v>17865914371464</v>
      </c>
      <c r="J238" s="2"/>
      <c r="K238" s="7">
        <f>SUM(K8:K237)</f>
        <v>1.0000000000000002</v>
      </c>
    </row>
    <row r="239" spans="1:11" ht="19.5" thickTop="1">
      <c r="E239" s="2"/>
      <c r="F239" s="2"/>
      <c r="G239" s="2"/>
      <c r="H239" s="2"/>
      <c r="I239" s="2"/>
      <c r="J239" s="2"/>
      <c r="K239" s="2"/>
    </row>
    <row r="240" spans="1:11">
      <c r="E240" s="2"/>
      <c r="F240" s="2"/>
      <c r="G240" s="2"/>
      <c r="H240" s="2"/>
      <c r="I240" s="2"/>
      <c r="J240" s="2"/>
      <c r="K240" s="2"/>
    </row>
    <row r="241" spans="5:11">
      <c r="E241" s="2"/>
      <c r="F241" s="2"/>
      <c r="G241" s="2"/>
      <c r="H241" s="2"/>
      <c r="I241" s="2"/>
      <c r="J241" s="2"/>
      <c r="K241" s="2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5"/>
  <sheetViews>
    <sheetView rightToLeft="1" view="pageBreakPreview" zoomScale="130" zoomScaleNormal="115" zoomScaleSheetLayoutView="130" workbookViewId="0">
      <selection activeCell="H12" sqref="H12"/>
    </sheetView>
  </sheetViews>
  <sheetFormatPr defaultRowHeight="15"/>
  <cols>
    <col min="1" max="1" width="34.140625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7" t="s">
        <v>0</v>
      </c>
      <c r="B2" s="17"/>
      <c r="C2" s="17"/>
      <c r="D2" s="17"/>
      <c r="E2" s="17"/>
    </row>
    <row r="3" spans="1:5" ht="23.25">
      <c r="A3" s="17" t="s">
        <v>634</v>
      </c>
      <c r="B3" s="17"/>
      <c r="C3" s="17"/>
      <c r="D3" s="17"/>
      <c r="E3" s="17"/>
    </row>
    <row r="4" spans="1:5" ht="23.25">
      <c r="A4" s="17" t="s">
        <v>2</v>
      </c>
      <c r="B4" s="17"/>
      <c r="C4" s="17"/>
      <c r="D4" s="17"/>
      <c r="E4" s="17"/>
    </row>
    <row r="6" spans="1:5" ht="30">
      <c r="A6" s="17" t="s">
        <v>863</v>
      </c>
      <c r="C6" s="16" t="s">
        <v>636</v>
      </c>
      <c r="E6" s="18" t="s">
        <v>6</v>
      </c>
    </row>
    <row r="7" spans="1:5" ht="23.25">
      <c r="A7" s="16" t="s">
        <v>863</v>
      </c>
      <c r="C7" s="16" t="s">
        <v>298</v>
      </c>
      <c r="E7" s="16" t="s">
        <v>298</v>
      </c>
    </row>
    <row r="8" spans="1:5" ht="18.75">
      <c r="A8" s="3" t="s">
        <v>863</v>
      </c>
      <c r="C8" s="2">
        <v>2463</v>
      </c>
      <c r="D8" s="2"/>
      <c r="E8" s="2">
        <v>89521906819</v>
      </c>
    </row>
    <row r="9" spans="1:5" ht="18.75">
      <c r="A9" s="3" t="s">
        <v>865</v>
      </c>
      <c r="C9" s="2">
        <v>609266630</v>
      </c>
      <c r="D9" s="2"/>
      <c r="E9" s="2">
        <v>17008740074</v>
      </c>
    </row>
    <row r="10" spans="1:5" ht="18.75">
      <c r="A10" s="3" t="s">
        <v>864</v>
      </c>
      <c r="C10" s="2">
        <v>0</v>
      </c>
      <c r="D10" s="2"/>
      <c r="E10" s="2">
        <v>3591541124</v>
      </c>
    </row>
    <row r="11" spans="1:5" ht="18.75">
      <c r="A11" s="3" t="s">
        <v>871</v>
      </c>
      <c r="C11" s="2">
        <v>50706848710</v>
      </c>
      <c r="D11" s="2"/>
      <c r="E11" s="2">
        <v>0</v>
      </c>
    </row>
    <row r="12" spans="1:5" ht="19.5" thickBot="1">
      <c r="A12" s="3" t="s">
        <v>105</v>
      </c>
      <c r="C12" s="6">
        <f>SUM(C8:C11)</f>
        <v>51316117803</v>
      </c>
      <c r="D12" s="2"/>
      <c r="E12" s="6">
        <f>SUM(E8:E11)</f>
        <v>110122188017</v>
      </c>
    </row>
    <row r="13" spans="1:5" ht="19.5" thickTop="1">
      <c r="A13" s="3"/>
      <c r="C13" s="2"/>
      <c r="D13" s="2"/>
      <c r="E13" s="2"/>
    </row>
    <row r="14" spans="1:5" ht="18.75">
      <c r="A14" s="3"/>
      <c r="C14" s="2"/>
      <c r="D14" s="2"/>
      <c r="E14" s="2"/>
    </row>
    <row r="15" spans="1:5" ht="18.75">
      <c r="A15" s="3"/>
      <c r="C15" s="2"/>
      <c r="D15" s="2"/>
      <c r="E15" s="2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6"/>
  <sheetViews>
    <sheetView rightToLeft="1" view="pageBreakPreview" zoomScale="115" zoomScaleNormal="100" zoomScaleSheetLayoutView="115" workbookViewId="0">
      <selection activeCell="E17" sqref="E17"/>
    </sheetView>
  </sheetViews>
  <sheetFormatPr defaultRowHeight="15"/>
  <cols>
    <col min="1" max="1" width="24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0.5703125" style="1" bestFit="1" customWidth="1"/>
    <col min="10" max="16384" width="9.140625" style="1"/>
  </cols>
  <sheetData>
    <row r="2" spans="1:9" ht="23.25">
      <c r="A2" s="17" t="s">
        <v>0</v>
      </c>
      <c r="B2" s="17"/>
      <c r="C2" s="17"/>
      <c r="D2" s="17"/>
      <c r="E2" s="17"/>
      <c r="F2" s="17"/>
      <c r="G2" s="17"/>
    </row>
    <row r="3" spans="1:9" ht="23.25">
      <c r="A3" s="17" t="s">
        <v>634</v>
      </c>
      <c r="B3" s="17"/>
      <c r="C3" s="17"/>
      <c r="D3" s="17"/>
      <c r="E3" s="17"/>
      <c r="F3" s="17"/>
      <c r="G3" s="17"/>
    </row>
    <row r="4" spans="1:9" ht="23.25">
      <c r="A4" s="17" t="s">
        <v>2</v>
      </c>
      <c r="B4" s="17"/>
      <c r="C4" s="17"/>
      <c r="D4" s="17"/>
      <c r="E4" s="17"/>
      <c r="F4" s="17"/>
      <c r="G4" s="17"/>
    </row>
    <row r="6" spans="1:9" ht="23.25">
      <c r="A6" s="16" t="s">
        <v>638</v>
      </c>
      <c r="C6" s="16" t="s">
        <v>298</v>
      </c>
      <c r="E6" s="16" t="s">
        <v>759</v>
      </c>
      <c r="G6" s="16" t="s">
        <v>13</v>
      </c>
      <c r="I6" s="9"/>
    </row>
    <row r="7" spans="1:9" ht="18.75">
      <c r="A7" s="3" t="s">
        <v>866</v>
      </c>
      <c r="C7" s="2">
        <v>710742313552</v>
      </c>
      <c r="E7" s="5">
        <v>8.7513530409673815E-2</v>
      </c>
      <c r="F7" s="4"/>
      <c r="G7" s="5">
        <v>1.3658951927470373E-3</v>
      </c>
      <c r="I7" s="5"/>
    </row>
    <row r="8" spans="1:9" ht="18.75">
      <c r="A8" s="3" t="s">
        <v>867</v>
      </c>
      <c r="C8" s="2">
        <v>5352100567485</v>
      </c>
      <c r="E8" s="5">
        <v>0.65900285776915812</v>
      </c>
      <c r="F8" s="4"/>
      <c r="G8" s="5">
        <v>1.0285596195465013E-2</v>
      </c>
      <c r="I8" s="5"/>
    </row>
    <row r="9" spans="1:9" ht="18.75">
      <c r="A9" s="3" t="s">
        <v>868</v>
      </c>
      <c r="C9" s="2">
        <v>2526193917241</v>
      </c>
      <c r="E9" s="5">
        <v>0.31104965045960881</v>
      </c>
      <c r="F9" s="4"/>
      <c r="G9" s="5">
        <v>4.8548061114611534E-3</v>
      </c>
      <c r="I9" s="5"/>
    </row>
    <row r="10" spans="1:9" ht="19.5" thickBot="1">
      <c r="A10" s="3"/>
      <c r="C10" s="6">
        <f>SUM(C7:C9)</f>
        <v>8589036798278</v>
      </c>
      <c r="E10" s="7">
        <f>SUM(E7:E9)</f>
        <v>1.0575660386384407</v>
      </c>
      <c r="F10" s="4"/>
      <c r="G10" s="7">
        <f>SUM(G7:G9)</f>
        <v>1.6506297499673205E-2</v>
      </c>
    </row>
    <row r="11" spans="1:9" ht="19.5" thickTop="1">
      <c r="A11" s="3"/>
    </row>
    <row r="12" spans="1:9" ht="18.75">
      <c r="A12" s="3"/>
    </row>
    <row r="13" spans="1:9" ht="18.75">
      <c r="A13" s="3"/>
    </row>
    <row r="14" spans="1:9" ht="18.75">
      <c r="A14" s="3"/>
    </row>
    <row r="15" spans="1:9" ht="18.75">
      <c r="A15" s="3"/>
    </row>
    <row r="16" spans="1:9" ht="18.75">
      <c r="A16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0"/>
  <sheetViews>
    <sheetView rightToLeft="1" view="pageBreakPreview" zoomScaleNormal="100" zoomScaleSheetLayoutView="100" workbookViewId="0">
      <selection activeCell="A18" sqref="A18"/>
    </sheetView>
  </sheetViews>
  <sheetFormatPr defaultRowHeight="15"/>
  <cols>
    <col min="1" max="1" width="33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9" width="1" style="1" customWidth="1"/>
    <col min="10" max="10" width="20.85546875" style="1" bestFit="1" customWidth="1"/>
    <col min="11" max="11" width="1" style="1" customWidth="1"/>
    <col min="12" max="12" width="14.85546875" style="1" bestFit="1" customWidth="1"/>
    <col min="13" max="13" width="1" style="1" customWidth="1"/>
    <col min="14" max="14" width="15.285156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6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6" spans="1:16" ht="30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3"/>
      <c r="J6" s="18" t="s">
        <v>6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</row>
    <row r="7" spans="1:16" ht="23.25">
      <c r="A7" s="16" t="s">
        <v>3</v>
      </c>
      <c r="C7" s="16" t="s">
        <v>88</v>
      </c>
      <c r="E7" s="16" t="s">
        <v>89</v>
      </c>
      <c r="G7" s="16" t="s">
        <v>90</v>
      </c>
      <c r="J7" s="16" t="s">
        <v>88</v>
      </c>
      <c r="L7" s="16" t="s">
        <v>89</v>
      </c>
      <c r="N7" s="16" t="s">
        <v>90</v>
      </c>
    </row>
    <row r="8" spans="1:16" ht="18.75">
      <c r="A8" s="3" t="s">
        <v>92</v>
      </c>
      <c r="C8" s="2">
        <v>521165929</v>
      </c>
      <c r="D8" s="2"/>
      <c r="E8" s="2">
        <v>1722</v>
      </c>
      <c r="F8" s="10"/>
      <c r="G8" s="4" t="s">
        <v>93</v>
      </c>
      <c r="H8" s="4"/>
      <c r="I8" s="10"/>
      <c r="J8" s="2">
        <v>521165929</v>
      </c>
      <c r="K8" s="2"/>
      <c r="L8" s="2">
        <v>1722</v>
      </c>
      <c r="M8" s="10"/>
      <c r="N8" s="4" t="s">
        <v>93</v>
      </c>
      <c r="O8" s="4"/>
      <c r="P8" s="10"/>
    </row>
    <row r="9" spans="1:16" ht="18.75">
      <c r="A9" s="3" t="s">
        <v>94</v>
      </c>
      <c r="C9" s="2">
        <v>165152397</v>
      </c>
      <c r="D9" s="2"/>
      <c r="E9" s="2">
        <v>7930</v>
      </c>
      <c r="F9" s="10"/>
      <c r="G9" s="4" t="s">
        <v>95</v>
      </c>
      <c r="H9" s="4"/>
      <c r="I9" s="10"/>
      <c r="J9" s="2">
        <v>165152397</v>
      </c>
      <c r="K9" s="2"/>
      <c r="L9" s="2">
        <v>7930</v>
      </c>
      <c r="M9" s="10"/>
      <c r="N9" s="4" t="s">
        <v>95</v>
      </c>
      <c r="O9" s="4"/>
      <c r="P9" s="10"/>
    </row>
    <row r="10" spans="1:16" ht="18.75">
      <c r="A10" s="3" t="s">
        <v>96</v>
      </c>
      <c r="C10" s="2">
        <v>317998467</v>
      </c>
      <c r="D10" s="2"/>
      <c r="E10" s="2">
        <v>3673</v>
      </c>
      <c r="F10" s="10"/>
      <c r="G10" s="4" t="s">
        <v>97</v>
      </c>
      <c r="H10" s="4"/>
      <c r="I10" s="10"/>
      <c r="J10" s="2">
        <v>317998467</v>
      </c>
      <c r="K10" s="2"/>
      <c r="L10" s="2">
        <v>3673</v>
      </c>
      <c r="M10" s="10"/>
      <c r="N10" s="4" t="s">
        <v>97</v>
      </c>
      <c r="O10" s="4"/>
      <c r="P10" s="10"/>
    </row>
    <row r="11" spans="1:16" ht="18.75">
      <c r="A11" s="3" t="s">
        <v>98</v>
      </c>
      <c r="C11" s="2">
        <v>1954000000</v>
      </c>
      <c r="D11" s="2"/>
      <c r="E11" s="2">
        <v>2338</v>
      </c>
      <c r="F11" s="10"/>
      <c r="G11" s="4" t="s">
        <v>99</v>
      </c>
      <c r="H11" s="4"/>
      <c r="I11" s="10"/>
      <c r="J11" s="2">
        <v>1954000000</v>
      </c>
      <c r="K11" s="2"/>
      <c r="L11" s="2">
        <v>2338</v>
      </c>
      <c r="M11" s="10"/>
      <c r="N11" s="4" t="s">
        <v>99</v>
      </c>
      <c r="O11" s="4"/>
      <c r="P11" s="10"/>
    </row>
    <row r="12" spans="1:16" ht="18.75">
      <c r="A12" s="3" t="s">
        <v>100</v>
      </c>
      <c r="C12" s="2">
        <v>59405941</v>
      </c>
      <c r="D12" s="2"/>
      <c r="E12" s="2">
        <v>18943</v>
      </c>
      <c r="F12" s="10"/>
      <c r="G12" s="4" t="s">
        <v>101</v>
      </c>
      <c r="H12" s="4"/>
      <c r="I12" s="10"/>
      <c r="J12" s="2">
        <v>59405941</v>
      </c>
      <c r="K12" s="2"/>
      <c r="L12" s="2">
        <v>18943</v>
      </c>
      <c r="M12" s="10"/>
      <c r="N12" s="4" t="s">
        <v>101</v>
      </c>
      <c r="O12" s="4"/>
      <c r="P12" s="10"/>
    </row>
    <row r="13" spans="1:16" ht="18.75">
      <c r="A13" s="3" t="s">
        <v>102</v>
      </c>
      <c r="C13" s="2">
        <v>22000000</v>
      </c>
      <c r="D13" s="2"/>
      <c r="E13" s="2">
        <v>244239</v>
      </c>
      <c r="F13" s="10"/>
      <c r="G13" s="4" t="s">
        <v>103</v>
      </c>
      <c r="H13" s="4"/>
      <c r="I13" s="10"/>
      <c r="J13" s="2">
        <v>22000000</v>
      </c>
      <c r="K13" s="2"/>
      <c r="L13" s="2">
        <v>244239</v>
      </c>
      <c r="M13" s="10"/>
      <c r="N13" s="4" t="s">
        <v>103</v>
      </c>
      <c r="O13" s="4"/>
      <c r="P13" s="10"/>
    </row>
    <row r="14" spans="1:16" ht="18.75">
      <c r="A14" s="3" t="s">
        <v>104</v>
      </c>
      <c r="C14" s="2">
        <v>0</v>
      </c>
      <c r="D14" s="2"/>
      <c r="E14" s="2">
        <v>3182</v>
      </c>
      <c r="F14" s="10"/>
      <c r="G14" s="2">
        <v>0</v>
      </c>
      <c r="H14" s="4"/>
      <c r="I14" s="10"/>
      <c r="J14" s="2">
        <v>280000000</v>
      </c>
      <c r="K14" s="2"/>
      <c r="L14" s="2">
        <v>3182</v>
      </c>
      <c r="M14" s="10"/>
      <c r="N14" s="4" t="s">
        <v>106</v>
      </c>
      <c r="O14" s="4"/>
      <c r="P14" s="10"/>
    </row>
    <row r="15" spans="1:16" ht="18.75">
      <c r="A15" s="3" t="s">
        <v>107</v>
      </c>
      <c r="C15" s="2">
        <v>0</v>
      </c>
      <c r="D15" s="2"/>
      <c r="E15" s="2">
        <v>3091</v>
      </c>
      <c r="F15" s="10"/>
      <c r="G15" s="2">
        <v>0</v>
      </c>
      <c r="H15" s="4"/>
      <c r="I15" s="10"/>
      <c r="J15" s="2">
        <v>1715000000</v>
      </c>
      <c r="K15" s="2"/>
      <c r="L15" s="2">
        <v>3091</v>
      </c>
      <c r="M15" s="10"/>
      <c r="N15" s="4" t="s">
        <v>108</v>
      </c>
      <c r="O15" s="4"/>
      <c r="P15" s="10"/>
    </row>
    <row r="16" spans="1:16" ht="18.75">
      <c r="A16" s="3"/>
      <c r="C16" s="2"/>
      <c r="D16" s="2"/>
      <c r="E16" s="2"/>
      <c r="G16" s="3"/>
      <c r="H16" s="3"/>
      <c r="J16" s="2"/>
      <c r="K16" s="2"/>
      <c r="L16" s="2"/>
      <c r="N16" s="3"/>
      <c r="O16" s="3"/>
    </row>
    <row r="17" spans="1:12" ht="18.75">
      <c r="A17" s="3"/>
      <c r="C17" s="2"/>
      <c r="D17" s="2"/>
      <c r="E17" s="2"/>
      <c r="J17" s="2"/>
      <c r="K17" s="2"/>
      <c r="L17" s="2"/>
    </row>
    <row r="18" spans="1:12" ht="18.75">
      <c r="A18" s="3"/>
    </row>
    <row r="19" spans="1:12" ht="18.75">
      <c r="A19" s="3"/>
    </row>
    <row r="20" spans="1:12" ht="18.75">
      <c r="A20" s="3"/>
    </row>
  </sheetData>
  <mergeCells count="12">
    <mergeCell ref="A2:O2"/>
    <mergeCell ref="A3:O3"/>
    <mergeCell ref="A4:O4"/>
    <mergeCell ref="N7"/>
    <mergeCell ref="J6:O6"/>
    <mergeCell ref="A6:A7"/>
    <mergeCell ref="C7"/>
    <mergeCell ref="E7"/>
    <mergeCell ref="G7"/>
    <mergeCell ref="C6:H6"/>
    <mergeCell ref="J7"/>
    <mergeCell ref="L7"/>
  </mergeCell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83"/>
  <sheetViews>
    <sheetView rightToLeft="1" view="pageBreakPreview" zoomScale="60" zoomScaleNormal="55" workbookViewId="0">
      <selection activeCell="AI15" sqref="AI15"/>
    </sheetView>
  </sheetViews>
  <sheetFormatPr defaultRowHeight="18.75"/>
  <cols>
    <col min="1" max="1" width="32.5703125" style="1" bestFit="1" customWidth="1"/>
    <col min="2" max="2" width="1" style="1" customWidth="1"/>
    <col min="3" max="3" width="15.85546875" style="4" bestFit="1" customWidth="1"/>
    <col min="4" max="4" width="1" style="4" customWidth="1"/>
    <col min="5" max="5" width="19.42578125" style="4" bestFit="1" customWidth="1"/>
    <col min="6" max="6" width="1" style="1" customWidth="1"/>
    <col min="7" max="7" width="11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19.7109375" style="1" bestFit="1" customWidth="1"/>
    <col min="24" max="24" width="1" style="1" customWidth="1"/>
    <col min="25" max="25" width="13.7109375" style="1" bestFit="1" customWidth="1"/>
    <col min="26" max="26" width="1" style="1" customWidth="1"/>
    <col min="27" max="27" width="24.5703125" style="1" bestFit="1" customWidth="1"/>
    <col min="28" max="28" width="1" style="1" customWidth="1"/>
    <col min="29" max="29" width="21.28515625" style="1" bestFit="1" customWidth="1"/>
    <col min="30" max="30" width="1" style="1" customWidth="1"/>
    <col min="31" max="31" width="25.140625" style="1" bestFit="1" customWidth="1"/>
    <col min="32" max="32" width="1" style="1" customWidth="1"/>
    <col min="33" max="33" width="38.140625" style="1" bestFit="1" customWidth="1"/>
    <col min="34" max="34" width="1" style="1" customWidth="1"/>
    <col min="35" max="35" width="20.7109375" style="1" bestFit="1" customWidth="1"/>
    <col min="36" max="16384" width="9.140625" style="1"/>
  </cols>
  <sheetData>
    <row r="2" spans="1:35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5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5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6" spans="1:35" s="3" customFormat="1" ht="30">
      <c r="A6" s="18" t="s">
        <v>109</v>
      </c>
      <c r="B6" s="18" t="s">
        <v>109</v>
      </c>
      <c r="C6" s="18" t="s">
        <v>109</v>
      </c>
      <c r="D6" s="18" t="s">
        <v>109</v>
      </c>
      <c r="E6" s="18" t="s">
        <v>109</v>
      </c>
      <c r="F6" s="18" t="s">
        <v>109</v>
      </c>
      <c r="G6" s="18" t="s">
        <v>109</v>
      </c>
      <c r="H6" s="18" t="s">
        <v>109</v>
      </c>
      <c r="I6" s="18" t="s">
        <v>109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</row>
    <row r="7" spans="1:35" ht="23.25">
      <c r="A7" s="17" t="s">
        <v>110</v>
      </c>
      <c r="C7" s="19" t="s">
        <v>111</v>
      </c>
      <c r="E7" s="19" t="s">
        <v>112</v>
      </c>
      <c r="G7" s="17" t="s">
        <v>113</v>
      </c>
      <c r="I7" s="17" t="s">
        <v>91</v>
      </c>
      <c r="K7" s="17" t="s">
        <v>7</v>
      </c>
      <c r="M7" s="17" t="s">
        <v>8</v>
      </c>
      <c r="O7" s="17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7" t="s">
        <v>7</v>
      </c>
      <c r="AA7" s="17" t="s">
        <v>114</v>
      </c>
      <c r="AC7" s="17" t="s">
        <v>8</v>
      </c>
      <c r="AE7" s="17" t="s">
        <v>9</v>
      </c>
      <c r="AG7" s="17" t="s">
        <v>13</v>
      </c>
    </row>
    <row r="8" spans="1:35" ht="23.25">
      <c r="A8" s="16" t="s">
        <v>110</v>
      </c>
      <c r="C8" s="18" t="s">
        <v>111</v>
      </c>
      <c r="E8" s="18" t="s">
        <v>112</v>
      </c>
      <c r="G8" s="16" t="s">
        <v>113</v>
      </c>
      <c r="I8" s="16" t="s">
        <v>91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114</v>
      </c>
      <c r="AC8" s="16" t="s">
        <v>8</v>
      </c>
      <c r="AE8" s="16" t="s">
        <v>9</v>
      </c>
      <c r="AG8" s="16" t="s">
        <v>13</v>
      </c>
      <c r="AI8" s="2"/>
    </row>
    <row r="9" spans="1:35">
      <c r="A9" s="3" t="s">
        <v>115</v>
      </c>
      <c r="C9" s="4" t="s">
        <v>116</v>
      </c>
      <c r="E9" s="4" t="s">
        <v>117</v>
      </c>
      <c r="G9" s="2">
        <v>0</v>
      </c>
      <c r="H9" s="2"/>
      <c r="I9" s="2">
        <v>0</v>
      </c>
      <c r="J9" s="2"/>
      <c r="K9" s="2">
        <v>1716250</v>
      </c>
      <c r="L9" s="2"/>
      <c r="M9" s="2">
        <v>4999999180000</v>
      </c>
      <c r="N9" s="2"/>
      <c r="O9" s="2">
        <v>5390609405186</v>
      </c>
      <c r="P9" s="2"/>
      <c r="Q9" s="2">
        <v>0</v>
      </c>
      <c r="R9" s="2"/>
      <c r="S9" s="2">
        <v>0</v>
      </c>
      <c r="T9" s="2"/>
      <c r="U9" s="2">
        <v>0</v>
      </c>
      <c r="V9" s="2"/>
      <c r="W9" s="2">
        <v>0</v>
      </c>
      <c r="X9" s="2"/>
      <c r="Y9" s="2">
        <v>1716250</v>
      </c>
      <c r="Z9" s="2"/>
      <c r="AA9" s="2">
        <v>3187740</v>
      </c>
      <c r="AB9" s="2"/>
      <c r="AC9" s="2">
        <v>4999999180000</v>
      </c>
      <c r="AD9" s="2"/>
      <c r="AE9" s="2">
        <v>5466992329888</v>
      </c>
      <c r="AG9" s="5">
        <v>1.0506393667291643E-2</v>
      </c>
      <c r="AI9" s="15"/>
    </row>
    <row r="10" spans="1:35">
      <c r="A10" s="3" t="s">
        <v>118</v>
      </c>
      <c r="C10" s="4" t="s">
        <v>119</v>
      </c>
      <c r="E10" s="4" t="s">
        <v>120</v>
      </c>
      <c r="G10" s="2">
        <v>0</v>
      </c>
      <c r="H10" s="2"/>
      <c r="I10" s="2">
        <v>0</v>
      </c>
      <c r="J10" s="2"/>
      <c r="K10" s="2">
        <v>5722600</v>
      </c>
      <c r="L10" s="2"/>
      <c r="M10" s="2">
        <v>4971864224990</v>
      </c>
      <c r="N10" s="2"/>
      <c r="O10" s="2">
        <v>6471674058965</v>
      </c>
      <c r="P10" s="2"/>
      <c r="Q10" s="2">
        <v>0</v>
      </c>
      <c r="R10" s="2"/>
      <c r="S10" s="2">
        <v>0</v>
      </c>
      <c r="T10" s="2"/>
      <c r="U10" s="2">
        <v>0</v>
      </c>
      <c r="V10" s="2"/>
      <c r="W10" s="2">
        <v>0</v>
      </c>
      <c r="X10" s="2"/>
      <c r="Y10" s="2">
        <v>5722600</v>
      </c>
      <c r="Z10" s="2"/>
      <c r="AA10" s="2">
        <v>1148151</v>
      </c>
      <c r="AB10" s="2"/>
      <c r="AC10" s="2">
        <v>4971864224990</v>
      </c>
      <c r="AD10" s="2"/>
      <c r="AE10" s="2">
        <v>6565645366138</v>
      </c>
      <c r="AG10" s="5">
        <v>1.2617770564512243E-2</v>
      </c>
      <c r="AI10" s="15"/>
    </row>
    <row r="11" spans="1:35">
      <c r="A11" s="3" t="s">
        <v>121</v>
      </c>
      <c r="C11" s="4" t="s">
        <v>122</v>
      </c>
      <c r="E11" s="4" t="s">
        <v>123</v>
      </c>
      <c r="G11" s="2">
        <v>0</v>
      </c>
      <c r="H11" s="2"/>
      <c r="I11" s="2">
        <v>0</v>
      </c>
      <c r="J11" s="2"/>
      <c r="K11" s="2">
        <v>5706900</v>
      </c>
      <c r="L11" s="2"/>
      <c r="M11" s="2">
        <v>4971803156234</v>
      </c>
      <c r="N11" s="2"/>
      <c r="O11" s="2">
        <v>6468660609201</v>
      </c>
      <c r="P11" s="2"/>
      <c r="Q11" s="2">
        <v>0</v>
      </c>
      <c r="R11" s="2"/>
      <c r="S11" s="2">
        <v>0</v>
      </c>
      <c r="T11" s="2"/>
      <c r="U11" s="2">
        <v>0</v>
      </c>
      <c r="V11" s="2"/>
      <c r="W11" s="2">
        <v>0</v>
      </c>
      <c r="X11" s="2"/>
      <c r="Y11" s="2">
        <v>5706900</v>
      </c>
      <c r="Z11" s="2"/>
      <c r="AA11" s="2">
        <v>1150774</v>
      </c>
      <c r="AB11" s="2"/>
      <c r="AC11" s="2">
        <v>4971803156234</v>
      </c>
      <c r="AD11" s="2"/>
      <c r="AE11" s="2">
        <v>6562590810298</v>
      </c>
      <c r="AG11" s="5">
        <v>1.2611900359434705E-2</v>
      </c>
      <c r="AI11" s="15"/>
    </row>
    <row r="12" spans="1:35">
      <c r="A12" s="3" t="s">
        <v>124</v>
      </c>
      <c r="C12" s="4" t="s">
        <v>125</v>
      </c>
      <c r="E12" s="4" t="s">
        <v>126</v>
      </c>
      <c r="G12" s="2">
        <v>0</v>
      </c>
      <c r="H12" s="2"/>
      <c r="I12" s="2">
        <v>0</v>
      </c>
      <c r="J12" s="2"/>
      <c r="K12" s="2">
        <v>11233900</v>
      </c>
      <c r="L12" s="2"/>
      <c r="M12" s="2">
        <v>9942413724476</v>
      </c>
      <c r="N12" s="2"/>
      <c r="O12" s="2">
        <v>12782049251253</v>
      </c>
      <c r="P12" s="2"/>
      <c r="Q12" s="2">
        <v>0</v>
      </c>
      <c r="R12" s="2"/>
      <c r="S12" s="2">
        <v>0</v>
      </c>
      <c r="T12" s="2"/>
      <c r="U12" s="2">
        <v>0</v>
      </c>
      <c r="V12" s="2"/>
      <c r="W12" s="2">
        <v>0</v>
      </c>
      <c r="X12" s="2"/>
      <c r="Y12" s="2">
        <v>11233900</v>
      </c>
      <c r="Z12" s="2"/>
      <c r="AA12" s="2">
        <v>1155170</v>
      </c>
      <c r="AB12" s="2"/>
      <c r="AC12" s="2">
        <v>9942413724476</v>
      </c>
      <c r="AD12" s="2"/>
      <c r="AE12" s="2">
        <v>12967655891409</v>
      </c>
      <c r="AG12" s="5">
        <v>2.4921069852663916E-2</v>
      </c>
      <c r="AI12" s="15"/>
    </row>
    <row r="13" spans="1:35">
      <c r="A13" s="3" t="s">
        <v>127</v>
      </c>
      <c r="C13" s="4" t="s">
        <v>128</v>
      </c>
      <c r="E13" s="4" t="s">
        <v>129</v>
      </c>
      <c r="G13" s="2">
        <v>0</v>
      </c>
      <c r="H13" s="2"/>
      <c r="I13" s="2">
        <v>0</v>
      </c>
      <c r="J13" s="2"/>
      <c r="K13" s="2">
        <v>5157300</v>
      </c>
      <c r="L13" s="2"/>
      <c r="M13" s="2">
        <v>9912493451059</v>
      </c>
      <c r="N13" s="2"/>
      <c r="O13" s="2">
        <v>11204439334676</v>
      </c>
      <c r="P13" s="2"/>
      <c r="Q13" s="2">
        <v>0</v>
      </c>
      <c r="R13" s="2"/>
      <c r="S13" s="2">
        <v>0</v>
      </c>
      <c r="T13" s="2"/>
      <c r="U13" s="2">
        <v>0</v>
      </c>
      <c r="V13" s="2"/>
      <c r="W13" s="2">
        <v>0</v>
      </c>
      <c r="X13" s="2"/>
      <c r="Y13" s="2">
        <v>5157300</v>
      </c>
      <c r="Z13" s="2"/>
      <c r="AA13" s="2">
        <v>2206722</v>
      </c>
      <c r="AB13" s="2"/>
      <c r="AC13" s="2">
        <v>9912493451059</v>
      </c>
      <c r="AD13" s="2"/>
      <c r="AE13" s="2">
        <v>11372476343256</v>
      </c>
      <c r="AG13" s="5">
        <v>2.1855474861560063E-2</v>
      </c>
      <c r="AI13" s="15"/>
    </row>
    <row r="14" spans="1:35">
      <c r="A14" s="3" t="s">
        <v>130</v>
      </c>
      <c r="C14" s="4" t="s">
        <v>131</v>
      </c>
      <c r="E14" s="4" t="s">
        <v>132</v>
      </c>
      <c r="G14" s="2">
        <v>0</v>
      </c>
      <c r="H14" s="2"/>
      <c r="I14" s="2">
        <v>0</v>
      </c>
      <c r="J14" s="2"/>
      <c r="K14" s="2">
        <v>11367500</v>
      </c>
      <c r="L14" s="2"/>
      <c r="M14" s="2">
        <v>9939270059289</v>
      </c>
      <c r="N14" s="2"/>
      <c r="O14" s="2">
        <v>12616683048334</v>
      </c>
      <c r="P14" s="2"/>
      <c r="Q14" s="2">
        <v>0</v>
      </c>
      <c r="R14" s="2"/>
      <c r="S14" s="2">
        <v>0</v>
      </c>
      <c r="T14" s="2"/>
      <c r="U14" s="2">
        <v>0</v>
      </c>
      <c r="V14" s="2"/>
      <c r="W14" s="2">
        <v>0</v>
      </c>
      <c r="X14" s="2"/>
      <c r="Y14" s="2">
        <v>11367500</v>
      </c>
      <c r="Z14" s="2"/>
      <c r="AA14" s="2">
        <v>1126824</v>
      </c>
      <c r="AB14" s="2"/>
      <c r="AC14" s="2">
        <v>9939270059289</v>
      </c>
      <c r="AD14" s="2"/>
      <c r="AE14" s="2">
        <v>12799885170430</v>
      </c>
      <c r="AG14" s="5">
        <v>2.4598650296518896E-2</v>
      </c>
      <c r="AI14" s="15"/>
    </row>
    <row r="15" spans="1:35">
      <c r="A15" s="3" t="s">
        <v>133</v>
      </c>
      <c r="C15" s="4" t="s">
        <v>134</v>
      </c>
      <c r="E15" s="4" t="s">
        <v>135</v>
      </c>
      <c r="G15" s="2">
        <v>0</v>
      </c>
      <c r="H15" s="2"/>
      <c r="I15" s="2">
        <v>0</v>
      </c>
      <c r="J15" s="2"/>
      <c r="K15" s="2">
        <v>6372600</v>
      </c>
      <c r="L15" s="2"/>
      <c r="M15" s="2">
        <v>6432595784114</v>
      </c>
      <c r="N15" s="2"/>
      <c r="O15" s="2">
        <v>8042885929092</v>
      </c>
      <c r="P15" s="2"/>
      <c r="Q15" s="2">
        <v>0</v>
      </c>
      <c r="R15" s="2"/>
      <c r="S15" s="2">
        <v>0</v>
      </c>
      <c r="T15" s="2"/>
      <c r="U15" s="2">
        <v>0</v>
      </c>
      <c r="V15" s="2"/>
      <c r="W15" s="2">
        <v>0</v>
      </c>
      <c r="X15" s="2"/>
      <c r="Y15" s="2">
        <v>6372600</v>
      </c>
      <c r="Z15" s="2"/>
      <c r="AA15" s="2">
        <v>1281361</v>
      </c>
      <c r="AB15" s="2"/>
      <c r="AC15" s="2">
        <v>6432595784114</v>
      </c>
      <c r="AD15" s="2"/>
      <c r="AE15" s="2">
        <v>8159681047796</v>
      </c>
      <c r="AG15" s="5">
        <v>1.5681167288090898E-2</v>
      </c>
      <c r="AI15" s="15"/>
    </row>
    <row r="16" spans="1:35">
      <c r="A16" s="3" t="s">
        <v>136</v>
      </c>
      <c r="C16" s="4" t="s">
        <v>137</v>
      </c>
      <c r="E16" s="4" t="s">
        <v>138</v>
      </c>
      <c r="G16" s="2">
        <v>0</v>
      </c>
      <c r="H16" s="2"/>
      <c r="I16" s="2">
        <v>0</v>
      </c>
      <c r="J16" s="2"/>
      <c r="K16" s="2">
        <v>11437900</v>
      </c>
      <c r="L16" s="2"/>
      <c r="M16" s="2">
        <v>10443114712878</v>
      </c>
      <c r="N16" s="2"/>
      <c r="O16" s="2">
        <v>11779776408166</v>
      </c>
      <c r="P16" s="2"/>
      <c r="Q16" s="2">
        <v>0</v>
      </c>
      <c r="R16" s="2"/>
      <c r="S16" s="2">
        <v>0</v>
      </c>
      <c r="T16" s="2"/>
      <c r="U16" s="2">
        <v>0</v>
      </c>
      <c r="V16" s="2"/>
      <c r="W16" s="2">
        <v>0</v>
      </c>
      <c r="X16" s="2"/>
      <c r="Y16" s="2">
        <v>11437900</v>
      </c>
      <c r="Z16" s="2"/>
      <c r="AA16" s="2">
        <v>1045228</v>
      </c>
      <c r="AB16" s="2"/>
      <c r="AC16" s="2">
        <v>10443114712878</v>
      </c>
      <c r="AD16" s="2"/>
      <c r="AE16" s="2">
        <v>11946545811527</v>
      </c>
      <c r="AG16" s="5">
        <v>2.2958713985027333E-2</v>
      </c>
      <c r="AI16" s="15"/>
    </row>
    <row r="17" spans="1:35">
      <c r="A17" s="3" t="s">
        <v>139</v>
      </c>
      <c r="C17" s="4" t="s">
        <v>140</v>
      </c>
      <c r="E17" s="4" t="s">
        <v>141</v>
      </c>
      <c r="G17" s="2">
        <v>0</v>
      </c>
      <c r="H17" s="2"/>
      <c r="I17" s="2">
        <v>0</v>
      </c>
      <c r="J17" s="2"/>
      <c r="K17" s="2">
        <v>9740020</v>
      </c>
      <c r="L17" s="2"/>
      <c r="M17" s="2">
        <v>19876085399553</v>
      </c>
      <c r="N17" s="2"/>
      <c r="O17" s="2">
        <v>25128201831358</v>
      </c>
      <c r="P17" s="2"/>
      <c r="Q17" s="2">
        <v>0</v>
      </c>
      <c r="R17" s="2"/>
      <c r="S17" s="2">
        <v>0</v>
      </c>
      <c r="T17" s="2"/>
      <c r="U17" s="2">
        <v>0</v>
      </c>
      <c r="V17" s="2"/>
      <c r="W17" s="2">
        <v>0</v>
      </c>
      <c r="X17" s="2"/>
      <c r="Y17" s="2">
        <v>9740020</v>
      </c>
      <c r="Z17" s="2"/>
      <c r="AA17" s="2">
        <v>2619253</v>
      </c>
      <c r="AB17" s="2"/>
      <c r="AC17" s="2">
        <v>19876085399553</v>
      </c>
      <c r="AD17" s="2"/>
      <c r="AE17" s="2">
        <v>25493080712021</v>
      </c>
      <c r="AG17" s="5">
        <v>4.8992265873184303E-2</v>
      </c>
      <c r="AI17" s="15"/>
    </row>
    <row r="18" spans="1:35">
      <c r="A18" s="3" t="s">
        <v>142</v>
      </c>
      <c r="C18" s="4" t="s">
        <v>143</v>
      </c>
      <c r="E18" s="4" t="s">
        <v>144</v>
      </c>
      <c r="G18" s="2">
        <v>0</v>
      </c>
      <c r="H18" s="2"/>
      <c r="I18" s="2">
        <v>0</v>
      </c>
      <c r="J18" s="2"/>
      <c r="K18" s="2">
        <v>1052617</v>
      </c>
      <c r="L18" s="2"/>
      <c r="M18" s="2">
        <v>1993577728151</v>
      </c>
      <c r="N18" s="2"/>
      <c r="O18" s="2">
        <v>2156152086590</v>
      </c>
      <c r="P18" s="2"/>
      <c r="Q18" s="2">
        <v>0</v>
      </c>
      <c r="R18" s="2"/>
      <c r="S18" s="2">
        <v>0</v>
      </c>
      <c r="T18" s="2"/>
      <c r="U18" s="2">
        <v>0</v>
      </c>
      <c r="V18" s="2"/>
      <c r="W18" s="2">
        <v>0</v>
      </c>
      <c r="X18" s="2"/>
      <c r="Y18" s="2">
        <v>1052617</v>
      </c>
      <c r="Z18" s="2"/>
      <c r="AA18" s="2">
        <v>2078615</v>
      </c>
      <c r="AB18" s="2"/>
      <c r="AC18" s="2">
        <v>1993577728151</v>
      </c>
      <c r="AD18" s="2"/>
      <c r="AE18" s="2">
        <v>2186399195978</v>
      </c>
      <c r="AG18" s="5">
        <v>4.2017931031678255E-3</v>
      </c>
      <c r="AI18" s="15"/>
    </row>
    <row r="19" spans="1:35">
      <c r="A19" s="3" t="s">
        <v>145</v>
      </c>
      <c r="C19" s="4" t="s">
        <v>146</v>
      </c>
      <c r="E19" s="4" t="s">
        <v>147</v>
      </c>
      <c r="G19" s="2">
        <v>0</v>
      </c>
      <c r="H19" s="2"/>
      <c r="I19" s="2">
        <v>0</v>
      </c>
      <c r="J19" s="2"/>
      <c r="K19" s="2">
        <v>4147965</v>
      </c>
      <c r="L19" s="2"/>
      <c r="M19" s="2">
        <v>4990001895000</v>
      </c>
      <c r="N19" s="2"/>
      <c r="O19" s="2">
        <v>5500321596953</v>
      </c>
      <c r="P19" s="2"/>
      <c r="Q19" s="2">
        <v>0</v>
      </c>
      <c r="R19" s="2"/>
      <c r="S19" s="2">
        <v>0</v>
      </c>
      <c r="T19" s="2"/>
      <c r="U19" s="2">
        <v>0</v>
      </c>
      <c r="V19" s="2"/>
      <c r="W19" s="2">
        <v>0</v>
      </c>
      <c r="X19" s="2"/>
      <c r="Y19" s="2">
        <v>4147965</v>
      </c>
      <c r="Z19" s="2"/>
      <c r="AA19" s="2">
        <v>1345382</v>
      </c>
      <c r="AB19" s="2"/>
      <c r="AC19" s="2">
        <v>4990001895000</v>
      </c>
      <c r="AD19" s="2"/>
      <c r="AE19" s="2">
        <v>5576551514480</v>
      </c>
      <c r="AG19" s="5">
        <v>1.0716943061498422E-2</v>
      </c>
      <c r="AI19" s="15"/>
    </row>
    <row r="20" spans="1:35">
      <c r="A20" s="3" t="s">
        <v>148</v>
      </c>
      <c r="C20" s="4" t="s">
        <v>149</v>
      </c>
      <c r="E20" s="4" t="s">
        <v>150</v>
      </c>
      <c r="G20" s="2">
        <v>18</v>
      </c>
      <c r="H20" s="2"/>
      <c r="I20" s="2">
        <v>18</v>
      </c>
      <c r="J20" s="2"/>
      <c r="K20" s="2">
        <v>15000000</v>
      </c>
      <c r="L20" s="2"/>
      <c r="M20" s="2">
        <v>15000000000000</v>
      </c>
      <c r="N20" s="2"/>
      <c r="O20" s="2">
        <v>14997281250000</v>
      </c>
      <c r="P20" s="2"/>
      <c r="Q20" s="2">
        <v>0</v>
      </c>
      <c r="R20" s="2"/>
      <c r="S20" s="2">
        <v>0</v>
      </c>
      <c r="T20" s="2"/>
      <c r="U20" s="2">
        <v>0</v>
      </c>
      <c r="V20" s="2"/>
      <c r="W20" s="2">
        <v>0</v>
      </c>
      <c r="X20" s="2"/>
      <c r="Y20" s="2">
        <v>15000000</v>
      </c>
      <c r="Z20" s="2"/>
      <c r="AA20" s="2">
        <v>1000000</v>
      </c>
      <c r="AB20" s="2"/>
      <c r="AC20" s="2">
        <v>15000000000000</v>
      </c>
      <c r="AD20" s="2"/>
      <c r="AE20" s="2">
        <v>14997281250000</v>
      </c>
      <c r="AG20" s="5">
        <v>2.8821577065358664E-2</v>
      </c>
      <c r="AI20" s="15"/>
    </row>
    <row r="21" spans="1:35">
      <c r="A21" s="3" t="s">
        <v>151</v>
      </c>
      <c r="C21" s="4" t="s">
        <v>152</v>
      </c>
      <c r="E21" s="4" t="s">
        <v>153</v>
      </c>
      <c r="G21" s="2">
        <v>18</v>
      </c>
      <c r="H21" s="2"/>
      <c r="I21" s="2">
        <v>18</v>
      </c>
      <c r="J21" s="2"/>
      <c r="K21" s="2">
        <v>7500000</v>
      </c>
      <c r="L21" s="2"/>
      <c r="M21" s="2">
        <v>7500000000000</v>
      </c>
      <c r="N21" s="2"/>
      <c r="O21" s="2">
        <v>7573627031250</v>
      </c>
      <c r="P21" s="2"/>
      <c r="Q21" s="2">
        <v>0</v>
      </c>
      <c r="R21" s="2"/>
      <c r="S21" s="2">
        <v>0</v>
      </c>
      <c r="T21" s="2"/>
      <c r="U21" s="2">
        <v>0</v>
      </c>
      <c r="V21" s="2"/>
      <c r="W21" s="2">
        <v>0</v>
      </c>
      <c r="X21" s="2"/>
      <c r="Y21" s="2">
        <v>7500000</v>
      </c>
      <c r="Z21" s="2"/>
      <c r="AA21" s="2">
        <v>1010000</v>
      </c>
      <c r="AB21" s="2"/>
      <c r="AC21" s="2">
        <v>7500000000000</v>
      </c>
      <c r="AD21" s="2"/>
      <c r="AE21" s="2">
        <v>7573627031250</v>
      </c>
      <c r="AG21" s="5">
        <v>1.4554896418006126E-2</v>
      </c>
      <c r="AI21" s="15"/>
    </row>
    <row r="22" spans="1:35">
      <c r="A22" s="3" t="s">
        <v>154</v>
      </c>
      <c r="C22" s="4" t="s">
        <v>155</v>
      </c>
      <c r="E22" s="4" t="s">
        <v>156</v>
      </c>
      <c r="G22" s="2">
        <v>18</v>
      </c>
      <c r="H22" s="2"/>
      <c r="I22" s="2">
        <v>18</v>
      </c>
      <c r="J22" s="2"/>
      <c r="K22" s="2">
        <v>1500000</v>
      </c>
      <c r="L22" s="2"/>
      <c r="M22" s="2">
        <v>1500000000000</v>
      </c>
      <c r="N22" s="2"/>
      <c r="O22" s="2">
        <v>1499728125000</v>
      </c>
      <c r="P22" s="2"/>
      <c r="Q22" s="2">
        <v>0</v>
      </c>
      <c r="R22" s="2"/>
      <c r="S22" s="2">
        <v>0</v>
      </c>
      <c r="T22" s="2"/>
      <c r="U22" s="2">
        <v>0</v>
      </c>
      <c r="V22" s="2"/>
      <c r="W22" s="2">
        <v>0</v>
      </c>
      <c r="X22" s="2"/>
      <c r="Y22" s="2">
        <v>1500000</v>
      </c>
      <c r="Z22" s="2"/>
      <c r="AA22" s="2">
        <v>1000000</v>
      </c>
      <c r="AB22" s="2"/>
      <c r="AC22" s="2">
        <v>1500000000000</v>
      </c>
      <c r="AD22" s="2"/>
      <c r="AE22" s="2">
        <v>1499728125000</v>
      </c>
      <c r="AG22" s="5">
        <v>2.8821577065358665E-3</v>
      </c>
      <c r="AI22" s="15"/>
    </row>
    <row r="23" spans="1:35">
      <c r="A23" s="3" t="s">
        <v>157</v>
      </c>
      <c r="C23" s="4" t="s">
        <v>158</v>
      </c>
      <c r="E23" s="4" t="s">
        <v>159</v>
      </c>
      <c r="G23" s="2">
        <v>18</v>
      </c>
      <c r="H23" s="2"/>
      <c r="I23" s="2">
        <v>18</v>
      </c>
      <c r="J23" s="2"/>
      <c r="K23" s="2">
        <v>1681425</v>
      </c>
      <c r="L23" s="2"/>
      <c r="M23" s="2">
        <v>1681091996979</v>
      </c>
      <c r="N23" s="2"/>
      <c r="O23" s="2">
        <v>1681120241718</v>
      </c>
      <c r="P23" s="2"/>
      <c r="Q23" s="2">
        <v>0</v>
      </c>
      <c r="R23" s="2"/>
      <c r="S23" s="2">
        <v>0</v>
      </c>
      <c r="T23" s="2"/>
      <c r="U23" s="2">
        <v>0</v>
      </c>
      <c r="V23" s="2"/>
      <c r="W23" s="2">
        <v>0</v>
      </c>
      <c r="X23" s="2"/>
      <c r="Y23" s="2">
        <v>1681425</v>
      </c>
      <c r="Z23" s="2"/>
      <c r="AA23" s="2">
        <v>1000000</v>
      </c>
      <c r="AB23" s="2"/>
      <c r="AC23" s="2">
        <v>1681091996979</v>
      </c>
      <c r="AD23" s="2"/>
      <c r="AE23" s="2">
        <v>1681120241718</v>
      </c>
      <c r="AG23" s="5">
        <v>3.230754681139938E-3</v>
      </c>
      <c r="AI23" s="15"/>
    </row>
    <row r="24" spans="1:35">
      <c r="A24" s="3" t="s">
        <v>160</v>
      </c>
      <c r="C24" s="4" t="s">
        <v>161</v>
      </c>
      <c r="E24" s="4" t="s">
        <v>162</v>
      </c>
      <c r="G24" s="2">
        <v>18</v>
      </c>
      <c r="H24" s="2"/>
      <c r="I24" s="2">
        <v>18</v>
      </c>
      <c r="J24" s="2"/>
      <c r="K24" s="2">
        <v>3499886</v>
      </c>
      <c r="L24" s="2"/>
      <c r="M24" s="2">
        <v>3499886000000</v>
      </c>
      <c r="N24" s="2"/>
      <c r="O24" s="2">
        <v>3499251645662</v>
      </c>
      <c r="P24" s="2"/>
      <c r="Q24" s="2">
        <v>0</v>
      </c>
      <c r="R24" s="2"/>
      <c r="S24" s="2">
        <v>0</v>
      </c>
      <c r="T24" s="2"/>
      <c r="U24" s="2">
        <v>0</v>
      </c>
      <c r="V24" s="2"/>
      <c r="W24" s="2">
        <v>0</v>
      </c>
      <c r="X24" s="2"/>
      <c r="Y24" s="2">
        <v>3499886</v>
      </c>
      <c r="Z24" s="2"/>
      <c r="AA24" s="2">
        <v>1000000</v>
      </c>
      <c r="AB24" s="2"/>
      <c r="AC24" s="2">
        <v>3499886000000</v>
      </c>
      <c r="AD24" s="2"/>
      <c r="AE24" s="2">
        <v>3499251645662</v>
      </c>
      <c r="AG24" s="5">
        <v>6.7248156045970307E-3</v>
      </c>
      <c r="AI24" s="15"/>
    </row>
    <row r="25" spans="1:35">
      <c r="A25" s="3" t="s">
        <v>163</v>
      </c>
      <c r="C25" s="4" t="s">
        <v>164</v>
      </c>
      <c r="E25" s="4" t="s">
        <v>165</v>
      </c>
      <c r="G25" s="2">
        <v>18</v>
      </c>
      <c r="H25" s="2"/>
      <c r="I25" s="2">
        <v>18</v>
      </c>
      <c r="J25" s="2"/>
      <c r="K25" s="2">
        <v>6999809</v>
      </c>
      <c r="L25" s="2"/>
      <c r="M25" s="2">
        <v>6999809000000</v>
      </c>
      <c r="N25" s="2"/>
      <c r="O25" s="2">
        <v>6998540284618</v>
      </c>
      <c r="P25" s="2"/>
      <c r="Q25" s="2">
        <v>0</v>
      </c>
      <c r="R25" s="2"/>
      <c r="S25" s="2">
        <v>0</v>
      </c>
      <c r="T25" s="2"/>
      <c r="U25" s="2">
        <v>0</v>
      </c>
      <c r="V25" s="2"/>
      <c r="W25" s="2">
        <v>0</v>
      </c>
      <c r="X25" s="2"/>
      <c r="Y25" s="2">
        <v>6999809</v>
      </c>
      <c r="Z25" s="2"/>
      <c r="AA25" s="2">
        <v>1000000</v>
      </c>
      <c r="AB25" s="2"/>
      <c r="AC25" s="2">
        <v>6999809000000</v>
      </c>
      <c r="AD25" s="2"/>
      <c r="AE25" s="2">
        <v>6998540284618</v>
      </c>
      <c r="AG25" s="5">
        <v>1.344970230241797E-2</v>
      </c>
      <c r="AI25" s="15"/>
    </row>
    <row r="26" spans="1:35">
      <c r="A26" s="3" t="s">
        <v>166</v>
      </c>
      <c r="C26" s="4" t="s">
        <v>167</v>
      </c>
      <c r="E26" s="4" t="s">
        <v>168</v>
      </c>
      <c r="G26" s="2">
        <v>0</v>
      </c>
      <c r="H26" s="2"/>
      <c r="I26" s="2">
        <v>0</v>
      </c>
      <c r="J26" s="2"/>
      <c r="K26" s="2">
        <v>50000</v>
      </c>
      <c r="L26" s="2"/>
      <c r="M26" s="2">
        <v>26954884684</v>
      </c>
      <c r="N26" s="2"/>
      <c r="O26" s="2">
        <v>28981246196</v>
      </c>
      <c r="P26" s="2"/>
      <c r="Q26" s="2">
        <v>0</v>
      </c>
      <c r="R26" s="2"/>
      <c r="S26" s="2">
        <v>0</v>
      </c>
      <c r="T26" s="2"/>
      <c r="U26" s="2">
        <v>0</v>
      </c>
      <c r="V26" s="2"/>
      <c r="W26" s="2">
        <v>0</v>
      </c>
      <c r="X26" s="2"/>
      <c r="Y26" s="2">
        <v>50000</v>
      </c>
      <c r="Z26" s="2"/>
      <c r="AA26" s="2">
        <v>573650</v>
      </c>
      <c r="AB26" s="2"/>
      <c r="AC26" s="2">
        <v>26954884684</v>
      </c>
      <c r="AD26" s="2"/>
      <c r="AE26" s="2">
        <v>28677301296</v>
      </c>
      <c r="AG26" s="5">
        <v>5.5111658943461761E-5</v>
      </c>
      <c r="AI26" s="15"/>
    </row>
    <row r="27" spans="1:35">
      <c r="A27" s="3" t="s">
        <v>169</v>
      </c>
      <c r="C27" s="4" t="s">
        <v>170</v>
      </c>
      <c r="E27" s="4" t="s">
        <v>171</v>
      </c>
      <c r="G27" s="2">
        <v>0</v>
      </c>
      <c r="H27" s="2"/>
      <c r="I27" s="2">
        <v>0</v>
      </c>
      <c r="J27" s="2"/>
      <c r="K27" s="2">
        <v>137000</v>
      </c>
      <c r="L27" s="2"/>
      <c r="M27" s="2">
        <v>96604326343</v>
      </c>
      <c r="N27" s="2"/>
      <c r="O27" s="2">
        <v>103790194616</v>
      </c>
      <c r="P27" s="2"/>
      <c r="Q27" s="2">
        <v>0</v>
      </c>
      <c r="R27" s="2"/>
      <c r="S27" s="2">
        <v>0</v>
      </c>
      <c r="T27" s="2"/>
      <c r="U27" s="2">
        <v>0</v>
      </c>
      <c r="V27" s="2"/>
      <c r="W27" s="2">
        <v>0</v>
      </c>
      <c r="X27" s="2"/>
      <c r="Y27" s="2">
        <v>137000</v>
      </c>
      <c r="Z27" s="2"/>
      <c r="AA27" s="2">
        <v>753790</v>
      </c>
      <c r="AB27" s="2"/>
      <c r="AC27" s="2">
        <v>96604326343</v>
      </c>
      <c r="AD27" s="2"/>
      <c r="AE27" s="2">
        <v>103250512452</v>
      </c>
      <c r="AG27" s="5">
        <v>1.9842547139489649E-4</v>
      </c>
      <c r="AI27" s="15"/>
    </row>
    <row r="28" spans="1:35">
      <c r="A28" s="3" t="s">
        <v>172</v>
      </c>
      <c r="C28" s="4" t="s">
        <v>170</v>
      </c>
      <c r="E28" s="4" t="s">
        <v>173</v>
      </c>
      <c r="G28" s="2">
        <v>0</v>
      </c>
      <c r="H28" s="2"/>
      <c r="I28" s="2">
        <v>0</v>
      </c>
      <c r="J28" s="2"/>
      <c r="K28" s="2">
        <v>35000</v>
      </c>
      <c r="L28" s="2"/>
      <c r="M28" s="2">
        <v>19883603250</v>
      </c>
      <c r="N28" s="2"/>
      <c r="O28" s="2">
        <v>21258646171</v>
      </c>
      <c r="P28" s="2"/>
      <c r="Q28" s="2">
        <v>0</v>
      </c>
      <c r="R28" s="2"/>
      <c r="S28" s="2">
        <v>0</v>
      </c>
      <c r="T28" s="2"/>
      <c r="U28" s="2">
        <v>0</v>
      </c>
      <c r="V28" s="2"/>
      <c r="W28" s="2">
        <v>0</v>
      </c>
      <c r="X28" s="2"/>
      <c r="Y28" s="2">
        <v>35000</v>
      </c>
      <c r="Z28" s="2"/>
      <c r="AA28" s="2">
        <v>608610</v>
      </c>
      <c r="AB28" s="2"/>
      <c r="AC28" s="2">
        <v>19883603250</v>
      </c>
      <c r="AD28" s="2"/>
      <c r="AE28" s="2">
        <v>21297489130</v>
      </c>
      <c r="AG28" s="5">
        <v>4.0929233374144629E-5</v>
      </c>
      <c r="AI28" s="15"/>
    </row>
    <row r="29" spans="1:35">
      <c r="A29" s="3" t="s">
        <v>174</v>
      </c>
      <c r="C29" s="4" t="s">
        <v>175</v>
      </c>
      <c r="E29" s="4" t="s">
        <v>176</v>
      </c>
      <c r="G29" s="2">
        <v>18</v>
      </c>
      <c r="H29" s="2"/>
      <c r="I29" s="2">
        <v>18</v>
      </c>
      <c r="J29" s="2"/>
      <c r="K29" s="2">
        <v>1199966</v>
      </c>
      <c r="L29" s="2"/>
      <c r="M29" s="2">
        <v>1199966000000</v>
      </c>
      <c r="N29" s="2"/>
      <c r="O29" s="2">
        <v>1199748506162</v>
      </c>
      <c r="P29" s="2"/>
      <c r="Q29" s="2">
        <v>0</v>
      </c>
      <c r="R29" s="2"/>
      <c r="S29" s="2">
        <v>0</v>
      </c>
      <c r="T29" s="2"/>
      <c r="U29" s="2">
        <v>0</v>
      </c>
      <c r="V29" s="2"/>
      <c r="W29" s="2">
        <v>0</v>
      </c>
      <c r="X29" s="2"/>
      <c r="Y29" s="2">
        <v>1199966</v>
      </c>
      <c r="Z29" s="2"/>
      <c r="AA29" s="2">
        <v>1000000</v>
      </c>
      <c r="AB29" s="2"/>
      <c r="AC29" s="2">
        <v>1199966000000</v>
      </c>
      <c r="AD29" s="2"/>
      <c r="AE29" s="2">
        <v>1199748506162</v>
      </c>
      <c r="AG29" s="5">
        <v>2.3056608363197176E-3</v>
      </c>
      <c r="AI29" s="15"/>
    </row>
    <row r="30" spans="1:35">
      <c r="A30" s="3" t="s">
        <v>177</v>
      </c>
      <c r="C30" s="4" t="s">
        <v>178</v>
      </c>
      <c r="E30" s="4" t="s">
        <v>179</v>
      </c>
      <c r="G30" s="2">
        <v>18</v>
      </c>
      <c r="H30" s="2"/>
      <c r="I30" s="2">
        <v>18</v>
      </c>
      <c r="J30" s="2"/>
      <c r="K30" s="2">
        <v>1800000</v>
      </c>
      <c r="L30" s="2"/>
      <c r="M30" s="2">
        <v>1800000000000</v>
      </c>
      <c r="N30" s="2"/>
      <c r="O30" s="2">
        <v>1799673750000</v>
      </c>
      <c r="P30" s="2"/>
      <c r="Q30" s="2">
        <v>0</v>
      </c>
      <c r="R30" s="2"/>
      <c r="S30" s="2">
        <v>0</v>
      </c>
      <c r="T30" s="2"/>
      <c r="U30" s="2">
        <v>0</v>
      </c>
      <c r="V30" s="2"/>
      <c r="W30" s="2">
        <v>0</v>
      </c>
      <c r="X30" s="2"/>
      <c r="Y30" s="2">
        <v>1800000</v>
      </c>
      <c r="Z30" s="2"/>
      <c r="AA30" s="2">
        <v>1000000</v>
      </c>
      <c r="AB30" s="2"/>
      <c r="AC30" s="2">
        <v>1800000000000</v>
      </c>
      <c r="AD30" s="2"/>
      <c r="AE30" s="2">
        <v>1799673750000</v>
      </c>
      <c r="AG30" s="5">
        <v>3.4585892478430397E-3</v>
      </c>
      <c r="AI30" s="15"/>
    </row>
    <row r="31" spans="1:35">
      <c r="A31" s="3" t="s">
        <v>180</v>
      </c>
      <c r="C31" s="4" t="s">
        <v>181</v>
      </c>
      <c r="E31" s="4" t="s">
        <v>182</v>
      </c>
      <c r="G31" s="2">
        <v>18.5</v>
      </c>
      <c r="H31" s="2"/>
      <c r="I31" s="2">
        <v>18.5</v>
      </c>
      <c r="J31" s="2"/>
      <c r="K31" s="2">
        <v>10000000</v>
      </c>
      <c r="L31" s="2"/>
      <c r="M31" s="2">
        <v>10000000000000</v>
      </c>
      <c r="N31" s="2"/>
      <c r="O31" s="2">
        <v>9998187500000</v>
      </c>
      <c r="P31" s="2"/>
      <c r="Q31" s="2">
        <v>0</v>
      </c>
      <c r="R31" s="2"/>
      <c r="S31" s="2">
        <v>0</v>
      </c>
      <c r="T31" s="2"/>
      <c r="U31" s="2">
        <v>0</v>
      </c>
      <c r="V31" s="2"/>
      <c r="W31" s="2">
        <v>0</v>
      </c>
      <c r="X31" s="2"/>
      <c r="Y31" s="2">
        <v>10000000</v>
      </c>
      <c r="Z31" s="2"/>
      <c r="AA31" s="2">
        <v>1000000</v>
      </c>
      <c r="AB31" s="2"/>
      <c r="AC31" s="2">
        <v>10000000000000</v>
      </c>
      <c r="AD31" s="2"/>
      <c r="AE31" s="2">
        <v>9998187500000</v>
      </c>
      <c r="AG31" s="5">
        <v>1.9214384710239108E-2</v>
      </c>
      <c r="AI31" s="15"/>
    </row>
    <row r="32" spans="1:35">
      <c r="A32" s="3" t="s">
        <v>183</v>
      </c>
      <c r="C32" s="4" t="s">
        <v>184</v>
      </c>
      <c r="E32" s="4" t="s">
        <v>185</v>
      </c>
      <c r="G32" s="2">
        <v>18</v>
      </c>
      <c r="H32" s="2"/>
      <c r="I32" s="2">
        <v>18</v>
      </c>
      <c r="J32" s="2"/>
      <c r="K32" s="2">
        <v>6596176</v>
      </c>
      <c r="L32" s="2"/>
      <c r="M32" s="2">
        <v>6595517588265</v>
      </c>
      <c r="N32" s="2"/>
      <c r="O32" s="2">
        <v>6627955345315</v>
      </c>
      <c r="P32" s="2"/>
      <c r="Q32" s="2">
        <v>0</v>
      </c>
      <c r="R32" s="2"/>
      <c r="S32" s="2">
        <v>0</v>
      </c>
      <c r="T32" s="2"/>
      <c r="U32" s="2">
        <v>0</v>
      </c>
      <c r="V32" s="2"/>
      <c r="W32" s="2">
        <v>0</v>
      </c>
      <c r="X32" s="2"/>
      <c r="Y32" s="2">
        <v>6596176</v>
      </c>
      <c r="Z32" s="2"/>
      <c r="AA32" s="2">
        <v>1005000</v>
      </c>
      <c r="AB32" s="2"/>
      <c r="AC32" s="2">
        <v>6595517588265</v>
      </c>
      <c r="AD32" s="2"/>
      <c r="AE32" s="2">
        <v>6627955345315</v>
      </c>
      <c r="AG32" s="5">
        <v>1.273751705968388E-2</v>
      </c>
      <c r="AI32" s="15"/>
    </row>
    <row r="33" spans="1:35">
      <c r="A33" s="3" t="s">
        <v>186</v>
      </c>
      <c r="C33" s="4" t="s">
        <v>187</v>
      </c>
      <c r="E33" s="4" t="s">
        <v>188</v>
      </c>
      <c r="G33" s="2">
        <v>18</v>
      </c>
      <c r="H33" s="2"/>
      <c r="I33" s="2">
        <v>18</v>
      </c>
      <c r="J33" s="2"/>
      <c r="K33" s="2">
        <v>931601</v>
      </c>
      <c r="L33" s="2"/>
      <c r="M33" s="2">
        <v>931689852680</v>
      </c>
      <c r="N33" s="2"/>
      <c r="O33" s="2">
        <v>922210969060</v>
      </c>
      <c r="P33" s="2"/>
      <c r="Q33" s="2">
        <v>0</v>
      </c>
      <c r="R33" s="2"/>
      <c r="S33" s="2">
        <v>0</v>
      </c>
      <c r="T33" s="2"/>
      <c r="U33" s="2">
        <v>117794</v>
      </c>
      <c r="V33" s="2"/>
      <c r="W33" s="2">
        <v>117775149838</v>
      </c>
      <c r="X33" s="2"/>
      <c r="Y33" s="2">
        <v>813807</v>
      </c>
      <c r="Z33" s="2"/>
      <c r="AA33" s="2">
        <v>1000000</v>
      </c>
      <c r="AB33" s="2"/>
      <c r="AC33" s="2">
        <v>813884617921</v>
      </c>
      <c r="AD33" s="2"/>
      <c r="AE33" s="2">
        <v>813659497481</v>
      </c>
      <c r="AG33" s="5">
        <v>1.5636800777880755E-3</v>
      </c>
      <c r="AI33" s="15"/>
    </row>
    <row r="34" spans="1:35">
      <c r="A34" s="3" t="s">
        <v>189</v>
      </c>
      <c r="C34" s="4" t="s">
        <v>190</v>
      </c>
      <c r="E34" s="4" t="s">
        <v>191</v>
      </c>
      <c r="G34" s="2">
        <v>18</v>
      </c>
      <c r="H34" s="2"/>
      <c r="I34" s="2">
        <v>18</v>
      </c>
      <c r="J34" s="2"/>
      <c r="K34" s="2">
        <v>5999969</v>
      </c>
      <c r="L34" s="2"/>
      <c r="M34" s="2">
        <v>5999969000000</v>
      </c>
      <c r="N34" s="2"/>
      <c r="O34" s="2">
        <v>5998881505618</v>
      </c>
      <c r="P34" s="2"/>
      <c r="Q34" s="2">
        <v>0</v>
      </c>
      <c r="R34" s="2"/>
      <c r="S34" s="2">
        <v>0</v>
      </c>
      <c r="T34" s="2"/>
      <c r="U34" s="2">
        <v>0</v>
      </c>
      <c r="V34" s="2"/>
      <c r="W34" s="2">
        <v>0</v>
      </c>
      <c r="X34" s="2"/>
      <c r="Y34" s="2">
        <v>5999969</v>
      </c>
      <c r="Z34" s="2"/>
      <c r="AA34" s="2">
        <v>1000000</v>
      </c>
      <c r="AB34" s="2"/>
      <c r="AC34" s="2">
        <v>5999969000000</v>
      </c>
      <c r="AD34" s="2"/>
      <c r="AE34" s="2">
        <v>5998881505618</v>
      </c>
      <c r="AG34" s="5">
        <v>1.1528571261549422E-2</v>
      </c>
      <c r="AI34" s="15"/>
    </row>
    <row r="35" spans="1:35">
      <c r="A35" s="3" t="s">
        <v>192</v>
      </c>
      <c r="C35" s="4" t="s">
        <v>193</v>
      </c>
      <c r="E35" s="4" t="s">
        <v>194</v>
      </c>
      <c r="G35" s="2">
        <v>18</v>
      </c>
      <c r="H35" s="2"/>
      <c r="I35" s="2">
        <v>18</v>
      </c>
      <c r="J35" s="2"/>
      <c r="K35" s="2">
        <v>9597779</v>
      </c>
      <c r="L35" s="2"/>
      <c r="M35" s="2">
        <v>9598185183750</v>
      </c>
      <c r="N35" s="2"/>
      <c r="O35" s="2">
        <v>9596039402556</v>
      </c>
      <c r="P35" s="2"/>
      <c r="Q35" s="2">
        <v>0</v>
      </c>
      <c r="R35" s="2"/>
      <c r="S35" s="2">
        <v>0</v>
      </c>
      <c r="T35" s="2"/>
      <c r="U35" s="2">
        <v>4001000</v>
      </c>
      <c r="V35" s="2"/>
      <c r="W35" s="2">
        <v>4000959822375</v>
      </c>
      <c r="X35" s="2"/>
      <c r="Y35" s="2">
        <v>5596779</v>
      </c>
      <c r="Z35" s="2"/>
      <c r="AA35" s="2">
        <v>1000000</v>
      </c>
      <c r="AB35" s="2"/>
      <c r="AC35" s="2">
        <v>5597015859036</v>
      </c>
      <c r="AD35" s="2"/>
      <c r="AE35" s="2">
        <v>5595764583806</v>
      </c>
      <c r="AG35" s="5">
        <v>1.0753866484418253E-2</v>
      </c>
      <c r="AI35" s="15"/>
    </row>
    <row r="36" spans="1:35">
      <c r="A36" s="3" t="s">
        <v>195</v>
      </c>
      <c r="C36" s="4" t="s">
        <v>196</v>
      </c>
      <c r="E36" s="4" t="s">
        <v>197</v>
      </c>
      <c r="G36" s="2">
        <v>18</v>
      </c>
      <c r="H36" s="2"/>
      <c r="I36" s="2">
        <v>18</v>
      </c>
      <c r="J36" s="2"/>
      <c r="K36" s="2">
        <v>8000000</v>
      </c>
      <c r="L36" s="2"/>
      <c r="M36" s="2">
        <v>8000000000000</v>
      </c>
      <c r="N36" s="2"/>
      <c r="O36" s="2">
        <v>7998550000000</v>
      </c>
      <c r="P36" s="2"/>
      <c r="Q36" s="2">
        <v>0</v>
      </c>
      <c r="R36" s="2"/>
      <c r="S36" s="2">
        <v>0</v>
      </c>
      <c r="T36" s="2"/>
      <c r="U36" s="2">
        <v>0</v>
      </c>
      <c r="V36" s="2"/>
      <c r="W36" s="2">
        <v>0</v>
      </c>
      <c r="X36" s="2"/>
      <c r="Y36" s="2">
        <v>8000000</v>
      </c>
      <c r="Z36" s="2"/>
      <c r="AA36" s="2">
        <v>1000000</v>
      </c>
      <c r="AB36" s="2"/>
      <c r="AC36" s="2">
        <v>8000000000000</v>
      </c>
      <c r="AD36" s="2"/>
      <c r="AE36" s="2">
        <v>7998550000000</v>
      </c>
      <c r="AG36" s="5">
        <v>1.5371507768191288E-2</v>
      </c>
      <c r="AI36" s="15"/>
    </row>
    <row r="37" spans="1:35">
      <c r="A37" s="3" t="s">
        <v>198</v>
      </c>
      <c r="C37" s="4" t="s">
        <v>199</v>
      </c>
      <c r="E37" s="4" t="s">
        <v>200</v>
      </c>
      <c r="G37" s="2">
        <v>18</v>
      </c>
      <c r="H37" s="2"/>
      <c r="I37" s="2">
        <v>18</v>
      </c>
      <c r="J37" s="2"/>
      <c r="K37" s="2">
        <v>3999984</v>
      </c>
      <c r="L37" s="2"/>
      <c r="M37" s="2">
        <v>3999984000000</v>
      </c>
      <c r="N37" s="2"/>
      <c r="O37" s="2">
        <v>3999259002900</v>
      </c>
      <c r="P37" s="2"/>
      <c r="Q37" s="2">
        <v>0</v>
      </c>
      <c r="R37" s="2"/>
      <c r="S37" s="2">
        <v>0</v>
      </c>
      <c r="T37" s="2"/>
      <c r="U37" s="2">
        <v>0</v>
      </c>
      <c r="V37" s="2"/>
      <c r="W37" s="2">
        <v>0</v>
      </c>
      <c r="X37" s="2"/>
      <c r="Y37" s="2">
        <v>3999984</v>
      </c>
      <c r="Z37" s="2"/>
      <c r="AA37" s="2">
        <v>1000000</v>
      </c>
      <c r="AB37" s="2"/>
      <c r="AC37" s="2">
        <v>3999984000000</v>
      </c>
      <c r="AD37" s="2"/>
      <c r="AE37" s="2">
        <v>3999259002900</v>
      </c>
      <c r="AG37" s="5">
        <v>7.685723141080107E-3</v>
      </c>
      <c r="AI37" s="15"/>
    </row>
    <row r="38" spans="1:35">
      <c r="A38" s="3" t="s">
        <v>201</v>
      </c>
      <c r="C38" s="4" t="s">
        <v>202</v>
      </c>
      <c r="E38" s="4" t="s">
        <v>203</v>
      </c>
      <c r="G38" s="2">
        <v>18</v>
      </c>
      <c r="H38" s="2"/>
      <c r="I38" s="2">
        <v>18</v>
      </c>
      <c r="J38" s="2"/>
      <c r="K38" s="2">
        <v>4600000</v>
      </c>
      <c r="L38" s="2"/>
      <c r="M38" s="2">
        <v>4600000000000</v>
      </c>
      <c r="N38" s="2"/>
      <c r="O38" s="2">
        <v>4645157912500</v>
      </c>
      <c r="P38" s="2"/>
      <c r="Q38" s="2">
        <v>0</v>
      </c>
      <c r="R38" s="2"/>
      <c r="S38" s="2">
        <v>0</v>
      </c>
      <c r="T38" s="2"/>
      <c r="U38" s="2">
        <v>0</v>
      </c>
      <c r="V38" s="2"/>
      <c r="W38" s="2">
        <v>0</v>
      </c>
      <c r="X38" s="2"/>
      <c r="Y38" s="2">
        <v>4600000</v>
      </c>
      <c r="Z38" s="2"/>
      <c r="AA38" s="2">
        <v>1010000</v>
      </c>
      <c r="AB38" s="2"/>
      <c r="AC38" s="2">
        <v>4600000000000</v>
      </c>
      <c r="AD38" s="2"/>
      <c r="AE38" s="2">
        <v>4645157912500</v>
      </c>
      <c r="AG38" s="5">
        <v>8.9270031363770895E-3</v>
      </c>
      <c r="AI38" s="15"/>
    </row>
    <row r="39" spans="1:35">
      <c r="A39" s="3" t="s">
        <v>204</v>
      </c>
      <c r="C39" s="4" t="s">
        <v>205</v>
      </c>
      <c r="E39" s="4" t="s">
        <v>206</v>
      </c>
      <c r="G39" s="2">
        <v>18</v>
      </c>
      <c r="H39" s="2"/>
      <c r="I39" s="2">
        <v>18</v>
      </c>
      <c r="J39" s="2"/>
      <c r="K39" s="2">
        <v>2500000</v>
      </c>
      <c r="L39" s="2"/>
      <c r="M39" s="2">
        <v>2500000000000</v>
      </c>
      <c r="N39" s="2"/>
      <c r="O39" s="2">
        <v>2524542343750</v>
      </c>
      <c r="P39" s="2"/>
      <c r="Q39" s="2">
        <v>0</v>
      </c>
      <c r="R39" s="2"/>
      <c r="S39" s="2">
        <v>0</v>
      </c>
      <c r="T39" s="2"/>
      <c r="U39" s="2">
        <v>0</v>
      </c>
      <c r="V39" s="2"/>
      <c r="W39" s="2">
        <v>0</v>
      </c>
      <c r="X39" s="2"/>
      <c r="Y39" s="2">
        <v>2500000</v>
      </c>
      <c r="Z39" s="2"/>
      <c r="AA39" s="2">
        <v>1010000</v>
      </c>
      <c r="AB39" s="2"/>
      <c r="AC39" s="2">
        <v>2500000000000</v>
      </c>
      <c r="AD39" s="2"/>
      <c r="AE39" s="2">
        <v>2524542343750</v>
      </c>
      <c r="AG39" s="5">
        <v>4.8516321393353755E-3</v>
      </c>
      <c r="AI39" s="15"/>
    </row>
    <row r="40" spans="1:35">
      <c r="A40" s="3" t="s">
        <v>207</v>
      </c>
      <c r="C40" s="4" t="s">
        <v>208</v>
      </c>
      <c r="E40" s="4" t="s">
        <v>209</v>
      </c>
      <c r="G40" s="2">
        <v>18</v>
      </c>
      <c r="H40" s="2"/>
      <c r="I40" s="2">
        <v>18</v>
      </c>
      <c r="J40" s="2"/>
      <c r="K40" s="2">
        <v>2999990</v>
      </c>
      <c r="L40" s="2"/>
      <c r="M40" s="2">
        <v>2999990000000</v>
      </c>
      <c r="N40" s="2"/>
      <c r="O40" s="2">
        <v>2999446251812</v>
      </c>
      <c r="P40" s="2"/>
      <c r="Q40" s="2">
        <v>0</v>
      </c>
      <c r="R40" s="2"/>
      <c r="S40" s="2">
        <v>0</v>
      </c>
      <c r="T40" s="2"/>
      <c r="U40" s="2">
        <v>0</v>
      </c>
      <c r="V40" s="2"/>
      <c r="W40" s="2">
        <v>0</v>
      </c>
      <c r="X40" s="2"/>
      <c r="Y40" s="2">
        <v>2999990</v>
      </c>
      <c r="Z40" s="2"/>
      <c r="AA40" s="2">
        <v>1000000</v>
      </c>
      <c r="AB40" s="2"/>
      <c r="AC40" s="2">
        <v>2999990000000</v>
      </c>
      <c r="AD40" s="2"/>
      <c r="AE40" s="2">
        <v>2999446251812</v>
      </c>
      <c r="AG40" s="5">
        <v>5.7642961986860619E-3</v>
      </c>
      <c r="AI40" s="15"/>
    </row>
    <row r="41" spans="1:35">
      <c r="A41" s="3" t="s">
        <v>210</v>
      </c>
      <c r="C41" s="4" t="s">
        <v>211</v>
      </c>
      <c r="E41" s="4" t="s">
        <v>212</v>
      </c>
      <c r="G41" s="2">
        <v>16</v>
      </c>
      <c r="H41" s="2"/>
      <c r="I41" s="2">
        <v>16</v>
      </c>
      <c r="J41" s="2"/>
      <c r="K41" s="2">
        <v>8435100</v>
      </c>
      <c r="L41" s="2"/>
      <c r="M41" s="2">
        <v>7869862020143</v>
      </c>
      <c r="N41" s="2"/>
      <c r="O41" s="2">
        <v>8136372091217</v>
      </c>
      <c r="P41" s="2"/>
      <c r="Q41" s="2">
        <v>0</v>
      </c>
      <c r="R41" s="2"/>
      <c r="S41" s="2">
        <v>0</v>
      </c>
      <c r="T41" s="2"/>
      <c r="U41" s="2">
        <v>5000</v>
      </c>
      <c r="V41" s="2"/>
      <c r="W41" s="2">
        <v>4842622117</v>
      </c>
      <c r="X41" s="2"/>
      <c r="Y41" s="2">
        <v>8430100</v>
      </c>
      <c r="Z41" s="2"/>
      <c r="AA41" s="2">
        <v>968700</v>
      </c>
      <c r="AB41" s="2"/>
      <c r="AC41" s="2">
        <v>7865197071286</v>
      </c>
      <c r="AD41" s="2"/>
      <c r="AE41" s="2">
        <v>8164757739386</v>
      </c>
      <c r="AG41" s="5">
        <v>1.5690923606950239E-2</v>
      </c>
      <c r="AI41" s="15"/>
    </row>
    <row r="42" spans="1:35">
      <c r="A42" s="3" t="s">
        <v>213</v>
      </c>
      <c r="C42" s="4" t="s">
        <v>214</v>
      </c>
      <c r="E42" s="4" t="s">
        <v>215</v>
      </c>
      <c r="G42" s="2">
        <v>16</v>
      </c>
      <c r="H42" s="2"/>
      <c r="I42" s="2">
        <v>16</v>
      </c>
      <c r="J42" s="2"/>
      <c r="K42" s="2">
        <v>4035000</v>
      </c>
      <c r="L42" s="2"/>
      <c r="M42" s="2">
        <v>3821911649979</v>
      </c>
      <c r="N42" s="2"/>
      <c r="O42" s="2">
        <v>3932403372679</v>
      </c>
      <c r="P42" s="2"/>
      <c r="Q42" s="2">
        <v>0</v>
      </c>
      <c r="R42" s="2"/>
      <c r="S42" s="2">
        <v>0</v>
      </c>
      <c r="T42" s="2"/>
      <c r="U42" s="2">
        <v>0</v>
      </c>
      <c r="V42" s="2"/>
      <c r="W42" s="2">
        <v>0</v>
      </c>
      <c r="X42" s="2"/>
      <c r="Y42" s="2">
        <v>4035000</v>
      </c>
      <c r="Z42" s="2"/>
      <c r="AA42" s="2">
        <v>996000</v>
      </c>
      <c r="AB42" s="2"/>
      <c r="AC42" s="2">
        <v>3821911649979</v>
      </c>
      <c r="AD42" s="2"/>
      <c r="AE42" s="2">
        <v>4018131581625</v>
      </c>
      <c r="AG42" s="5">
        <v>7.721992213659155E-3</v>
      </c>
      <c r="AI42" s="15"/>
    </row>
    <row r="43" spans="1:35">
      <c r="A43" s="3" t="s">
        <v>216</v>
      </c>
      <c r="C43" s="4" t="s">
        <v>214</v>
      </c>
      <c r="E43" s="4" t="s">
        <v>217</v>
      </c>
      <c r="G43" s="2">
        <v>17</v>
      </c>
      <c r="H43" s="2"/>
      <c r="I43" s="2">
        <v>17</v>
      </c>
      <c r="J43" s="2"/>
      <c r="K43" s="2">
        <v>6732000</v>
      </c>
      <c r="L43" s="2"/>
      <c r="M43" s="2">
        <v>6355159769614</v>
      </c>
      <c r="N43" s="2"/>
      <c r="O43" s="2">
        <v>6826087667322</v>
      </c>
      <c r="P43" s="2"/>
      <c r="Q43" s="2">
        <v>0</v>
      </c>
      <c r="R43" s="2"/>
      <c r="S43" s="2">
        <v>0</v>
      </c>
      <c r="T43" s="2"/>
      <c r="U43" s="2">
        <v>0</v>
      </c>
      <c r="V43" s="2"/>
      <c r="W43" s="2">
        <v>0</v>
      </c>
      <c r="X43" s="2"/>
      <c r="Y43" s="2">
        <v>6732000</v>
      </c>
      <c r="Z43" s="2"/>
      <c r="AA43" s="2">
        <v>1014160</v>
      </c>
      <c r="AB43" s="2"/>
      <c r="AC43" s="2">
        <v>6355159769614</v>
      </c>
      <c r="AD43" s="2"/>
      <c r="AE43" s="2">
        <v>6826087667322</v>
      </c>
      <c r="AG43" s="5">
        <v>1.311828513975594E-2</v>
      </c>
      <c r="AI43" s="15"/>
    </row>
    <row r="44" spans="1:35">
      <c r="A44" s="3" t="s">
        <v>218</v>
      </c>
      <c r="C44" s="4" t="s">
        <v>219</v>
      </c>
      <c r="E44" s="4" t="s">
        <v>220</v>
      </c>
      <c r="G44" s="2">
        <v>18</v>
      </c>
      <c r="H44" s="2"/>
      <c r="I44" s="2">
        <v>18</v>
      </c>
      <c r="J44" s="2"/>
      <c r="K44" s="2">
        <v>143900</v>
      </c>
      <c r="L44" s="2"/>
      <c r="M44" s="2">
        <v>140132878219</v>
      </c>
      <c r="N44" s="2"/>
      <c r="O44" s="2">
        <v>141931620230</v>
      </c>
      <c r="P44" s="2"/>
      <c r="Q44" s="2">
        <v>0</v>
      </c>
      <c r="R44" s="2"/>
      <c r="S44" s="2">
        <v>0</v>
      </c>
      <c r="T44" s="2"/>
      <c r="U44" s="2">
        <v>0</v>
      </c>
      <c r="V44" s="2"/>
      <c r="W44" s="2">
        <v>0</v>
      </c>
      <c r="X44" s="2"/>
      <c r="Y44" s="2">
        <v>143900</v>
      </c>
      <c r="Z44" s="2"/>
      <c r="AA44" s="2">
        <v>1000000</v>
      </c>
      <c r="AB44" s="2"/>
      <c r="AC44" s="2">
        <v>140132878219</v>
      </c>
      <c r="AD44" s="2"/>
      <c r="AE44" s="2">
        <v>143873918125</v>
      </c>
      <c r="AG44" s="5">
        <v>2.764949959803408E-4</v>
      </c>
      <c r="AI44" s="15"/>
    </row>
    <row r="45" spans="1:35">
      <c r="A45" s="3" t="s">
        <v>221</v>
      </c>
      <c r="C45" s="4" t="s">
        <v>219</v>
      </c>
      <c r="E45" s="4" t="s">
        <v>222</v>
      </c>
      <c r="G45" s="2">
        <v>18</v>
      </c>
      <c r="H45" s="2"/>
      <c r="I45" s="2">
        <v>18</v>
      </c>
      <c r="J45" s="2"/>
      <c r="K45" s="2">
        <v>15360900</v>
      </c>
      <c r="L45" s="2"/>
      <c r="M45" s="2">
        <v>14615645360000</v>
      </c>
      <c r="N45" s="2"/>
      <c r="O45" s="2">
        <v>15012711811703</v>
      </c>
      <c r="P45" s="2"/>
      <c r="Q45" s="2">
        <v>0</v>
      </c>
      <c r="R45" s="2"/>
      <c r="S45" s="2">
        <v>0</v>
      </c>
      <c r="T45" s="2"/>
      <c r="U45" s="2">
        <v>0</v>
      </c>
      <c r="V45" s="2"/>
      <c r="W45" s="2">
        <v>0</v>
      </c>
      <c r="X45" s="2"/>
      <c r="Y45" s="2">
        <v>15360900</v>
      </c>
      <c r="Z45" s="2"/>
      <c r="AA45" s="2">
        <v>975000</v>
      </c>
      <c r="AB45" s="2"/>
      <c r="AC45" s="2">
        <v>14615645360000</v>
      </c>
      <c r="AD45" s="2"/>
      <c r="AE45" s="2">
        <v>14974162940953</v>
      </c>
      <c r="AG45" s="5">
        <v>2.8777148604312172E-2</v>
      </c>
      <c r="AI45" s="15"/>
    </row>
    <row r="46" spans="1:35">
      <c r="A46" s="3" t="s">
        <v>223</v>
      </c>
      <c r="C46" s="4" t="s">
        <v>224</v>
      </c>
      <c r="E46" s="4" t="s">
        <v>225</v>
      </c>
      <c r="G46" s="2">
        <v>18</v>
      </c>
      <c r="H46" s="2"/>
      <c r="I46" s="2">
        <v>18</v>
      </c>
      <c r="J46" s="2"/>
      <c r="K46" s="2">
        <v>4990000</v>
      </c>
      <c r="L46" s="2"/>
      <c r="M46" s="2">
        <v>4990000000000</v>
      </c>
      <c r="N46" s="2"/>
      <c r="O46" s="2">
        <v>4989095562500</v>
      </c>
      <c r="P46" s="2"/>
      <c r="Q46" s="2">
        <v>0</v>
      </c>
      <c r="R46" s="2"/>
      <c r="S46" s="2">
        <v>0</v>
      </c>
      <c r="T46" s="2"/>
      <c r="U46" s="2">
        <v>0</v>
      </c>
      <c r="V46" s="2"/>
      <c r="W46" s="2">
        <v>0</v>
      </c>
      <c r="X46" s="2"/>
      <c r="Y46" s="2">
        <v>4990000</v>
      </c>
      <c r="Z46" s="2"/>
      <c r="AA46" s="2">
        <v>1003270</v>
      </c>
      <c r="AB46" s="2"/>
      <c r="AC46" s="2">
        <v>4990000000000</v>
      </c>
      <c r="AD46" s="2"/>
      <c r="AE46" s="2">
        <v>5005409904989</v>
      </c>
      <c r="AG46" s="5">
        <v>9.6193306583718333E-3</v>
      </c>
      <c r="AI46" s="15"/>
    </row>
    <row r="47" spans="1:35">
      <c r="A47" s="3" t="s">
        <v>226</v>
      </c>
      <c r="C47" s="4" t="s">
        <v>227</v>
      </c>
      <c r="E47" s="4" t="s">
        <v>228</v>
      </c>
      <c r="G47" s="2">
        <v>18</v>
      </c>
      <c r="H47" s="2"/>
      <c r="I47" s="2">
        <v>18</v>
      </c>
      <c r="J47" s="2"/>
      <c r="K47" s="2">
        <v>6162317</v>
      </c>
      <c r="L47" s="2"/>
      <c r="M47" s="2">
        <v>5472137496000</v>
      </c>
      <c r="N47" s="2"/>
      <c r="O47" s="2">
        <v>5628256273119</v>
      </c>
      <c r="P47" s="2"/>
      <c r="Q47" s="2">
        <v>0</v>
      </c>
      <c r="R47" s="2"/>
      <c r="S47" s="2">
        <v>0</v>
      </c>
      <c r="T47" s="2"/>
      <c r="U47" s="2">
        <v>5000</v>
      </c>
      <c r="V47" s="2"/>
      <c r="W47" s="2">
        <v>4599166250</v>
      </c>
      <c r="X47" s="2"/>
      <c r="Y47" s="2">
        <v>6157317</v>
      </c>
      <c r="Z47" s="2"/>
      <c r="AA47" s="2">
        <v>920000</v>
      </c>
      <c r="AB47" s="2"/>
      <c r="AC47" s="2">
        <v>5467697496000</v>
      </c>
      <c r="AD47" s="2"/>
      <c r="AE47" s="2">
        <v>5663704907390</v>
      </c>
      <c r="AG47" s="5">
        <v>1.0884433301121892E-2</v>
      </c>
      <c r="AI47" s="15"/>
    </row>
    <row r="48" spans="1:35">
      <c r="A48" s="3" t="s">
        <v>229</v>
      </c>
      <c r="C48" s="4" t="s">
        <v>230</v>
      </c>
      <c r="E48" s="4" t="s">
        <v>231</v>
      </c>
      <c r="G48" s="2">
        <v>15</v>
      </c>
      <c r="H48" s="2"/>
      <c r="I48" s="2">
        <v>15</v>
      </c>
      <c r="J48" s="2"/>
      <c r="K48" s="2">
        <v>1868200</v>
      </c>
      <c r="L48" s="2"/>
      <c r="M48" s="2">
        <v>1695764125233</v>
      </c>
      <c r="N48" s="2"/>
      <c r="O48" s="2">
        <v>1737111091537</v>
      </c>
      <c r="P48" s="2"/>
      <c r="Q48" s="2">
        <v>0</v>
      </c>
      <c r="R48" s="2"/>
      <c r="S48" s="2">
        <v>0</v>
      </c>
      <c r="T48" s="2"/>
      <c r="U48" s="2">
        <v>5000</v>
      </c>
      <c r="V48" s="2"/>
      <c r="W48" s="2">
        <v>4709146313</v>
      </c>
      <c r="X48" s="2"/>
      <c r="Y48" s="2">
        <v>1863200</v>
      </c>
      <c r="Z48" s="2"/>
      <c r="AA48" s="2">
        <v>942000</v>
      </c>
      <c r="AB48" s="2"/>
      <c r="AC48" s="2">
        <v>1691225627949</v>
      </c>
      <c r="AD48" s="2"/>
      <c r="AE48" s="2">
        <v>1754816281890</v>
      </c>
      <c r="AG48" s="5">
        <v>3.3723827579774691E-3</v>
      </c>
      <c r="AI48" s="15"/>
    </row>
    <row r="49" spans="1:35">
      <c r="A49" s="3" t="s">
        <v>232</v>
      </c>
      <c r="C49" s="4" t="s">
        <v>233</v>
      </c>
      <c r="E49" s="4" t="s">
        <v>234</v>
      </c>
      <c r="G49" s="2">
        <v>15</v>
      </c>
      <c r="H49" s="2"/>
      <c r="I49" s="2">
        <v>15</v>
      </c>
      <c r="J49" s="2"/>
      <c r="K49" s="2">
        <v>1290000</v>
      </c>
      <c r="L49" s="2"/>
      <c r="M49" s="2">
        <v>1177790000000</v>
      </c>
      <c r="N49" s="2"/>
      <c r="O49" s="2">
        <v>1234964022193</v>
      </c>
      <c r="P49" s="2"/>
      <c r="Q49" s="2">
        <v>0</v>
      </c>
      <c r="R49" s="2"/>
      <c r="S49" s="2">
        <v>0</v>
      </c>
      <c r="T49" s="2"/>
      <c r="U49" s="2">
        <v>5000</v>
      </c>
      <c r="V49" s="2"/>
      <c r="W49" s="2">
        <v>4839772634</v>
      </c>
      <c r="X49" s="2"/>
      <c r="Y49" s="2">
        <v>1285000</v>
      </c>
      <c r="Z49" s="2"/>
      <c r="AA49" s="2">
        <v>968130</v>
      </c>
      <c r="AB49" s="2"/>
      <c r="AC49" s="2">
        <v>1173224922481</v>
      </c>
      <c r="AD49" s="2"/>
      <c r="AE49" s="2">
        <v>1243821566472</v>
      </c>
      <c r="AG49" s="5">
        <v>2.3903598616334468E-3</v>
      </c>
      <c r="AI49" s="15"/>
    </row>
    <row r="50" spans="1:35">
      <c r="A50" s="3" t="s">
        <v>235</v>
      </c>
      <c r="C50" s="4" t="s">
        <v>236</v>
      </c>
      <c r="E50" s="4" t="s">
        <v>237</v>
      </c>
      <c r="G50" s="2">
        <v>17</v>
      </c>
      <c r="H50" s="2"/>
      <c r="I50" s="2">
        <v>17</v>
      </c>
      <c r="J50" s="2"/>
      <c r="K50" s="2">
        <v>4022100</v>
      </c>
      <c r="L50" s="2"/>
      <c r="M50" s="2">
        <v>3943618371318</v>
      </c>
      <c r="N50" s="2"/>
      <c r="O50" s="2">
        <v>4001264139403</v>
      </c>
      <c r="P50" s="2"/>
      <c r="Q50" s="2">
        <v>0</v>
      </c>
      <c r="R50" s="2"/>
      <c r="S50" s="2">
        <v>0</v>
      </c>
      <c r="T50" s="2"/>
      <c r="U50" s="2">
        <v>4022100</v>
      </c>
      <c r="V50" s="2"/>
      <c r="W50" s="2">
        <v>4022100000000</v>
      </c>
      <c r="X50" s="2"/>
      <c r="Y50" s="2">
        <v>0</v>
      </c>
      <c r="Z50" s="2"/>
      <c r="AA50" s="2">
        <v>0</v>
      </c>
      <c r="AB50" s="2"/>
      <c r="AC50" s="2">
        <v>0</v>
      </c>
      <c r="AD50" s="2"/>
      <c r="AE50" s="2">
        <v>0</v>
      </c>
      <c r="AG50" s="5">
        <v>0</v>
      </c>
      <c r="AI50" s="15"/>
    </row>
    <row r="51" spans="1:35">
      <c r="A51" s="3" t="s">
        <v>238</v>
      </c>
      <c r="C51" s="4" t="s">
        <v>239</v>
      </c>
      <c r="E51" s="4" t="s">
        <v>240</v>
      </c>
      <c r="G51" s="2">
        <v>17</v>
      </c>
      <c r="H51" s="2"/>
      <c r="I51" s="2">
        <v>17</v>
      </c>
      <c r="J51" s="2"/>
      <c r="K51" s="2">
        <v>5273061</v>
      </c>
      <c r="L51" s="2"/>
      <c r="M51" s="2">
        <v>4978577083647</v>
      </c>
      <c r="N51" s="2"/>
      <c r="O51" s="2">
        <v>5200931836714</v>
      </c>
      <c r="P51" s="2"/>
      <c r="Q51" s="2">
        <v>0</v>
      </c>
      <c r="R51" s="2"/>
      <c r="S51" s="2">
        <v>0</v>
      </c>
      <c r="T51" s="2"/>
      <c r="U51" s="2">
        <v>5000</v>
      </c>
      <c r="V51" s="2"/>
      <c r="W51" s="2">
        <v>4990345337</v>
      </c>
      <c r="X51" s="2"/>
      <c r="Y51" s="2">
        <v>5268061</v>
      </c>
      <c r="Z51" s="2"/>
      <c r="AA51" s="2">
        <v>998250</v>
      </c>
      <c r="AB51" s="2"/>
      <c r="AC51" s="2">
        <v>4973856317963</v>
      </c>
      <c r="AD51" s="2"/>
      <c r="AE51" s="2">
        <v>5257888728156</v>
      </c>
      <c r="AG51" s="5">
        <v>1.0104541126721139E-2</v>
      </c>
      <c r="AI51" s="15"/>
    </row>
    <row r="52" spans="1:35">
      <c r="A52" s="3" t="s">
        <v>241</v>
      </c>
      <c r="C52" s="4" t="s">
        <v>242</v>
      </c>
      <c r="E52" s="4" t="s">
        <v>243</v>
      </c>
      <c r="G52" s="2">
        <v>18</v>
      </c>
      <c r="H52" s="2"/>
      <c r="I52" s="2">
        <v>18</v>
      </c>
      <c r="J52" s="2"/>
      <c r="K52" s="2">
        <v>1850000</v>
      </c>
      <c r="L52" s="2"/>
      <c r="M52" s="2">
        <v>1850177812500</v>
      </c>
      <c r="N52" s="2"/>
      <c r="O52" s="2">
        <v>1764302662171</v>
      </c>
      <c r="P52" s="2"/>
      <c r="Q52" s="2">
        <v>0</v>
      </c>
      <c r="R52" s="2"/>
      <c r="S52" s="2">
        <v>0</v>
      </c>
      <c r="T52" s="2"/>
      <c r="U52" s="2">
        <v>0</v>
      </c>
      <c r="V52" s="2"/>
      <c r="W52" s="2">
        <v>0</v>
      </c>
      <c r="X52" s="2"/>
      <c r="Y52" s="2">
        <v>1850000</v>
      </c>
      <c r="Z52" s="2"/>
      <c r="AA52" s="2">
        <v>975050</v>
      </c>
      <c r="AB52" s="2"/>
      <c r="AC52" s="2">
        <v>1850177812500</v>
      </c>
      <c r="AD52" s="2"/>
      <c r="AE52" s="2">
        <v>1803515553546</v>
      </c>
      <c r="AG52" s="5">
        <v>3.4659723751662677E-3</v>
      </c>
      <c r="AI52" s="15"/>
    </row>
    <row r="53" spans="1:35">
      <c r="A53" s="3" t="s">
        <v>244</v>
      </c>
      <c r="C53" s="4" t="s">
        <v>245</v>
      </c>
      <c r="E53" s="4" t="s">
        <v>97</v>
      </c>
      <c r="G53" s="2">
        <v>17</v>
      </c>
      <c r="H53" s="2"/>
      <c r="I53" s="2">
        <v>17</v>
      </c>
      <c r="J53" s="2"/>
      <c r="K53" s="2">
        <v>8903400</v>
      </c>
      <c r="L53" s="2"/>
      <c r="M53" s="2">
        <v>8345838848853</v>
      </c>
      <c r="N53" s="2"/>
      <c r="O53" s="2">
        <v>8753393481816</v>
      </c>
      <c r="P53" s="2"/>
      <c r="Q53" s="2">
        <v>0</v>
      </c>
      <c r="R53" s="2"/>
      <c r="S53" s="2">
        <v>0</v>
      </c>
      <c r="T53" s="2"/>
      <c r="U53" s="2">
        <v>5000</v>
      </c>
      <c r="V53" s="2"/>
      <c r="W53" s="2">
        <v>4959750884</v>
      </c>
      <c r="X53" s="2"/>
      <c r="Y53" s="2">
        <v>8898400</v>
      </c>
      <c r="Z53" s="2"/>
      <c r="AA53" s="2">
        <v>992130</v>
      </c>
      <c r="AB53" s="2"/>
      <c r="AC53" s="2">
        <v>8341151965837</v>
      </c>
      <c r="AD53" s="2"/>
      <c r="AE53" s="2">
        <v>8826769450011</v>
      </c>
      <c r="AG53" s="5">
        <v>1.6963168970485602E-2</v>
      </c>
      <c r="AI53" s="15"/>
    </row>
    <row r="54" spans="1:35">
      <c r="A54" s="3" t="s">
        <v>246</v>
      </c>
      <c r="C54" s="4" t="s">
        <v>247</v>
      </c>
      <c r="E54" s="4" t="s">
        <v>248</v>
      </c>
      <c r="G54" s="2">
        <v>18</v>
      </c>
      <c r="H54" s="2"/>
      <c r="I54" s="2">
        <v>18</v>
      </c>
      <c r="J54" s="2"/>
      <c r="K54" s="2">
        <v>1000000</v>
      </c>
      <c r="L54" s="2"/>
      <c r="M54" s="2">
        <v>898390571875</v>
      </c>
      <c r="N54" s="2"/>
      <c r="O54" s="2">
        <v>941059402062</v>
      </c>
      <c r="P54" s="2"/>
      <c r="Q54" s="2">
        <v>0</v>
      </c>
      <c r="R54" s="2"/>
      <c r="S54" s="2">
        <v>0</v>
      </c>
      <c r="T54" s="2"/>
      <c r="U54" s="2">
        <v>0</v>
      </c>
      <c r="V54" s="2"/>
      <c r="W54" s="2">
        <v>0</v>
      </c>
      <c r="X54" s="2"/>
      <c r="Y54" s="2">
        <v>1000000</v>
      </c>
      <c r="Z54" s="2"/>
      <c r="AA54" s="2">
        <v>941230</v>
      </c>
      <c r="AB54" s="2"/>
      <c r="AC54" s="2">
        <v>898390571875</v>
      </c>
      <c r="AD54" s="2"/>
      <c r="AE54" s="2">
        <v>941059402062</v>
      </c>
      <c r="AG54" s="5">
        <v>1.8085155320808747E-3</v>
      </c>
      <c r="AI54" s="15"/>
    </row>
    <row r="55" spans="1:35">
      <c r="A55" s="3" t="s">
        <v>249</v>
      </c>
      <c r="C55" s="4" t="s">
        <v>250</v>
      </c>
      <c r="E55" s="4" t="s">
        <v>251</v>
      </c>
      <c r="G55" s="2">
        <v>18</v>
      </c>
      <c r="H55" s="2"/>
      <c r="I55" s="2">
        <v>18</v>
      </c>
      <c r="J55" s="2"/>
      <c r="K55" s="2">
        <v>8950700</v>
      </c>
      <c r="L55" s="2"/>
      <c r="M55" s="2">
        <v>8234464986000</v>
      </c>
      <c r="N55" s="2"/>
      <c r="O55" s="2">
        <v>9204126399665</v>
      </c>
      <c r="P55" s="2"/>
      <c r="Q55" s="2">
        <v>0</v>
      </c>
      <c r="R55" s="2"/>
      <c r="S55" s="2">
        <v>0</v>
      </c>
      <c r="T55" s="2"/>
      <c r="U55" s="2">
        <v>0</v>
      </c>
      <c r="V55" s="2"/>
      <c r="W55" s="2">
        <v>0</v>
      </c>
      <c r="X55" s="2"/>
      <c r="Y55" s="2">
        <v>8950700</v>
      </c>
      <c r="Z55" s="2"/>
      <c r="AA55" s="2">
        <v>1028500</v>
      </c>
      <c r="AB55" s="2"/>
      <c r="AC55" s="2">
        <v>8234464986000</v>
      </c>
      <c r="AD55" s="2"/>
      <c r="AE55" s="2">
        <v>9204126399665</v>
      </c>
      <c r="AG55" s="5">
        <v>1.7688368573287039E-2</v>
      </c>
      <c r="AI55" s="15"/>
    </row>
    <row r="56" spans="1:35">
      <c r="A56" s="3" t="s">
        <v>252</v>
      </c>
      <c r="C56" s="4" t="s">
        <v>253</v>
      </c>
      <c r="E56" s="4" t="s">
        <v>254</v>
      </c>
      <c r="G56" s="2">
        <v>17</v>
      </c>
      <c r="H56" s="2"/>
      <c r="I56" s="2">
        <v>17</v>
      </c>
      <c r="J56" s="2"/>
      <c r="K56" s="2">
        <v>3150000</v>
      </c>
      <c r="L56" s="2"/>
      <c r="M56" s="2">
        <v>2953522753875</v>
      </c>
      <c r="N56" s="2"/>
      <c r="O56" s="2">
        <v>3014822464368</v>
      </c>
      <c r="P56" s="2"/>
      <c r="Q56" s="2">
        <v>0</v>
      </c>
      <c r="R56" s="2"/>
      <c r="S56" s="2">
        <v>0</v>
      </c>
      <c r="T56" s="2"/>
      <c r="U56" s="2">
        <v>0</v>
      </c>
      <c r="V56" s="2"/>
      <c r="W56" s="2">
        <v>0</v>
      </c>
      <c r="X56" s="2"/>
      <c r="Y56" s="2">
        <v>3150000</v>
      </c>
      <c r="Z56" s="2"/>
      <c r="AA56" s="2">
        <v>962860</v>
      </c>
      <c r="AB56" s="2"/>
      <c r="AC56" s="2">
        <v>2953522753875</v>
      </c>
      <c r="AD56" s="2"/>
      <c r="AE56" s="2">
        <v>3032459267118</v>
      </c>
      <c r="AG56" s="5">
        <v>5.8277401755603194E-3</v>
      </c>
      <c r="AI56" s="15"/>
    </row>
    <row r="57" spans="1:35">
      <c r="A57" s="3" t="s">
        <v>255</v>
      </c>
      <c r="C57" s="4" t="s">
        <v>256</v>
      </c>
      <c r="E57" s="4" t="s">
        <v>257</v>
      </c>
      <c r="G57" s="2">
        <v>17</v>
      </c>
      <c r="H57" s="2"/>
      <c r="I57" s="2">
        <v>17</v>
      </c>
      <c r="J57" s="2"/>
      <c r="K57" s="2">
        <v>1549000</v>
      </c>
      <c r="L57" s="2"/>
      <c r="M57" s="2">
        <v>1425808030000</v>
      </c>
      <c r="N57" s="2"/>
      <c r="O57" s="2">
        <v>1494514070218</v>
      </c>
      <c r="P57" s="2"/>
      <c r="Q57" s="2">
        <v>0</v>
      </c>
      <c r="R57" s="2"/>
      <c r="S57" s="2">
        <v>0</v>
      </c>
      <c r="T57" s="2"/>
      <c r="U57" s="2">
        <v>5000</v>
      </c>
      <c r="V57" s="2"/>
      <c r="W57" s="2">
        <v>4694648942</v>
      </c>
      <c r="X57" s="2"/>
      <c r="Y57" s="2">
        <v>1544000</v>
      </c>
      <c r="Z57" s="2"/>
      <c r="AA57" s="2">
        <v>939100</v>
      </c>
      <c r="AB57" s="2"/>
      <c r="AC57" s="2">
        <v>1421205680000</v>
      </c>
      <c r="AD57" s="2"/>
      <c r="AE57" s="2">
        <v>1449707592865</v>
      </c>
      <c r="AG57" s="5">
        <v>2.7860289084059285E-3</v>
      </c>
      <c r="AI57" s="15"/>
    </row>
    <row r="58" spans="1:35">
      <c r="A58" s="3" t="s">
        <v>258</v>
      </c>
      <c r="C58" s="4" t="s">
        <v>259</v>
      </c>
      <c r="E58" s="4" t="s">
        <v>260</v>
      </c>
      <c r="G58" s="2">
        <v>17</v>
      </c>
      <c r="H58" s="2"/>
      <c r="I58" s="2">
        <v>17</v>
      </c>
      <c r="J58" s="2"/>
      <c r="K58" s="2">
        <v>7130000</v>
      </c>
      <c r="L58" s="2"/>
      <c r="M58" s="2">
        <v>6602400000000</v>
      </c>
      <c r="N58" s="2"/>
      <c r="O58" s="2">
        <v>6668193170887</v>
      </c>
      <c r="P58" s="2"/>
      <c r="Q58" s="2">
        <v>0</v>
      </c>
      <c r="R58" s="2"/>
      <c r="S58" s="2">
        <v>0</v>
      </c>
      <c r="T58" s="2"/>
      <c r="U58" s="2">
        <v>5000</v>
      </c>
      <c r="V58" s="2"/>
      <c r="W58" s="2">
        <v>4771135075</v>
      </c>
      <c r="X58" s="2"/>
      <c r="Y58" s="2">
        <v>7125000</v>
      </c>
      <c r="Z58" s="2"/>
      <c r="AA58" s="2">
        <v>954400</v>
      </c>
      <c r="AB58" s="2"/>
      <c r="AC58" s="2">
        <v>6597769985975</v>
      </c>
      <c r="AD58" s="2"/>
      <c r="AE58" s="2">
        <v>6798867481875</v>
      </c>
      <c r="AG58" s="5">
        <v>1.3065973746809697E-2</v>
      </c>
      <c r="AI58" s="15"/>
    </row>
    <row r="59" spans="1:35">
      <c r="A59" s="3" t="s">
        <v>261</v>
      </c>
      <c r="C59" s="4" t="s">
        <v>262</v>
      </c>
      <c r="E59" s="4" t="s">
        <v>263</v>
      </c>
      <c r="G59" s="2">
        <v>18</v>
      </c>
      <c r="H59" s="2"/>
      <c r="I59" s="2">
        <v>18</v>
      </c>
      <c r="J59" s="2"/>
      <c r="K59" s="2">
        <v>495000</v>
      </c>
      <c r="L59" s="2"/>
      <c r="M59" s="2">
        <v>480640250000</v>
      </c>
      <c r="N59" s="2"/>
      <c r="O59" s="2">
        <v>490193786269</v>
      </c>
      <c r="P59" s="2"/>
      <c r="Q59" s="2">
        <v>0</v>
      </c>
      <c r="R59" s="2"/>
      <c r="S59" s="2">
        <v>0</v>
      </c>
      <c r="T59" s="2"/>
      <c r="U59" s="2">
        <v>0</v>
      </c>
      <c r="V59" s="2"/>
      <c r="W59" s="2">
        <v>0</v>
      </c>
      <c r="X59" s="2"/>
      <c r="Y59" s="2">
        <v>495000</v>
      </c>
      <c r="Z59" s="2"/>
      <c r="AA59" s="2">
        <v>990470</v>
      </c>
      <c r="AB59" s="2"/>
      <c r="AC59" s="2">
        <v>480640250000</v>
      </c>
      <c r="AD59" s="2"/>
      <c r="AE59" s="2">
        <v>490193786269</v>
      </c>
      <c r="AG59" s="5">
        <v>9.4204794538422999E-4</v>
      </c>
      <c r="AI59" s="15"/>
    </row>
    <row r="60" spans="1:35">
      <c r="A60" s="3" t="s">
        <v>264</v>
      </c>
      <c r="C60" s="4" t="s">
        <v>265</v>
      </c>
      <c r="E60" s="4" t="s">
        <v>266</v>
      </c>
      <c r="G60" s="2">
        <v>18</v>
      </c>
      <c r="H60" s="2"/>
      <c r="I60" s="2">
        <v>18</v>
      </c>
      <c r="J60" s="2"/>
      <c r="K60" s="2">
        <v>5999998</v>
      </c>
      <c r="L60" s="2"/>
      <c r="M60" s="2">
        <v>5999998000000</v>
      </c>
      <c r="N60" s="2"/>
      <c r="O60" s="2">
        <v>5998910500362</v>
      </c>
      <c r="P60" s="2"/>
      <c r="Q60" s="2">
        <v>0</v>
      </c>
      <c r="R60" s="2"/>
      <c r="S60" s="2">
        <v>0</v>
      </c>
      <c r="T60" s="2"/>
      <c r="U60" s="2">
        <v>0</v>
      </c>
      <c r="V60" s="2"/>
      <c r="W60" s="2">
        <v>0</v>
      </c>
      <c r="X60" s="2"/>
      <c r="Y60" s="2">
        <v>5999998</v>
      </c>
      <c r="Z60" s="2"/>
      <c r="AA60" s="2">
        <v>1000000</v>
      </c>
      <c r="AB60" s="2"/>
      <c r="AC60" s="2">
        <v>5999998000000</v>
      </c>
      <c r="AD60" s="2"/>
      <c r="AE60" s="2">
        <v>5998910500362</v>
      </c>
      <c r="AG60" s="5">
        <v>1.1528626983265563E-2</v>
      </c>
      <c r="AI60" s="15"/>
    </row>
    <row r="61" spans="1:35">
      <c r="A61" s="3" t="s">
        <v>267</v>
      </c>
      <c r="C61" s="4" t="s">
        <v>268</v>
      </c>
      <c r="E61" s="4" t="s">
        <v>269</v>
      </c>
      <c r="G61" s="2">
        <v>18</v>
      </c>
      <c r="H61" s="2"/>
      <c r="I61" s="2">
        <v>18</v>
      </c>
      <c r="J61" s="2"/>
      <c r="K61" s="2">
        <v>2999899</v>
      </c>
      <c r="L61" s="2"/>
      <c r="M61" s="2">
        <v>2999899000000</v>
      </c>
      <c r="N61" s="2"/>
      <c r="O61" s="2">
        <v>2999355268306</v>
      </c>
      <c r="P61" s="2"/>
      <c r="Q61" s="2">
        <v>0</v>
      </c>
      <c r="R61" s="2"/>
      <c r="S61" s="2">
        <v>0</v>
      </c>
      <c r="T61" s="2"/>
      <c r="U61" s="2">
        <v>0</v>
      </c>
      <c r="V61" s="2"/>
      <c r="W61" s="2">
        <v>0</v>
      </c>
      <c r="X61" s="2"/>
      <c r="Y61" s="2">
        <v>2999899</v>
      </c>
      <c r="Z61" s="2"/>
      <c r="AA61" s="2">
        <v>1000000</v>
      </c>
      <c r="AB61" s="2"/>
      <c r="AC61" s="2">
        <v>2999899000000</v>
      </c>
      <c r="AD61" s="2"/>
      <c r="AE61" s="2">
        <v>2999355268306</v>
      </c>
      <c r="AG61" s="5">
        <v>5.7641213477856793E-3</v>
      </c>
      <c r="AI61" s="15"/>
    </row>
    <row r="62" spans="1:35">
      <c r="A62" s="3" t="s">
        <v>270</v>
      </c>
      <c r="C62" s="4" t="s">
        <v>271</v>
      </c>
      <c r="E62" s="4" t="s">
        <v>272</v>
      </c>
      <c r="G62" s="2">
        <v>18</v>
      </c>
      <c r="H62" s="2"/>
      <c r="I62" s="2">
        <v>18</v>
      </c>
      <c r="J62" s="2"/>
      <c r="K62" s="2">
        <v>4499999</v>
      </c>
      <c r="L62" s="2"/>
      <c r="M62" s="2">
        <v>4499999000000</v>
      </c>
      <c r="N62" s="2"/>
      <c r="O62" s="2">
        <v>4499183375181</v>
      </c>
      <c r="P62" s="2"/>
      <c r="Q62" s="2">
        <v>0</v>
      </c>
      <c r="R62" s="2"/>
      <c r="S62" s="2">
        <v>0</v>
      </c>
      <c r="T62" s="2"/>
      <c r="U62" s="2">
        <v>0</v>
      </c>
      <c r="V62" s="2"/>
      <c r="W62" s="2">
        <v>0</v>
      </c>
      <c r="X62" s="2"/>
      <c r="Y62" s="2">
        <v>4499999</v>
      </c>
      <c r="Z62" s="2"/>
      <c r="AA62" s="2">
        <v>1000000</v>
      </c>
      <c r="AB62" s="2"/>
      <c r="AC62" s="2">
        <v>4499999000000</v>
      </c>
      <c r="AD62" s="2"/>
      <c r="AE62" s="2">
        <v>4499183375181</v>
      </c>
      <c r="AG62" s="5">
        <v>8.6464711981686475E-3</v>
      </c>
      <c r="AI62" s="15"/>
    </row>
    <row r="63" spans="1:35">
      <c r="A63" s="3" t="s">
        <v>273</v>
      </c>
      <c r="C63" s="4" t="s">
        <v>265</v>
      </c>
      <c r="E63" s="4" t="s">
        <v>274</v>
      </c>
      <c r="G63" s="2">
        <v>18</v>
      </c>
      <c r="H63" s="2"/>
      <c r="I63" s="2">
        <v>18</v>
      </c>
      <c r="J63" s="2"/>
      <c r="K63" s="2">
        <v>999998</v>
      </c>
      <c r="L63" s="2"/>
      <c r="M63" s="2">
        <v>999998000000</v>
      </c>
      <c r="N63" s="2"/>
      <c r="O63" s="2">
        <v>999816750362</v>
      </c>
      <c r="P63" s="2"/>
      <c r="Q63" s="2">
        <v>0</v>
      </c>
      <c r="R63" s="2"/>
      <c r="S63" s="2">
        <v>0</v>
      </c>
      <c r="T63" s="2"/>
      <c r="U63" s="2">
        <v>0</v>
      </c>
      <c r="V63" s="2"/>
      <c r="W63" s="2">
        <v>0</v>
      </c>
      <c r="X63" s="2"/>
      <c r="Y63" s="2">
        <v>999998</v>
      </c>
      <c r="Z63" s="2"/>
      <c r="AA63" s="2">
        <v>1000000</v>
      </c>
      <c r="AB63" s="2"/>
      <c r="AC63" s="2">
        <v>999998000000</v>
      </c>
      <c r="AD63" s="2"/>
      <c r="AE63" s="2">
        <v>999816750362</v>
      </c>
      <c r="AG63" s="5">
        <v>1.9214346281460079E-3</v>
      </c>
      <c r="AI63" s="15"/>
    </row>
    <row r="64" spans="1:35">
      <c r="A64" s="3" t="s">
        <v>275</v>
      </c>
      <c r="C64" s="4" t="s">
        <v>268</v>
      </c>
      <c r="E64" s="4" t="s">
        <v>269</v>
      </c>
      <c r="G64" s="2">
        <v>18</v>
      </c>
      <c r="H64" s="2"/>
      <c r="I64" s="2">
        <v>18</v>
      </c>
      <c r="J64" s="2"/>
      <c r="K64" s="2">
        <v>2499897</v>
      </c>
      <c r="L64" s="2"/>
      <c r="M64" s="2">
        <v>2499897000000</v>
      </c>
      <c r="N64" s="2"/>
      <c r="O64" s="2">
        <v>2511941113137</v>
      </c>
      <c r="P64" s="2"/>
      <c r="Q64" s="2">
        <v>0</v>
      </c>
      <c r="R64" s="2"/>
      <c r="S64" s="2">
        <v>0</v>
      </c>
      <c r="T64" s="2"/>
      <c r="U64" s="2">
        <v>0</v>
      </c>
      <c r="V64" s="2"/>
      <c r="W64" s="2">
        <v>0</v>
      </c>
      <c r="X64" s="2"/>
      <c r="Y64" s="2">
        <v>2499897</v>
      </c>
      <c r="Z64" s="2"/>
      <c r="AA64" s="2">
        <v>1005000</v>
      </c>
      <c r="AB64" s="2"/>
      <c r="AC64" s="2">
        <v>2499897000000</v>
      </c>
      <c r="AD64" s="2"/>
      <c r="AE64" s="2">
        <v>2511941113137</v>
      </c>
      <c r="AG64" s="5">
        <v>4.8274152607440677E-3</v>
      </c>
      <c r="AI64" s="15"/>
    </row>
    <row r="65" spans="1:35">
      <c r="A65" s="3" t="s">
        <v>276</v>
      </c>
      <c r="C65" s="4" t="s">
        <v>265</v>
      </c>
      <c r="E65" s="4" t="s">
        <v>266</v>
      </c>
      <c r="G65" s="2">
        <v>18</v>
      </c>
      <c r="H65" s="2"/>
      <c r="I65" s="2">
        <v>18</v>
      </c>
      <c r="J65" s="2"/>
      <c r="K65" s="2">
        <v>999800</v>
      </c>
      <c r="L65" s="2"/>
      <c r="M65" s="2">
        <v>999800000000</v>
      </c>
      <c r="N65" s="2"/>
      <c r="O65" s="2">
        <v>999618786250</v>
      </c>
      <c r="P65" s="2"/>
      <c r="Q65" s="2">
        <v>0</v>
      </c>
      <c r="R65" s="2"/>
      <c r="S65" s="2">
        <v>0</v>
      </c>
      <c r="T65" s="2"/>
      <c r="U65" s="2">
        <v>0</v>
      </c>
      <c r="V65" s="2"/>
      <c r="W65" s="2">
        <v>0</v>
      </c>
      <c r="X65" s="2"/>
      <c r="Y65" s="2">
        <v>999800</v>
      </c>
      <c r="Z65" s="2"/>
      <c r="AA65" s="2">
        <v>1000000</v>
      </c>
      <c r="AB65" s="2"/>
      <c r="AC65" s="2">
        <v>999800000000</v>
      </c>
      <c r="AD65" s="2"/>
      <c r="AE65" s="2">
        <v>999618786250</v>
      </c>
      <c r="AG65" s="5">
        <v>1.9210541833297062E-3</v>
      </c>
      <c r="AI65" s="15"/>
    </row>
    <row r="66" spans="1:35">
      <c r="A66" s="3" t="s">
        <v>277</v>
      </c>
      <c r="C66" s="4" t="s">
        <v>268</v>
      </c>
      <c r="E66" s="4" t="s">
        <v>269</v>
      </c>
      <c r="G66" s="2">
        <v>18</v>
      </c>
      <c r="H66" s="2"/>
      <c r="I66" s="2">
        <v>18</v>
      </c>
      <c r="J66" s="2"/>
      <c r="K66" s="2">
        <v>599898</v>
      </c>
      <c r="L66" s="2"/>
      <c r="M66" s="2">
        <v>599898000000</v>
      </c>
      <c r="N66" s="2"/>
      <c r="O66" s="2">
        <v>602788214829</v>
      </c>
      <c r="P66" s="2"/>
      <c r="Q66" s="2">
        <v>0</v>
      </c>
      <c r="R66" s="2"/>
      <c r="S66" s="2">
        <v>0</v>
      </c>
      <c r="T66" s="2"/>
      <c r="U66" s="2">
        <v>0</v>
      </c>
      <c r="V66" s="2"/>
      <c r="W66" s="2">
        <v>0</v>
      </c>
      <c r="X66" s="2"/>
      <c r="Y66" s="2">
        <v>599898</v>
      </c>
      <c r="Z66" s="2"/>
      <c r="AA66" s="2">
        <v>1005000</v>
      </c>
      <c r="AB66" s="2"/>
      <c r="AC66" s="2">
        <v>599898000000</v>
      </c>
      <c r="AD66" s="2"/>
      <c r="AE66" s="2">
        <v>602788214829</v>
      </c>
      <c r="AG66" s="5">
        <v>1.158430431367952E-3</v>
      </c>
      <c r="AI66" s="15"/>
    </row>
    <row r="67" spans="1:35">
      <c r="A67" s="3" t="s">
        <v>278</v>
      </c>
      <c r="C67" s="4" t="s">
        <v>271</v>
      </c>
      <c r="E67" s="4" t="s">
        <v>272</v>
      </c>
      <c r="G67" s="2">
        <v>18</v>
      </c>
      <c r="H67" s="2"/>
      <c r="I67" s="2">
        <v>18</v>
      </c>
      <c r="J67" s="2"/>
      <c r="K67" s="2">
        <v>4799000</v>
      </c>
      <c r="L67" s="2"/>
      <c r="M67" s="2">
        <v>4799000000000</v>
      </c>
      <c r="N67" s="2"/>
      <c r="O67" s="2">
        <v>4798130181250</v>
      </c>
      <c r="P67" s="2"/>
      <c r="Q67" s="2">
        <v>0</v>
      </c>
      <c r="R67" s="2"/>
      <c r="S67" s="2">
        <v>0</v>
      </c>
      <c r="T67" s="2"/>
      <c r="U67" s="2">
        <v>0</v>
      </c>
      <c r="V67" s="2"/>
      <c r="W67" s="2">
        <v>0</v>
      </c>
      <c r="X67" s="2"/>
      <c r="Y67" s="2">
        <v>4799000</v>
      </c>
      <c r="Z67" s="2"/>
      <c r="AA67" s="2">
        <v>1000000</v>
      </c>
      <c r="AB67" s="2"/>
      <c r="AC67" s="2">
        <v>4799000000000</v>
      </c>
      <c r="AD67" s="2"/>
      <c r="AE67" s="2">
        <v>4798130181250</v>
      </c>
      <c r="AG67" s="5">
        <v>9.2209832224437495E-3</v>
      </c>
      <c r="AI67" s="15"/>
    </row>
    <row r="68" spans="1:35">
      <c r="A68" s="3" t="s">
        <v>279</v>
      </c>
      <c r="C68" s="4" t="s">
        <v>265</v>
      </c>
      <c r="E68" s="4" t="s">
        <v>188</v>
      </c>
      <c r="G68" s="2">
        <v>18</v>
      </c>
      <c r="H68" s="2"/>
      <c r="I68" s="2">
        <v>18</v>
      </c>
      <c r="J68" s="2"/>
      <c r="K68" s="2">
        <v>3999800</v>
      </c>
      <c r="L68" s="2"/>
      <c r="M68" s="2">
        <v>3999800000000</v>
      </c>
      <c r="N68" s="2"/>
      <c r="O68" s="2">
        <v>3999075036250</v>
      </c>
      <c r="P68" s="2"/>
      <c r="Q68" s="2">
        <v>0</v>
      </c>
      <c r="R68" s="2"/>
      <c r="S68" s="2">
        <v>0</v>
      </c>
      <c r="T68" s="2"/>
      <c r="U68" s="2">
        <v>0</v>
      </c>
      <c r="V68" s="2"/>
      <c r="W68" s="2">
        <v>0</v>
      </c>
      <c r="X68" s="2"/>
      <c r="Y68" s="2">
        <v>3999800</v>
      </c>
      <c r="Z68" s="2"/>
      <c r="AA68" s="2">
        <v>1000000</v>
      </c>
      <c r="AB68" s="2"/>
      <c r="AC68" s="2">
        <v>3999800000000</v>
      </c>
      <c r="AD68" s="2"/>
      <c r="AE68" s="2">
        <v>3999075036250</v>
      </c>
      <c r="AG68" s="5">
        <v>7.6853695964014387E-3</v>
      </c>
      <c r="AI68" s="15"/>
    </row>
    <row r="69" spans="1:35">
      <c r="A69" s="3" t="s">
        <v>280</v>
      </c>
      <c r="C69" s="4" t="s">
        <v>268</v>
      </c>
      <c r="E69" s="4" t="s">
        <v>269</v>
      </c>
      <c r="G69" s="2">
        <v>18</v>
      </c>
      <c r="H69" s="2"/>
      <c r="I69" s="2">
        <v>18</v>
      </c>
      <c r="J69" s="2"/>
      <c r="K69" s="2">
        <v>599995</v>
      </c>
      <c r="L69" s="2"/>
      <c r="M69" s="2">
        <v>599995000000</v>
      </c>
      <c r="N69" s="2"/>
      <c r="O69" s="2">
        <v>599886250906</v>
      </c>
      <c r="P69" s="2"/>
      <c r="Q69" s="2">
        <v>0</v>
      </c>
      <c r="R69" s="2"/>
      <c r="S69" s="2">
        <v>0</v>
      </c>
      <c r="T69" s="2"/>
      <c r="U69" s="2">
        <v>0</v>
      </c>
      <c r="V69" s="2"/>
      <c r="W69" s="2">
        <v>0</v>
      </c>
      <c r="X69" s="2"/>
      <c r="Y69" s="2">
        <v>599995</v>
      </c>
      <c r="Z69" s="2"/>
      <c r="AA69" s="2">
        <v>1000000</v>
      </c>
      <c r="AB69" s="2"/>
      <c r="AC69" s="2">
        <v>599995000000</v>
      </c>
      <c r="AD69" s="2"/>
      <c r="AE69" s="2">
        <v>599886250906</v>
      </c>
      <c r="AG69" s="5">
        <v>1.1528534754215111E-3</v>
      </c>
      <c r="AI69" s="15"/>
    </row>
    <row r="70" spans="1:35">
      <c r="A70" s="3" t="s">
        <v>281</v>
      </c>
      <c r="C70" s="4" t="s">
        <v>282</v>
      </c>
      <c r="E70" s="4" t="s">
        <v>283</v>
      </c>
      <c r="G70" s="2">
        <v>23</v>
      </c>
      <c r="H70" s="2"/>
      <c r="I70" s="2">
        <v>23</v>
      </c>
      <c r="J70" s="2"/>
      <c r="K70" s="2">
        <v>0</v>
      </c>
      <c r="L70" s="2"/>
      <c r="M70" s="2">
        <v>0</v>
      </c>
      <c r="N70" s="2"/>
      <c r="O70" s="2">
        <v>0</v>
      </c>
      <c r="P70" s="2"/>
      <c r="Q70" s="2">
        <v>7500000</v>
      </c>
      <c r="R70" s="2"/>
      <c r="S70" s="2">
        <v>7500000000000</v>
      </c>
      <c r="T70" s="2"/>
      <c r="U70" s="2">
        <v>0</v>
      </c>
      <c r="V70" s="2"/>
      <c r="W70" s="2">
        <v>0</v>
      </c>
      <c r="X70" s="2"/>
      <c r="Y70" s="2">
        <v>7500000</v>
      </c>
      <c r="Z70" s="2"/>
      <c r="AA70" s="2">
        <v>1000000</v>
      </c>
      <c r="AB70" s="2"/>
      <c r="AC70" s="2">
        <v>7500000000000</v>
      </c>
      <c r="AD70" s="2"/>
      <c r="AE70" s="2">
        <v>7498640625000</v>
      </c>
      <c r="AG70" s="5">
        <v>1.4410788532679332E-2</v>
      </c>
      <c r="AI70" s="15"/>
    </row>
    <row r="71" spans="1:35">
      <c r="A71" s="3" t="s">
        <v>284</v>
      </c>
      <c r="C71" s="4" t="s">
        <v>271</v>
      </c>
      <c r="E71" s="4" t="s">
        <v>272</v>
      </c>
      <c r="G71" s="2">
        <v>18</v>
      </c>
      <c r="H71" s="2"/>
      <c r="I71" s="2">
        <v>18</v>
      </c>
      <c r="J71" s="2"/>
      <c r="K71" s="2">
        <v>0</v>
      </c>
      <c r="L71" s="2"/>
      <c r="M71" s="2">
        <v>0</v>
      </c>
      <c r="N71" s="2"/>
      <c r="O71" s="2">
        <v>0</v>
      </c>
      <c r="P71" s="2"/>
      <c r="Q71" s="2">
        <v>1993059</v>
      </c>
      <c r="R71" s="2"/>
      <c r="S71" s="2">
        <v>1993371283093</v>
      </c>
      <c r="T71" s="2"/>
      <c r="U71" s="2">
        <v>0</v>
      </c>
      <c r="V71" s="2"/>
      <c r="W71" s="2">
        <v>0</v>
      </c>
      <c r="X71" s="2"/>
      <c r="Y71" s="2">
        <v>1993059</v>
      </c>
      <c r="Z71" s="2"/>
      <c r="AA71" s="2">
        <v>1000000</v>
      </c>
      <c r="AB71" s="2"/>
      <c r="AC71" s="2">
        <v>1993371283093</v>
      </c>
      <c r="AD71" s="2"/>
      <c r="AE71" s="2">
        <v>1992697758056</v>
      </c>
      <c r="AG71" s="5">
        <v>3.8295402376199647E-3</v>
      </c>
      <c r="AI71" s="15"/>
    </row>
    <row r="72" spans="1:35">
      <c r="A72" s="3" t="s">
        <v>285</v>
      </c>
      <c r="C72" s="4" t="s">
        <v>286</v>
      </c>
      <c r="E72" s="4" t="s">
        <v>287</v>
      </c>
      <c r="G72" s="2">
        <v>18</v>
      </c>
      <c r="H72" s="2"/>
      <c r="I72" s="2">
        <v>18</v>
      </c>
      <c r="J72" s="2"/>
      <c r="K72" s="2">
        <v>5999900</v>
      </c>
      <c r="L72" s="2"/>
      <c r="M72" s="2">
        <v>5999900000000</v>
      </c>
      <c r="N72" s="2"/>
      <c r="O72" s="2">
        <v>5999900000000</v>
      </c>
      <c r="P72" s="2"/>
      <c r="Q72" s="2">
        <v>90</v>
      </c>
      <c r="R72" s="2"/>
      <c r="S72" s="2">
        <v>90000000</v>
      </c>
      <c r="T72" s="2"/>
      <c r="U72" s="2">
        <v>0</v>
      </c>
      <c r="V72" s="2"/>
      <c r="W72" s="2">
        <v>0</v>
      </c>
      <c r="X72" s="2"/>
      <c r="Y72" s="2">
        <v>5999990</v>
      </c>
      <c r="Z72" s="2"/>
      <c r="AA72" s="2">
        <v>1000000</v>
      </c>
      <c r="AB72" s="2"/>
      <c r="AC72" s="2">
        <v>5999990000000</v>
      </c>
      <c r="AD72" s="2"/>
      <c r="AE72" s="2">
        <f>5999990000000+25</f>
        <v>5999990000025</v>
      </c>
      <c r="AG72" s="5">
        <v>1.1530701551462994E-2</v>
      </c>
      <c r="AI72" s="15"/>
    </row>
    <row r="73" spans="1:35" ht="19.5" thickBot="1">
      <c r="G73" s="2"/>
      <c r="H73" s="2"/>
      <c r="I73" s="2"/>
      <c r="J73" s="2"/>
      <c r="K73" s="6">
        <f>SUM(K9:K72)</f>
        <v>293622999</v>
      </c>
      <c r="L73" s="2"/>
      <c r="M73" s="6">
        <f>SUM(M9:M72)</f>
        <v>302872776758951</v>
      </c>
      <c r="N73" s="2"/>
      <c r="O73" s="6">
        <f>SUM(O9:O72)</f>
        <v>325435025117584</v>
      </c>
      <c r="P73" s="2"/>
      <c r="Q73" s="6">
        <f>SUM(Q9:Q72)</f>
        <v>9493149</v>
      </c>
      <c r="R73" s="2"/>
      <c r="S73" s="6">
        <f>SUM(S9:S72)</f>
        <v>9493461283093</v>
      </c>
      <c r="T73" s="2"/>
      <c r="U73" s="6">
        <f>SUM(U9:U72)</f>
        <v>8180894</v>
      </c>
      <c r="V73" s="2"/>
      <c r="W73" s="6">
        <f>SUM(W9:W72)</f>
        <v>8179241559765</v>
      </c>
      <c r="X73" s="2"/>
      <c r="Y73" s="6">
        <f>SUM(Y9:Y72)</f>
        <v>294935254</v>
      </c>
      <c r="Z73" s="2"/>
      <c r="AA73" s="6">
        <f>SUM(AA9:AA72)</f>
        <v>68895520</v>
      </c>
      <c r="AB73" s="2"/>
      <c r="AC73" s="6">
        <f>SUM(AC9:AC72)</f>
        <v>304266796574868</v>
      </c>
      <c r="AD73" s="2"/>
      <c r="AE73" s="6">
        <f>SUM(AE9:AE72)</f>
        <v>328800492303324</v>
      </c>
      <c r="AG73" s="7">
        <f>SUM(AG9:AG72)</f>
        <v>0.63188444425872969</v>
      </c>
      <c r="AI73" s="15"/>
    </row>
    <row r="74" spans="1:35" ht="19.5" thickTop="1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5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5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5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5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4"/>
    </row>
    <row r="80" spans="1:35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7:31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7:31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7:31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</sheetData>
  <mergeCells count="26">
    <mergeCell ref="A2:AG2"/>
    <mergeCell ref="A3:AG3"/>
    <mergeCell ref="A4:AG4"/>
    <mergeCell ref="AE7:AE8"/>
    <mergeCell ref="AG7:AG8"/>
    <mergeCell ref="Y6:AG6"/>
    <mergeCell ref="U8"/>
    <mergeCell ref="W8"/>
    <mergeCell ref="U7:W7"/>
    <mergeCell ref="Q6:W6"/>
    <mergeCell ref="Y7:Y8"/>
    <mergeCell ref="Q8"/>
    <mergeCell ref="S8"/>
    <mergeCell ref="Q7:S7"/>
    <mergeCell ref="AA7:AA8"/>
    <mergeCell ref="AC7:AC8"/>
    <mergeCell ref="O7:O8"/>
    <mergeCell ref="K6:O6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5"/>
  <sheetViews>
    <sheetView rightToLeft="1" view="pageBreakPreview" zoomScaleNormal="100" zoomScaleSheetLayoutView="100" workbookViewId="0">
      <selection activeCell="K17" sqref="K17"/>
    </sheetView>
  </sheetViews>
  <sheetFormatPr defaultRowHeight="15"/>
  <cols>
    <col min="1" max="1" width="30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6384" width="9.140625" style="1"/>
  </cols>
  <sheetData>
    <row r="2" spans="1:12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1:12" ht="30">
      <c r="A6" s="17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</row>
    <row r="7" spans="1:12" ht="23.25">
      <c r="A7" s="16" t="s">
        <v>3</v>
      </c>
      <c r="C7" s="16" t="s">
        <v>7</v>
      </c>
      <c r="E7" s="16" t="s">
        <v>288</v>
      </c>
      <c r="G7" s="16" t="s">
        <v>289</v>
      </c>
      <c r="I7" s="16" t="s">
        <v>290</v>
      </c>
      <c r="K7" s="16" t="s">
        <v>291</v>
      </c>
    </row>
    <row r="8" spans="1:12" ht="18.75">
      <c r="A8" s="3" t="s">
        <v>139</v>
      </c>
      <c r="C8" s="2">
        <v>9740020</v>
      </c>
      <c r="D8" s="2"/>
      <c r="E8" s="2">
        <v>2564033.9764999999</v>
      </c>
      <c r="F8" s="2"/>
      <c r="G8" s="2">
        <v>2619253</v>
      </c>
      <c r="I8" s="5">
        <v>2.1499999999999998E-2</v>
      </c>
      <c r="K8" s="2">
        <v>25511576605060</v>
      </c>
    </row>
    <row r="9" spans="1:12" ht="18.75">
      <c r="A9" s="3" t="s">
        <v>142</v>
      </c>
      <c r="C9" s="2">
        <v>1052617</v>
      </c>
      <c r="D9" s="2"/>
      <c r="E9" s="2">
        <v>2018946</v>
      </c>
      <c r="F9" s="2"/>
      <c r="G9" s="2">
        <v>2078615</v>
      </c>
      <c r="I9" s="5">
        <v>2.9600000000000001E-2</v>
      </c>
      <c r="K9" s="2">
        <v>2187985485455</v>
      </c>
    </row>
    <row r="10" spans="1:12" ht="18.75">
      <c r="A10" s="3" t="s">
        <v>133</v>
      </c>
      <c r="C10" s="2">
        <v>6372600</v>
      </c>
      <c r="D10" s="2"/>
      <c r="E10" s="2">
        <v>1256442.5316999999</v>
      </c>
      <c r="F10" s="2"/>
      <c r="G10" s="2">
        <v>1281361</v>
      </c>
      <c r="I10" s="5">
        <v>1.9800000000000002E-2</v>
      </c>
      <c r="K10" s="2">
        <v>8165601108600</v>
      </c>
    </row>
    <row r="11" spans="1:12" ht="18.75">
      <c r="A11" s="3" t="s">
        <v>121</v>
      </c>
      <c r="C11" s="2">
        <v>5706900</v>
      </c>
      <c r="D11" s="2"/>
      <c r="E11" s="2">
        <v>1120185.8931</v>
      </c>
      <c r="F11" s="2"/>
      <c r="G11" s="2">
        <v>1150774</v>
      </c>
      <c r="I11" s="5">
        <v>2.7300000000000001E-2</v>
      </c>
      <c r="K11" s="2">
        <v>6567352140600</v>
      </c>
    </row>
    <row r="12" spans="1:12" ht="18.75">
      <c r="A12" s="3" t="s">
        <v>145</v>
      </c>
      <c r="C12" s="2">
        <v>4147965</v>
      </c>
      <c r="D12" s="2"/>
      <c r="E12" s="2">
        <v>1337077</v>
      </c>
      <c r="F12" s="2"/>
      <c r="G12" s="2">
        <v>1345382</v>
      </c>
      <c r="I12" s="5">
        <v>6.1999999999999998E-3</v>
      </c>
      <c r="K12" s="2">
        <v>5580597447630</v>
      </c>
    </row>
    <row r="13" spans="1:12" ht="18.75">
      <c r="A13" s="3" t="s">
        <v>115</v>
      </c>
      <c r="C13" s="2">
        <v>1716250</v>
      </c>
      <c r="D13" s="2"/>
      <c r="E13" s="2">
        <v>3144638</v>
      </c>
      <c r="F13" s="2"/>
      <c r="G13" s="2">
        <v>3187740</v>
      </c>
      <c r="I13" s="5">
        <v>1.37E-2</v>
      </c>
      <c r="K13" s="2">
        <v>5470958775000</v>
      </c>
    </row>
    <row r="14" spans="1:12" ht="18.75">
      <c r="A14" s="3" t="s">
        <v>118</v>
      </c>
      <c r="C14" s="2">
        <v>5722600</v>
      </c>
      <c r="D14" s="2"/>
      <c r="E14" s="2">
        <v>1117528.1043</v>
      </c>
      <c r="F14" s="2"/>
      <c r="G14" s="2">
        <v>1148151</v>
      </c>
      <c r="I14" s="5">
        <v>2.7400000000000001E-2</v>
      </c>
      <c r="K14" s="2">
        <v>6570408912600</v>
      </c>
    </row>
    <row r="15" spans="1:12" ht="18.75">
      <c r="A15" s="3" t="s">
        <v>130</v>
      </c>
      <c r="C15" s="2">
        <v>11367500</v>
      </c>
      <c r="D15" s="2"/>
      <c r="E15" s="2">
        <v>1102219.0281</v>
      </c>
      <c r="F15" s="2"/>
      <c r="G15" s="2">
        <v>1126824</v>
      </c>
      <c r="I15" s="5">
        <v>2.23E-2</v>
      </c>
      <c r="K15" s="2">
        <v>12809171820000</v>
      </c>
    </row>
    <row r="16" spans="1:12" ht="18.75">
      <c r="A16" s="3" t="s">
        <v>136</v>
      </c>
      <c r="C16" s="2">
        <v>11437900</v>
      </c>
      <c r="D16" s="2"/>
      <c r="E16" s="2">
        <v>1038168.9301</v>
      </c>
      <c r="F16" s="2"/>
      <c r="G16" s="2">
        <v>1045228</v>
      </c>
      <c r="I16" s="5">
        <v>6.7999999999999996E-3</v>
      </c>
      <c r="K16" s="2">
        <v>11955213341200</v>
      </c>
    </row>
    <row r="17" spans="1:11" ht="18.75">
      <c r="A17" s="3" t="s">
        <v>124</v>
      </c>
      <c r="C17" s="2">
        <v>11233900</v>
      </c>
      <c r="D17" s="2"/>
      <c r="E17" s="2">
        <v>1127158.8128</v>
      </c>
      <c r="F17" s="2"/>
      <c r="G17" s="2">
        <v>1155170</v>
      </c>
      <c r="I17" s="5">
        <v>2.4899999999999999E-2</v>
      </c>
      <c r="K17" s="2">
        <v>12977064263000</v>
      </c>
    </row>
    <row r="18" spans="1:11" ht="18.75">
      <c r="A18" s="3" t="s">
        <v>127</v>
      </c>
      <c r="C18" s="2">
        <v>5157300</v>
      </c>
      <c r="D18" s="2"/>
      <c r="E18" s="2">
        <v>2199543.699</v>
      </c>
      <c r="F18" s="2"/>
      <c r="G18" s="2">
        <v>2206722</v>
      </c>
      <c r="I18" s="5">
        <v>3.3E-3</v>
      </c>
      <c r="K18" s="2">
        <v>11380727370600</v>
      </c>
    </row>
    <row r="19" spans="1:11" ht="19.5" thickBot="1">
      <c r="A19" s="3"/>
      <c r="C19" s="2"/>
      <c r="D19" s="2"/>
      <c r="E19" s="2"/>
      <c r="F19" s="2"/>
      <c r="G19" s="2"/>
      <c r="K19" s="6">
        <f>SUM(K8:K18)</f>
        <v>109176657269745</v>
      </c>
    </row>
    <row r="20" spans="1:11" ht="19.5" thickTop="1">
      <c r="A20" s="3"/>
      <c r="C20" s="2"/>
      <c r="D20" s="2"/>
      <c r="E20" s="2"/>
      <c r="F20" s="2"/>
      <c r="G20" s="2"/>
      <c r="K20" s="2"/>
    </row>
    <row r="21" spans="1:11" ht="18.75">
      <c r="A21" s="3"/>
    </row>
    <row r="22" spans="1:11" ht="18.75">
      <c r="A22" s="3"/>
    </row>
    <row r="23" spans="1:11" ht="18.75">
      <c r="A23" s="3"/>
    </row>
    <row r="24" spans="1:11" ht="18.75">
      <c r="A24" s="3"/>
    </row>
    <row r="25" spans="1:11" ht="18.75">
      <c r="A25" s="3"/>
    </row>
  </sheetData>
  <mergeCells count="10">
    <mergeCell ref="A2:L2"/>
    <mergeCell ref="A3:L3"/>
    <mergeCell ref="A4:L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58"/>
  <sheetViews>
    <sheetView rightToLeft="1" view="pageBreakPreview" zoomScale="85" zoomScaleNormal="70" zoomScaleSheetLayoutView="85" workbookViewId="0">
      <selection activeCell="U10" sqref="U10"/>
    </sheetView>
  </sheetViews>
  <sheetFormatPr defaultRowHeight="18.75"/>
  <cols>
    <col min="1" max="1" width="34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3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2" bestFit="1" customWidth="1"/>
    <col min="22" max="16384" width="9.140625" style="1"/>
  </cols>
  <sheetData>
    <row r="2" spans="1:2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s="3" customFormat="1" ht="30">
      <c r="A6" s="17" t="s">
        <v>293</v>
      </c>
      <c r="C6" s="18" t="s">
        <v>294</v>
      </c>
      <c r="D6" s="18" t="s">
        <v>294</v>
      </c>
      <c r="E6" s="18" t="s">
        <v>294</v>
      </c>
      <c r="F6" s="18" t="s">
        <v>294</v>
      </c>
      <c r="G6" s="18" t="s">
        <v>294</v>
      </c>
      <c r="H6" s="18" t="s">
        <v>294</v>
      </c>
      <c r="I6" s="18" t="s">
        <v>294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U6" s="2"/>
    </row>
    <row r="7" spans="1:21" ht="23.25" customHeight="1">
      <c r="A7" s="16" t="s">
        <v>293</v>
      </c>
      <c r="C7" s="16" t="s">
        <v>295</v>
      </c>
      <c r="E7" s="16" t="s">
        <v>296</v>
      </c>
      <c r="G7" s="16" t="s">
        <v>297</v>
      </c>
      <c r="I7" s="16" t="s">
        <v>113</v>
      </c>
      <c r="K7" s="16" t="s">
        <v>298</v>
      </c>
      <c r="M7" s="16" t="s">
        <v>299</v>
      </c>
      <c r="O7" s="16" t="s">
        <v>300</v>
      </c>
      <c r="Q7" s="16" t="s">
        <v>298</v>
      </c>
      <c r="S7" s="16" t="s">
        <v>292</v>
      </c>
    </row>
    <row r="8" spans="1:21">
      <c r="A8" s="3" t="s">
        <v>301</v>
      </c>
      <c r="C8" s="4" t="s">
        <v>302</v>
      </c>
      <c r="D8" s="4"/>
      <c r="E8" s="4" t="s">
        <v>303</v>
      </c>
      <c r="F8" s="4"/>
      <c r="G8" s="4" t="s">
        <v>304</v>
      </c>
      <c r="H8" s="4"/>
      <c r="I8" s="11">
        <v>0</v>
      </c>
      <c r="K8" s="2">
        <v>1166816433740</v>
      </c>
      <c r="L8" s="2"/>
      <c r="M8" s="2">
        <v>109817148900694</v>
      </c>
      <c r="N8" s="2"/>
      <c r="O8" s="2">
        <v>109960929838538</v>
      </c>
      <c r="P8" s="2"/>
      <c r="Q8" s="2">
        <f>K8+M8-O8</f>
        <v>1023035495896</v>
      </c>
      <c r="S8" s="5">
        <v>1.9660561067069396E-3</v>
      </c>
      <c r="U8" s="5"/>
    </row>
    <row r="9" spans="1:21">
      <c r="A9" s="3" t="s">
        <v>305</v>
      </c>
      <c r="C9" s="4" t="s">
        <v>306</v>
      </c>
      <c r="D9" s="4"/>
      <c r="E9" s="4" t="s">
        <v>303</v>
      </c>
      <c r="F9" s="4"/>
      <c r="G9" s="4" t="s">
        <v>307</v>
      </c>
      <c r="H9" s="4"/>
      <c r="I9" s="11">
        <v>0</v>
      </c>
      <c r="K9" s="2">
        <v>50648086017</v>
      </c>
      <c r="L9" s="2"/>
      <c r="M9" s="2">
        <v>1609569112629</v>
      </c>
      <c r="N9" s="2"/>
      <c r="O9" s="2">
        <v>1655434765756</v>
      </c>
      <c r="P9" s="2"/>
      <c r="Q9" s="2">
        <f t="shared" ref="Q9:Q72" si="0">K9+M9-O9</f>
        <v>4782432890</v>
      </c>
      <c r="S9" s="5">
        <v>9.190816375404105E-6</v>
      </c>
      <c r="U9" s="5"/>
    </row>
    <row r="10" spans="1:21" ht="18.75" customHeight="1">
      <c r="A10" s="3" t="s">
        <v>308</v>
      </c>
      <c r="C10" s="4" t="s">
        <v>309</v>
      </c>
      <c r="D10" s="4"/>
      <c r="E10" s="4" t="s">
        <v>303</v>
      </c>
      <c r="F10" s="4"/>
      <c r="G10" s="4" t="s">
        <v>310</v>
      </c>
      <c r="H10" s="4"/>
      <c r="I10" s="11">
        <v>0</v>
      </c>
      <c r="K10" s="2">
        <v>27662473905</v>
      </c>
      <c r="L10" s="2"/>
      <c r="M10" s="2">
        <v>8328370859989</v>
      </c>
      <c r="N10" s="2"/>
      <c r="O10" s="2">
        <v>8352900436494</v>
      </c>
      <c r="P10" s="2"/>
      <c r="Q10" s="2">
        <f t="shared" si="0"/>
        <v>3132897400</v>
      </c>
      <c r="S10" s="5">
        <v>6.0207608530353986E-6</v>
      </c>
      <c r="U10" s="5"/>
    </row>
    <row r="11" spans="1:21" ht="18.75" customHeight="1">
      <c r="A11" s="3" t="s">
        <v>311</v>
      </c>
      <c r="C11" s="4" t="s">
        <v>312</v>
      </c>
      <c r="D11" s="4"/>
      <c r="E11" s="4" t="s">
        <v>303</v>
      </c>
      <c r="F11" s="4"/>
      <c r="G11" s="4" t="s">
        <v>313</v>
      </c>
      <c r="H11" s="4"/>
      <c r="I11" s="11">
        <v>0</v>
      </c>
      <c r="K11" s="2">
        <v>17778820934</v>
      </c>
      <c r="L11" s="2"/>
      <c r="M11" s="2">
        <v>142730773561</v>
      </c>
      <c r="N11" s="2"/>
      <c r="O11" s="2">
        <v>160508004000</v>
      </c>
      <c r="P11" s="2"/>
      <c r="Q11" s="2">
        <f t="shared" si="0"/>
        <v>1590495</v>
      </c>
      <c r="S11" s="5">
        <v>3.0565922883234337E-9</v>
      </c>
      <c r="U11" s="5"/>
    </row>
    <row r="12" spans="1:21">
      <c r="A12" s="3" t="s">
        <v>305</v>
      </c>
      <c r="C12" s="4" t="s">
        <v>314</v>
      </c>
      <c r="D12" s="4"/>
      <c r="E12" s="4" t="s">
        <v>303</v>
      </c>
      <c r="F12" s="4"/>
      <c r="G12" s="4" t="s">
        <v>315</v>
      </c>
      <c r="H12" s="4"/>
      <c r="I12" s="11">
        <v>0</v>
      </c>
      <c r="K12" s="2">
        <v>191809900</v>
      </c>
      <c r="L12" s="2"/>
      <c r="M12" s="2">
        <v>908808</v>
      </c>
      <c r="N12" s="2"/>
      <c r="O12" s="2">
        <v>504000</v>
      </c>
      <c r="P12" s="2"/>
      <c r="Q12" s="2">
        <f t="shared" si="0"/>
        <v>192214708</v>
      </c>
      <c r="S12" s="5">
        <v>3.6939568761620793E-7</v>
      </c>
      <c r="U12" s="5"/>
    </row>
    <row r="13" spans="1:21">
      <c r="A13" s="3" t="s">
        <v>316</v>
      </c>
      <c r="C13" s="4" t="s">
        <v>317</v>
      </c>
      <c r="D13" s="4"/>
      <c r="E13" s="4" t="s">
        <v>318</v>
      </c>
      <c r="F13" s="4"/>
      <c r="G13" s="4" t="s">
        <v>319</v>
      </c>
      <c r="H13" s="4"/>
      <c r="I13" s="11">
        <v>0</v>
      </c>
      <c r="K13" s="2">
        <v>897403585</v>
      </c>
      <c r="L13" s="2"/>
      <c r="M13" s="2">
        <v>25084471423460</v>
      </c>
      <c r="N13" s="2"/>
      <c r="O13" s="2">
        <v>25085368727045</v>
      </c>
      <c r="P13" s="2"/>
      <c r="Q13" s="2">
        <f t="shared" si="0"/>
        <v>100000</v>
      </c>
      <c r="S13" s="5">
        <v>1.9217867948804829E-10</v>
      </c>
      <c r="U13" s="5"/>
    </row>
    <row r="14" spans="1:21" ht="18.75" customHeight="1">
      <c r="A14" s="3" t="s">
        <v>305</v>
      </c>
      <c r="C14" s="4" t="s">
        <v>320</v>
      </c>
      <c r="D14" s="4"/>
      <c r="E14" s="4" t="s">
        <v>318</v>
      </c>
      <c r="F14" s="4"/>
      <c r="G14" s="4" t="s">
        <v>321</v>
      </c>
      <c r="H14" s="4"/>
      <c r="I14" s="11">
        <v>0</v>
      </c>
      <c r="K14" s="2">
        <v>50000000</v>
      </c>
      <c r="L14" s="2"/>
      <c r="M14" s="2">
        <v>0</v>
      </c>
      <c r="N14" s="2"/>
      <c r="O14" s="2">
        <v>0</v>
      </c>
      <c r="P14" s="2"/>
      <c r="Q14" s="2">
        <f t="shared" si="0"/>
        <v>50000000</v>
      </c>
      <c r="S14" s="5">
        <v>9.6089339744024152E-8</v>
      </c>
      <c r="U14" s="5"/>
    </row>
    <row r="15" spans="1:21">
      <c r="A15" s="3" t="s">
        <v>322</v>
      </c>
      <c r="C15" s="4" t="s">
        <v>323</v>
      </c>
      <c r="D15" s="4"/>
      <c r="E15" s="4" t="s">
        <v>324</v>
      </c>
      <c r="F15" s="4"/>
      <c r="G15" s="4" t="s">
        <v>325</v>
      </c>
      <c r="H15" s="4"/>
      <c r="I15" s="11">
        <v>0</v>
      </c>
      <c r="K15" s="2">
        <v>27515</v>
      </c>
      <c r="L15" s="2"/>
      <c r="M15" s="2">
        <v>0</v>
      </c>
      <c r="N15" s="2"/>
      <c r="O15" s="2">
        <v>0</v>
      </c>
      <c r="P15" s="2"/>
      <c r="Q15" s="2">
        <f t="shared" si="0"/>
        <v>27515</v>
      </c>
      <c r="S15" s="5">
        <v>5.2877963661136489E-11</v>
      </c>
      <c r="U15" s="5"/>
    </row>
    <row r="16" spans="1:21" ht="18.75" customHeight="1">
      <c r="A16" s="3" t="s">
        <v>326</v>
      </c>
      <c r="C16" s="4" t="s">
        <v>327</v>
      </c>
      <c r="D16" s="4"/>
      <c r="E16" s="4" t="s">
        <v>303</v>
      </c>
      <c r="F16" s="4"/>
      <c r="G16" s="4" t="s">
        <v>328</v>
      </c>
      <c r="H16" s="4"/>
      <c r="I16" s="11">
        <v>0</v>
      </c>
      <c r="K16" s="2">
        <v>424419997</v>
      </c>
      <c r="L16" s="2"/>
      <c r="M16" s="2">
        <v>1794741</v>
      </c>
      <c r="N16" s="2"/>
      <c r="O16" s="2">
        <v>0</v>
      </c>
      <c r="P16" s="2"/>
      <c r="Q16" s="2">
        <f t="shared" si="0"/>
        <v>426214738</v>
      </c>
      <c r="S16" s="5">
        <v>8.1909385527184481E-7</v>
      </c>
      <c r="U16" s="5"/>
    </row>
    <row r="17" spans="1:21" ht="18.75" customHeight="1">
      <c r="A17" s="3" t="s">
        <v>329</v>
      </c>
      <c r="C17" s="4" t="s">
        <v>330</v>
      </c>
      <c r="D17" s="4"/>
      <c r="E17" s="4" t="s">
        <v>303</v>
      </c>
      <c r="F17" s="4"/>
      <c r="G17" s="4" t="s">
        <v>331</v>
      </c>
      <c r="H17" s="4"/>
      <c r="I17" s="11">
        <v>0</v>
      </c>
      <c r="K17" s="2">
        <v>104054</v>
      </c>
      <c r="L17" s="2"/>
      <c r="M17" s="2">
        <v>0</v>
      </c>
      <c r="N17" s="2"/>
      <c r="O17" s="2">
        <v>0</v>
      </c>
      <c r="P17" s="2"/>
      <c r="Q17" s="2">
        <f t="shared" si="0"/>
        <v>104054</v>
      </c>
      <c r="S17" s="5">
        <v>1.9996960315449378E-10</v>
      </c>
      <c r="U17" s="5"/>
    </row>
    <row r="18" spans="1:21">
      <c r="A18" s="3" t="s">
        <v>332</v>
      </c>
      <c r="C18" s="4" t="s">
        <v>333</v>
      </c>
      <c r="D18" s="4"/>
      <c r="E18" s="4" t="s">
        <v>303</v>
      </c>
      <c r="F18" s="4"/>
      <c r="G18" s="4" t="s">
        <v>334</v>
      </c>
      <c r="H18" s="4"/>
      <c r="I18" s="11">
        <v>0</v>
      </c>
      <c r="K18" s="2">
        <v>2024466</v>
      </c>
      <c r="L18" s="2"/>
      <c r="M18" s="2">
        <v>0</v>
      </c>
      <c r="N18" s="2"/>
      <c r="O18" s="2">
        <v>504000</v>
      </c>
      <c r="P18" s="2"/>
      <c r="Q18" s="2">
        <f t="shared" si="0"/>
        <v>1520466</v>
      </c>
      <c r="S18" s="5">
        <v>2.9220114808647486E-9</v>
      </c>
      <c r="U18" s="5"/>
    </row>
    <row r="19" spans="1:21">
      <c r="A19" s="3" t="s">
        <v>335</v>
      </c>
      <c r="C19" s="4" t="s">
        <v>336</v>
      </c>
      <c r="D19" s="4"/>
      <c r="E19" s="4" t="s">
        <v>303</v>
      </c>
      <c r="F19" s="4"/>
      <c r="G19" s="4" t="s">
        <v>337</v>
      </c>
      <c r="H19" s="4"/>
      <c r="I19" s="11">
        <v>0</v>
      </c>
      <c r="K19" s="2">
        <v>102118538</v>
      </c>
      <c r="L19" s="2"/>
      <c r="M19" s="2">
        <v>433654</v>
      </c>
      <c r="N19" s="2"/>
      <c r="O19" s="2">
        <v>0</v>
      </c>
      <c r="P19" s="2"/>
      <c r="Q19" s="2">
        <f t="shared" si="0"/>
        <v>102552192</v>
      </c>
      <c r="S19" s="5">
        <v>1.9708344837164791E-7</v>
      </c>
      <c r="U19" s="5"/>
    </row>
    <row r="20" spans="1:21" ht="18.75" customHeight="1">
      <c r="A20" s="3" t="s">
        <v>338</v>
      </c>
      <c r="C20" s="4" t="s">
        <v>339</v>
      </c>
      <c r="D20" s="4"/>
      <c r="E20" s="4" t="s">
        <v>303</v>
      </c>
      <c r="F20" s="4"/>
      <c r="G20" s="4" t="s">
        <v>340</v>
      </c>
      <c r="H20" s="4"/>
      <c r="I20" s="11">
        <v>0</v>
      </c>
      <c r="K20" s="2">
        <v>15059140</v>
      </c>
      <c r="L20" s="2"/>
      <c r="M20" s="2">
        <v>15507503896452</v>
      </c>
      <c r="N20" s="2"/>
      <c r="O20" s="2">
        <v>15507441628000</v>
      </c>
      <c r="P20" s="2"/>
      <c r="Q20" s="2">
        <f t="shared" si="0"/>
        <v>77327592</v>
      </c>
      <c r="S20" s="5">
        <v>1.4860714518550569E-7</v>
      </c>
      <c r="U20" s="5"/>
    </row>
    <row r="21" spans="1:21" ht="18.75" customHeight="1">
      <c r="A21" s="3" t="s">
        <v>341</v>
      </c>
      <c r="C21" s="4" t="s">
        <v>342</v>
      </c>
      <c r="D21" s="4"/>
      <c r="E21" s="4" t="s">
        <v>303</v>
      </c>
      <c r="F21" s="4"/>
      <c r="G21" s="4" t="s">
        <v>343</v>
      </c>
      <c r="H21" s="4"/>
      <c r="I21" s="11">
        <v>0</v>
      </c>
      <c r="K21" s="2">
        <v>428832006409</v>
      </c>
      <c r="L21" s="2"/>
      <c r="M21" s="2">
        <v>7197568510921</v>
      </c>
      <c r="N21" s="2"/>
      <c r="O21" s="2">
        <v>7521137800001</v>
      </c>
      <c r="P21" s="2"/>
      <c r="Q21" s="2">
        <f t="shared" si="0"/>
        <v>105262717329</v>
      </c>
      <c r="S21" s="5">
        <v>2.022925001561092E-4</v>
      </c>
      <c r="U21" s="5"/>
    </row>
    <row r="22" spans="1:21">
      <c r="A22" s="3" t="s">
        <v>344</v>
      </c>
      <c r="C22" s="4" t="s">
        <v>345</v>
      </c>
      <c r="D22" s="4"/>
      <c r="E22" s="4" t="s">
        <v>303</v>
      </c>
      <c r="F22" s="4"/>
      <c r="G22" s="4" t="s">
        <v>346</v>
      </c>
      <c r="H22" s="4"/>
      <c r="I22" s="11">
        <v>0</v>
      </c>
      <c r="K22" s="2">
        <v>1514179</v>
      </c>
      <c r="L22" s="2"/>
      <c r="M22" s="2">
        <v>4646</v>
      </c>
      <c r="N22" s="2"/>
      <c r="O22" s="2">
        <v>420000</v>
      </c>
      <c r="P22" s="2"/>
      <c r="Q22" s="2">
        <f t="shared" si="0"/>
        <v>1098825</v>
      </c>
      <c r="S22" s="5">
        <v>2.1117073748845466E-9</v>
      </c>
      <c r="U22" s="5"/>
    </row>
    <row r="23" spans="1:21">
      <c r="A23" s="3" t="s">
        <v>347</v>
      </c>
      <c r="C23" s="4" t="s">
        <v>348</v>
      </c>
      <c r="D23" s="4"/>
      <c r="E23" s="4" t="s">
        <v>303</v>
      </c>
      <c r="F23" s="4"/>
      <c r="G23" s="4" t="s">
        <v>349</v>
      </c>
      <c r="H23" s="4"/>
      <c r="I23" s="11">
        <v>0</v>
      </c>
      <c r="K23" s="2">
        <v>43078</v>
      </c>
      <c r="L23" s="2"/>
      <c r="M23" s="2">
        <v>0</v>
      </c>
      <c r="N23" s="2"/>
      <c r="O23" s="2">
        <v>0</v>
      </c>
      <c r="P23" s="2"/>
      <c r="Q23" s="2">
        <f t="shared" si="0"/>
        <v>43078</v>
      </c>
      <c r="S23" s="5">
        <v>8.2786731549861448E-11</v>
      </c>
      <c r="U23" s="5"/>
    </row>
    <row r="24" spans="1:21">
      <c r="A24" s="3" t="s">
        <v>350</v>
      </c>
      <c r="C24" s="4" t="s">
        <v>351</v>
      </c>
      <c r="D24" s="4"/>
      <c r="E24" s="4" t="s">
        <v>303</v>
      </c>
      <c r="F24" s="4"/>
      <c r="G24" s="4" t="s">
        <v>352</v>
      </c>
      <c r="H24" s="4"/>
      <c r="I24" s="11">
        <v>0</v>
      </c>
      <c r="K24" s="2">
        <v>374813</v>
      </c>
      <c r="L24" s="2"/>
      <c r="M24" s="2">
        <v>5001592</v>
      </c>
      <c r="N24" s="2"/>
      <c r="O24" s="2">
        <v>504000</v>
      </c>
      <c r="P24" s="2"/>
      <c r="Q24" s="2">
        <f t="shared" si="0"/>
        <v>4872405</v>
      </c>
      <c r="S24" s="5">
        <v>9.3637235883096399E-9</v>
      </c>
      <c r="U24" s="5"/>
    </row>
    <row r="25" spans="1:21">
      <c r="A25" s="3" t="s">
        <v>353</v>
      </c>
      <c r="C25" s="4" t="s">
        <v>354</v>
      </c>
      <c r="D25" s="4"/>
      <c r="E25" s="4" t="s">
        <v>303</v>
      </c>
      <c r="F25" s="4"/>
      <c r="G25" s="4" t="s">
        <v>355</v>
      </c>
      <c r="H25" s="4"/>
      <c r="I25" s="11">
        <v>0</v>
      </c>
      <c r="K25" s="2">
        <v>10000</v>
      </c>
      <c r="L25" s="2"/>
      <c r="M25" s="2">
        <v>0</v>
      </c>
      <c r="N25" s="2"/>
      <c r="O25" s="2">
        <v>0</v>
      </c>
      <c r="P25" s="2"/>
      <c r="Q25" s="2">
        <f t="shared" si="0"/>
        <v>10000</v>
      </c>
      <c r="S25" s="5">
        <v>1.9217867948804832E-11</v>
      </c>
      <c r="U25" s="5"/>
    </row>
    <row r="26" spans="1:21" ht="18.75" customHeight="1">
      <c r="A26" s="3" t="s">
        <v>356</v>
      </c>
      <c r="C26" s="4" t="s">
        <v>357</v>
      </c>
      <c r="D26" s="4"/>
      <c r="E26" s="4" t="s">
        <v>303</v>
      </c>
      <c r="F26" s="4"/>
      <c r="G26" s="4" t="s">
        <v>358</v>
      </c>
      <c r="H26" s="4"/>
      <c r="I26" s="11">
        <v>0</v>
      </c>
      <c r="K26" s="2">
        <v>1404790</v>
      </c>
      <c r="L26" s="2"/>
      <c r="M26" s="2">
        <v>8450684932</v>
      </c>
      <c r="N26" s="2"/>
      <c r="O26" s="2">
        <v>8451288000</v>
      </c>
      <c r="P26" s="2"/>
      <c r="Q26" s="2">
        <f t="shared" si="0"/>
        <v>801722</v>
      </c>
      <c r="S26" s="5">
        <v>1.5407387527651707E-9</v>
      </c>
      <c r="U26" s="5"/>
    </row>
    <row r="27" spans="1:21" ht="18.75" customHeight="1">
      <c r="A27" s="3" t="s">
        <v>359</v>
      </c>
      <c r="C27" s="4" t="s">
        <v>360</v>
      </c>
      <c r="D27" s="4"/>
      <c r="E27" s="4" t="s">
        <v>318</v>
      </c>
      <c r="F27" s="4"/>
      <c r="G27" s="4" t="s">
        <v>361</v>
      </c>
      <c r="H27" s="4"/>
      <c r="I27" s="11">
        <v>0</v>
      </c>
      <c r="K27" s="2">
        <v>55061365</v>
      </c>
      <c r="L27" s="2"/>
      <c r="M27" s="2">
        <v>0</v>
      </c>
      <c r="N27" s="2"/>
      <c r="O27" s="2">
        <v>504000</v>
      </c>
      <c r="P27" s="2"/>
      <c r="Q27" s="2">
        <f t="shared" si="0"/>
        <v>54557365</v>
      </c>
      <c r="S27" s="5">
        <v>1.0484762362047465E-7</v>
      </c>
      <c r="U27" s="5"/>
    </row>
    <row r="28" spans="1:21">
      <c r="A28" s="3" t="s">
        <v>350</v>
      </c>
      <c r="C28" s="4" t="s">
        <v>362</v>
      </c>
      <c r="D28" s="4"/>
      <c r="E28" s="4" t="s">
        <v>324</v>
      </c>
      <c r="F28" s="4"/>
      <c r="G28" s="4" t="s">
        <v>363</v>
      </c>
      <c r="H28" s="4"/>
      <c r="I28" s="11">
        <v>0</v>
      </c>
      <c r="K28" s="2">
        <v>11000</v>
      </c>
      <c r="L28" s="2"/>
      <c r="M28" s="2">
        <v>0</v>
      </c>
      <c r="N28" s="2"/>
      <c r="O28" s="2">
        <v>0</v>
      </c>
      <c r="P28" s="2"/>
      <c r="Q28" s="2">
        <f t="shared" si="0"/>
        <v>11000</v>
      </c>
      <c r="S28" s="5">
        <v>2.1139654743685313E-11</v>
      </c>
      <c r="U28" s="5"/>
    </row>
    <row r="29" spans="1:21">
      <c r="A29" s="3" t="s">
        <v>364</v>
      </c>
      <c r="C29" s="4" t="s">
        <v>365</v>
      </c>
      <c r="D29" s="4"/>
      <c r="E29" s="4" t="s">
        <v>303</v>
      </c>
      <c r="F29" s="4"/>
      <c r="G29" s="4" t="s">
        <v>366</v>
      </c>
      <c r="H29" s="4"/>
      <c r="I29" s="11">
        <v>0</v>
      </c>
      <c r="K29" s="2">
        <v>954034</v>
      </c>
      <c r="L29" s="2"/>
      <c r="M29" s="2">
        <v>1027068493152</v>
      </c>
      <c r="N29" s="2"/>
      <c r="O29" s="2">
        <v>1027061404000</v>
      </c>
      <c r="P29" s="2"/>
      <c r="Q29" s="2">
        <f t="shared" si="0"/>
        <v>8043186</v>
      </c>
      <c r="S29" s="5">
        <v>1.5457288643567573E-8</v>
      </c>
      <c r="U29" s="5"/>
    </row>
    <row r="30" spans="1:21">
      <c r="A30" s="3" t="s">
        <v>367</v>
      </c>
      <c r="C30" s="4" t="s">
        <v>368</v>
      </c>
      <c r="D30" s="4"/>
      <c r="E30" s="4" t="s">
        <v>324</v>
      </c>
      <c r="F30" s="4"/>
      <c r="G30" s="4" t="s">
        <v>369</v>
      </c>
      <c r="H30" s="4"/>
      <c r="I30" s="11">
        <v>0</v>
      </c>
      <c r="K30" s="2">
        <v>22457147950</v>
      </c>
      <c r="L30" s="2"/>
      <c r="M30" s="2">
        <v>16453655477390</v>
      </c>
      <c r="N30" s="2"/>
      <c r="O30" s="2">
        <v>16422400022000</v>
      </c>
      <c r="P30" s="2"/>
      <c r="Q30" s="2">
        <f t="shared" si="0"/>
        <v>53712603340</v>
      </c>
      <c r="S30" s="5">
        <v>1.0322417181746533E-4</v>
      </c>
      <c r="U30" s="5"/>
    </row>
    <row r="31" spans="1:21" ht="18.75" customHeight="1">
      <c r="A31" s="3" t="s">
        <v>370</v>
      </c>
      <c r="C31" s="4" t="s">
        <v>371</v>
      </c>
      <c r="D31" s="4"/>
      <c r="E31" s="4" t="s">
        <v>303</v>
      </c>
      <c r="F31" s="4"/>
      <c r="G31" s="4" t="s">
        <v>372</v>
      </c>
      <c r="H31" s="4"/>
      <c r="I31" s="11">
        <v>0</v>
      </c>
      <c r="K31" s="2">
        <v>6742598</v>
      </c>
      <c r="L31" s="2"/>
      <c r="M31" s="2">
        <v>28633</v>
      </c>
      <c r="N31" s="2"/>
      <c r="O31" s="2">
        <v>504000</v>
      </c>
      <c r="P31" s="2"/>
      <c r="Q31" s="2">
        <f t="shared" si="0"/>
        <v>6267231</v>
      </c>
      <c r="S31" s="5">
        <v>1.2044281776265605E-8</v>
      </c>
      <c r="U31" s="5"/>
    </row>
    <row r="32" spans="1:21" ht="18.75" customHeight="1">
      <c r="A32" s="3" t="s">
        <v>373</v>
      </c>
      <c r="C32" s="4" t="s">
        <v>374</v>
      </c>
      <c r="D32" s="4"/>
      <c r="E32" s="4" t="s">
        <v>303</v>
      </c>
      <c r="F32" s="4"/>
      <c r="G32" s="4" t="s">
        <v>375</v>
      </c>
      <c r="H32" s="4"/>
      <c r="I32" s="11">
        <v>0</v>
      </c>
      <c r="K32" s="2">
        <v>1</v>
      </c>
      <c r="L32" s="2"/>
      <c r="M32" s="2">
        <v>0</v>
      </c>
      <c r="N32" s="2"/>
      <c r="O32" s="2">
        <v>0</v>
      </c>
      <c r="P32" s="2"/>
      <c r="Q32" s="2">
        <f t="shared" si="0"/>
        <v>1</v>
      </c>
      <c r="S32" s="5">
        <v>1.921786794880483E-15</v>
      </c>
      <c r="U32" s="5"/>
    </row>
    <row r="33" spans="1:21">
      <c r="A33" s="3" t="s">
        <v>376</v>
      </c>
      <c r="C33" s="4" t="s">
        <v>377</v>
      </c>
      <c r="D33" s="4"/>
      <c r="E33" s="4" t="s">
        <v>303</v>
      </c>
      <c r="F33" s="4"/>
      <c r="G33" s="4" t="s">
        <v>378</v>
      </c>
      <c r="H33" s="4"/>
      <c r="I33" s="11">
        <v>0</v>
      </c>
      <c r="K33" s="2">
        <v>2070173</v>
      </c>
      <c r="L33" s="2"/>
      <c r="M33" s="2">
        <v>6650</v>
      </c>
      <c r="N33" s="2"/>
      <c r="O33" s="2">
        <v>504000</v>
      </c>
      <c r="P33" s="2"/>
      <c r="Q33" s="2">
        <f t="shared" si="0"/>
        <v>1572823</v>
      </c>
      <c r="S33" s="5">
        <v>3.0226304720843059E-9</v>
      </c>
      <c r="U33" s="5"/>
    </row>
    <row r="34" spans="1:21">
      <c r="A34" s="3" t="s">
        <v>379</v>
      </c>
      <c r="C34" s="4" t="s">
        <v>380</v>
      </c>
      <c r="D34" s="4"/>
      <c r="E34" s="4" t="s">
        <v>318</v>
      </c>
      <c r="F34" s="4"/>
      <c r="G34" s="4" t="s">
        <v>378</v>
      </c>
      <c r="H34" s="4"/>
      <c r="I34" s="11">
        <v>0</v>
      </c>
      <c r="K34" s="2">
        <v>69999</v>
      </c>
      <c r="L34" s="2"/>
      <c r="M34" s="2">
        <v>0</v>
      </c>
      <c r="N34" s="2"/>
      <c r="O34" s="2">
        <v>0</v>
      </c>
      <c r="P34" s="2"/>
      <c r="Q34" s="2">
        <f t="shared" si="0"/>
        <v>69999</v>
      </c>
      <c r="S34" s="5">
        <v>1.3452315385483894E-10</v>
      </c>
      <c r="U34" s="5"/>
    </row>
    <row r="35" spans="1:21">
      <c r="A35" s="3" t="s">
        <v>381</v>
      </c>
      <c r="C35" s="4" t="s">
        <v>382</v>
      </c>
      <c r="D35" s="4"/>
      <c r="E35" s="4" t="s">
        <v>303</v>
      </c>
      <c r="F35" s="4"/>
      <c r="G35" s="4" t="s">
        <v>383</v>
      </c>
      <c r="H35" s="4"/>
      <c r="I35" s="11">
        <v>0</v>
      </c>
      <c r="K35" s="2">
        <v>28798494</v>
      </c>
      <c r="L35" s="2"/>
      <c r="M35" s="2">
        <v>1145870838138</v>
      </c>
      <c r="N35" s="2"/>
      <c r="O35" s="2">
        <v>1139432610000</v>
      </c>
      <c r="P35" s="2"/>
      <c r="Q35" s="2">
        <f t="shared" si="0"/>
        <v>6467026632</v>
      </c>
      <c r="S35" s="5">
        <v>1.2428246383518006E-5</v>
      </c>
      <c r="U35" s="5"/>
    </row>
    <row r="36" spans="1:21">
      <c r="A36" s="3" t="s">
        <v>384</v>
      </c>
      <c r="C36" s="4" t="s">
        <v>385</v>
      </c>
      <c r="D36" s="4"/>
      <c r="E36" s="4" t="s">
        <v>386</v>
      </c>
      <c r="F36" s="4"/>
      <c r="G36" s="4" t="s">
        <v>387</v>
      </c>
      <c r="H36" s="4"/>
      <c r="I36" s="11">
        <v>18</v>
      </c>
      <c r="K36" s="2">
        <v>500000000000</v>
      </c>
      <c r="L36" s="2"/>
      <c r="M36" s="2">
        <v>0</v>
      </c>
      <c r="N36" s="2"/>
      <c r="O36" s="2">
        <v>0</v>
      </c>
      <c r="P36" s="2"/>
      <c r="Q36" s="2">
        <f t="shared" si="0"/>
        <v>500000000000</v>
      </c>
      <c r="S36" s="5">
        <v>9.6089339744024151E-4</v>
      </c>
      <c r="U36" s="5"/>
    </row>
    <row r="37" spans="1:21">
      <c r="A37" s="3" t="s">
        <v>388</v>
      </c>
      <c r="C37" s="4" t="s">
        <v>389</v>
      </c>
      <c r="D37" s="4"/>
      <c r="E37" s="4" t="s">
        <v>303</v>
      </c>
      <c r="F37" s="4"/>
      <c r="G37" s="4" t="s">
        <v>390</v>
      </c>
      <c r="H37" s="4"/>
      <c r="I37" s="11">
        <v>0</v>
      </c>
      <c r="K37" s="2">
        <v>58229740557</v>
      </c>
      <c r="L37" s="2"/>
      <c r="M37" s="2">
        <v>5925029801132</v>
      </c>
      <c r="N37" s="2"/>
      <c r="O37" s="2">
        <v>5983258532687</v>
      </c>
      <c r="P37" s="2"/>
      <c r="Q37" s="2">
        <f t="shared" si="0"/>
        <v>1009002</v>
      </c>
      <c r="S37" s="5">
        <v>1.9390867196079971E-9</v>
      </c>
      <c r="U37" s="5"/>
    </row>
    <row r="38" spans="1:21">
      <c r="A38" s="3" t="s">
        <v>338</v>
      </c>
      <c r="C38" s="4" t="s">
        <v>391</v>
      </c>
      <c r="D38" s="4"/>
      <c r="E38" s="4" t="s">
        <v>386</v>
      </c>
      <c r="F38" s="4"/>
      <c r="G38" s="4" t="s">
        <v>392</v>
      </c>
      <c r="H38" s="4"/>
      <c r="I38" s="11">
        <v>18</v>
      </c>
      <c r="K38" s="2">
        <v>5274000000000</v>
      </c>
      <c r="L38" s="2"/>
      <c r="M38" s="2">
        <v>0</v>
      </c>
      <c r="N38" s="2"/>
      <c r="O38" s="2">
        <v>5274000000000</v>
      </c>
      <c r="P38" s="2"/>
      <c r="Q38" s="2">
        <f t="shared" si="0"/>
        <v>0</v>
      </c>
      <c r="S38" s="5">
        <v>0</v>
      </c>
      <c r="U38" s="5"/>
    </row>
    <row r="39" spans="1:21">
      <c r="A39" s="3" t="s">
        <v>393</v>
      </c>
      <c r="C39" s="4" t="s">
        <v>394</v>
      </c>
      <c r="D39" s="4"/>
      <c r="E39" s="4" t="s">
        <v>386</v>
      </c>
      <c r="F39" s="4"/>
      <c r="G39" s="4" t="s">
        <v>395</v>
      </c>
      <c r="H39" s="4"/>
      <c r="I39" s="11">
        <v>18</v>
      </c>
      <c r="K39" s="2">
        <v>10000000000000</v>
      </c>
      <c r="L39" s="2"/>
      <c r="M39" s="2">
        <v>0</v>
      </c>
      <c r="N39" s="2"/>
      <c r="O39" s="2">
        <v>10000000000000</v>
      </c>
      <c r="P39" s="2"/>
      <c r="Q39" s="2">
        <f t="shared" si="0"/>
        <v>0</v>
      </c>
      <c r="S39" s="5">
        <v>0</v>
      </c>
      <c r="U39" s="5"/>
    </row>
    <row r="40" spans="1:21">
      <c r="A40" s="3" t="s">
        <v>396</v>
      </c>
      <c r="C40" s="4" t="s">
        <v>397</v>
      </c>
      <c r="D40" s="4"/>
      <c r="E40" s="4" t="s">
        <v>386</v>
      </c>
      <c r="F40" s="4"/>
      <c r="G40" s="4" t="s">
        <v>398</v>
      </c>
      <c r="H40" s="4"/>
      <c r="I40" s="11">
        <v>18</v>
      </c>
      <c r="K40" s="2">
        <v>500000000000</v>
      </c>
      <c r="L40" s="2"/>
      <c r="M40" s="2">
        <v>0</v>
      </c>
      <c r="N40" s="2"/>
      <c r="O40" s="2">
        <v>0</v>
      </c>
      <c r="P40" s="2"/>
      <c r="Q40" s="2">
        <f t="shared" si="0"/>
        <v>500000000000</v>
      </c>
      <c r="S40" s="5">
        <v>9.6089339744024151E-4</v>
      </c>
      <c r="U40" s="5"/>
    </row>
    <row r="41" spans="1:21">
      <c r="A41" s="3" t="s">
        <v>399</v>
      </c>
      <c r="C41" s="4" t="s">
        <v>400</v>
      </c>
      <c r="D41" s="4"/>
      <c r="E41" s="4" t="s">
        <v>303</v>
      </c>
      <c r="F41" s="4"/>
      <c r="G41" s="4" t="s">
        <v>401</v>
      </c>
      <c r="H41" s="4"/>
      <c r="I41" s="11">
        <v>0</v>
      </c>
      <c r="K41" s="2">
        <v>1365794</v>
      </c>
      <c r="L41" s="2"/>
      <c r="M41" s="2">
        <v>3660</v>
      </c>
      <c r="N41" s="2"/>
      <c r="O41" s="2">
        <v>504000</v>
      </c>
      <c r="P41" s="2"/>
      <c r="Q41" s="2">
        <f t="shared" si="0"/>
        <v>865454</v>
      </c>
      <c r="S41" s="5">
        <v>1.6632180687764936E-9</v>
      </c>
      <c r="U41" s="5"/>
    </row>
    <row r="42" spans="1:21">
      <c r="A42" s="3" t="s">
        <v>359</v>
      </c>
      <c r="C42" s="4" t="s">
        <v>402</v>
      </c>
      <c r="D42" s="4"/>
      <c r="E42" s="4" t="s">
        <v>386</v>
      </c>
      <c r="F42" s="4"/>
      <c r="G42" s="4" t="s">
        <v>403</v>
      </c>
      <c r="H42" s="4"/>
      <c r="I42" s="11">
        <v>18</v>
      </c>
      <c r="K42" s="2">
        <v>3000000000000</v>
      </c>
      <c r="L42" s="2"/>
      <c r="M42" s="2">
        <v>0</v>
      </c>
      <c r="N42" s="2"/>
      <c r="O42" s="2">
        <v>0</v>
      </c>
      <c r="P42" s="2"/>
      <c r="Q42" s="2">
        <f t="shared" si="0"/>
        <v>3000000000000</v>
      </c>
      <c r="S42" s="5">
        <v>5.7653603846414495E-3</v>
      </c>
      <c r="U42" s="5"/>
    </row>
    <row r="43" spans="1:21">
      <c r="A43" s="3" t="s">
        <v>404</v>
      </c>
      <c r="C43" s="4" t="s">
        <v>405</v>
      </c>
      <c r="D43" s="4"/>
      <c r="E43" s="4" t="s">
        <v>386</v>
      </c>
      <c r="F43" s="4"/>
      <c r="G43" s="4" t="s">
        <v>406</v>
      </c>
      <c r="H43" s="4"/>
      <c r="I43" s="11">
        <v>18</v>
      </c>
      <c r="K43" s="2">
        <v>500000000000</v>
      </c>
      <c r="L43" s="2"/>
      <c r="M43" s="2">
        <v>0</v>
      </c>
      <c r="N43" s="2"/>
      <c r="O43" s="2">
        <v>0</v>
      </c>
      <c r="P43" s="2"/>
      <c r="Q43" s="2">
        <f t="shared" si="0"/>
        <v>500000000000</v>
      </c>
      <c r="S43" s="5">
        <v>9.6089339744024151E-4</v>
      </c>
      <c r="U43" s="5"/>
    </row>
    <row r="44" spans="1:21">
      <c r="A44" s="3" t="s">
        <v>407</v>
      </c>
      <c r="C44" s="4" t="s">
        <v>408</v>
      </c>
      <c r="D44" s="4"/>
      <c r="E44" s="4" t="s">
        <v>386</v>
      </c>
      <c r="F44" s="4"/>
      <c r="G44" s="4" t="s">
        <v>406</v>
      </c>
      <c r="H44" s="4"/>
      <c r="I44" s="11">
        <v>18</v>
      </c>
      <c r="K44" s="2">
        <v>1000000000000</v>
      </c>
      <c r="L44" s="2"/>
      <c r="M44" s="2">
        <v>0</v>
      </c>
      <c r="N44" s="2"/>
      <c r="O44" s="2">
        <v>0</v>
      </c>
      <c r="P44" s="2"/>
      <c r="Q44" s="2">
        <f t="shared" si="0"/>
        <v>1000000000000</v>
      </c>
      <c r="S44" s="5">
        <v>1.921786794880483E-3</v>
      </c>
      <c r="U44" s="5"/>
    </row>
    <row r="45" spans="1:21">
      <c r="A45" s="3" t="s">
        <v>409</v>
      </c>
      <c r="C45" s="4" t="s">
        <v>410</v>
      </c>
      <c r="D45" s="4"/>
      <c r="E45" s="4" t="s">
        <v>386</v>
      </c>
      <c r="F45" s="4"/>
      <c r="G45" s="4" t="s">
        <v>411</v>
      </c>
      <c r="H45" s="4"/>
      <c r="I45" s="11">
        <v>18</v>
      </c>
      <c r="K45" s="2">
        <v>500000000000</v>
      </c>
      <c r="L45" s="2"/>
      <c r="M45" s="2">
        <v>0</v>
      </c>
      <c r="N45" s="2"/>
      <c r="O45" s="2">
        <v>0</v>
      </c>
      <c r="P45" s="2"/>
      <c r="Q45" s="2">
        <f t="shared" si="0"/>
        <v>500000000000</v>
      </c>
      <c r="S45" s="5">
        <v>9.6089339744024151E-4</v>
      </c>
      <c r="U45" s="5"/>
    </row>
    <row r="46" spans="1:21">
      <c r="A46" s="3" t="s">
        <v>412</v>
      </c>
      <c r="C46" s="4" t="s">
        <v>413</v>
      </c>
      <c r="D46" s="4"/>
      <c r="E46" s="4" t="s">
        <v>386</v>
      </c>
      <c r="F46" s="4"/>
      <c r="G46" s="4" t="s">
        <v>414</v>
      </c>
      <c r="H46" s="4"/>
      <c r="I46" s="11">
        <v>18</v>
      </c>
      <c r="K46" s="2">
        <v>1000000000000</v>
      </c>
      <c r="L46" s="2"/>
      <c r="M46" s="2">
        <v>0</v>
      </c>
      <c r="N46" s="2"/>
      <c r="O46" s="2">
        <v>0</v>
      </c>
      <c r="P46" s="2"/>
      <c r="Q46" s="2">
        <f t="shared" si="0"/>
        <v>1000000000000</v>
      </c>
      <c r="S46" s="5">
        <v>1.921786794880483E-3</v>
      </c>
      <c r="U46" s="5"/>
    </row>
    <row r="47" spans="1:21">
      <c r="A47" s="3" t="s">
        <v>384</v>
      </c>
      <c r="C47" s="4" t="s">
        <v>415</v>
      </c>
      <c r="D47" s="4"/>
      <c r="E47" s="4" t="s">
        <v>386</v>
      </c>
      <c r="F47" s="4"/>
      <c r="G47" s="4" t="s">
        <v>416</v>
      </c>
      <c r="H47" s="4"/>
      <c r="I47" s="11">
        <v>18</v>
      </c>
      <c r="K47" s="2">
        <v>1200000000000</v>
      </c>
      <c r="L47" s="2"/>
      <c r="M47" s="2">
        <v>0</v>
      </c>
      <c r="N47" s="2"/>
      <c r="O47" s="2">
        <v>0</v>
      </c>
      <c r="P47" s="2"/>
      <c r="Q47" s="2">
        <f t="shared" si="0"/>
        <v>1200000000000</v>
      </c>
      <c r="S47" s="5">
        <v>2.3061441538565798E-3</v>
      </c>
      <c r="U47" s="5"/>
    </row>
    <row r="48" spans="1:21">
      <c r="A48" s="3" t="s">
        <v>417</v>
      </c>
      <c r="C48" s="4" t="s">
        <v>418</v>
      </c>
      <c r="D48" s="4"/>
      <c r="E48" s="4" t="s">
        <v>303</v>
      </c>
      <c r="F48" s="4"/>
      <c r="G48" s="4" t="s">
        <v>419</v>
      </c>
      <c r="H48" s="4"/>
      <c r="I48" s="11">
        <v>0</v>
      </c>
      <c r="K48" s="2">
        <v>510568</v>
      </c>
      <c r="L48" s="2"/>
      <c r="M48" s="2">
        <v>0</v>
      </c>
      <c r="N48" s="2"/>
      <c r="O48" s="2">
        <v>510568</v>
      </c>
      <c r="P48" s="2"/>
      <c r="Q48" s="2">
        <f t="shared" si="0"/>
        <v>0</v>
      </c>
      <c r="S48" s="5">
        <v>0</v>
      </c>
      <c r="U48" s="5"/>
    </row>
    <row r="49" spans="1:21">
      <c r="A49" s="3" t="s">
        <v>420</v>
      </c>
      <c r="C49" s="4" t="s">
        <v>421</v>
      </c>
      <c r="D49" s="4"/>
      <c r="E49" s="4" t="s">
        <v>303</v>
      </c>
      <c r="F49" s="4"/>
      <c r="G49" s="4" t="s">
        <v>422</v>
      </c>
      <c r="H49" s="4"/>
      <c r="I49" s="11">
        <v>0</v>
      </c>
      <c r="K49" s="2">
        <v>920282904</v>
      </c>
      <c r="L49" s="2"/>
      <c r="M49" s="2">
        <v>2716927669598</v>
      </c>
      <c r="N49" s="2"/>
      <c r="O49" s="2">
        <v>2717800580000</v>
      </c>
      <c r="P49" s="2"/>
      <c r="Q49" s="2">
        <f t="shared" si="0"/>
        <v>47372502</v>
      </c>
      <c r="S49" s="5">
        <v>9.1039848784049276E-8</v>
      </c>
      <c r="U49" s="5"/>
    </row>
    <row r="50" spans="1:21" ht="18.75" customHeight="1">
      <c r="A50" s="3" t="s">
        <v>423</v>
      </c>
      <c r="C50" s="4" t="s">
        <v>424</v>
      </c>
      <c r="D50" s="4"/>
      <c r="E50" s="4" t="s">
        <v>303</v>
      </c>
      <c r="F50" s="4"/>
      <c r="G50" s="4" t="s">
        <v>422</v>
      </c>
      <c r="H50" s="4"/>
      <c r="I50" s="11">
        <v>0</v>
      </c>
      <c r="K50" s="2">
        <v>100000</v>
      </c>
      <c r="L50" s="2"/>
      <c r="M50" s="2">
        <v>0</v>
      </c>
      <c r="N50" s="2"/>
      <c r="O50" s="2">
        <v>0</v>
      </c>
      <c r="P50" s="2"/>
      <c r="Q50" s="2">
        <f t="shared" si="0"/>
        <v>100000</v>
      </c>
      <c r="S50" s="5">
        <v>1.9217867948804829E-10</v>
      </c>
      <c r="U50" s="5"/>
    </row>
    <row r="51" spans="1:21" ht="18.75" customHeight="1">
      <c r="A51" s="3" t="s">
        <v>425</v>
      </c>
      <c r="C51" s="4" t="s">
        <v>426</v>
      </c>
      <c r="D51" s="4"/>
      <c r="E51" s="4" t="s">
        <v>386</v>
      </c>
      <c r="F51" s="4"/>
      <c r="G51" s="4" t="s">
        <v>422</v>
      </c>
      <c r="H51" s="4"/>
      <c r="I51" s="11">
        <v>18</v>
      </c>
      <c r="K51" s="2">
        <v>1200000000000</v>
      </c>
      <c r="L51" s="2"/>
      <c r="M51" s="2">
        <v>0</v>
      </c>
      <c r="N51" s="2"/>
      <c r="O51" s="2">
        <v>0</v>
      </c>
      <c r="P51" s="2"/>
      <c r="Q51" s="2">
        <f t="shared" si="0"/>
        <v>1200000000000</v>
      </c>
      <c r="S51" s="5">
        <v>2.3061441538565798E-3</v>
      </c>
      <c r="U51" s="5"/>
    </row>
    <row r="52" spans="1:21" ht="18.75" customHeight="1">
      <c r="A52" s="3" t="s">
        <v>417</v>
      </c>
      <c r="C52" s="4" t="s">
        <v>427</v>
      </c>
      <c r="D52" s="4"/>
      <c r="E52" s="4" t="s">
        <v>386</v>
      </c>
      <c r="F52" s="4"/>
      <c r="G52" s="4" t="s">
        <v>428</v>
      </c>
      <c r="H52" s="4"/>
      <c r="I52" s="11">
        <v>18</v>
      </c>
      <c r="K52" s="2">
        <v>500000000000</v>
      </c>
      <c r="L52" s="2"/>
      <c r="M52" s="2">
        <v>0</v>
      </c>
      <c r="N52" s="2"/>
      <c r="O52" s="2">
        <v>0</v>
      </c>
      <c r="P52" s="2"/>
      <c r="Q52" s="2">
        <f t="shared" si="0"/>
        <v>500000000000</v>
      </c>
      <c r="S52" s="5">
        <v>9.6089339744024151E-4</v>
      </c>
      <c r="U52" s="5"/>
    </row>
    <row r="53" spans="1:21" ht="18.75" customHeight="1">
      <c r="A53" s="3" t="s">
        <v>412</v>
      </c>
      <c r="C53" s="4" t="s">
        <v>429</v>
      </c>
      <c r="D53" s="4"/>
      <c r="E53" s="4" t="s">
        <v>386</v>
      </c>
      <c r="F53" s="4"/>
      <c r="G53" s="4" t="s">
        <v>430</v>
      </c>
      <c r="H53" s="4"/>
      <c r="I53" s="11">
        <v>18</v>
      </c>
      <c r="K53" s="2">
        <v>1350000000000</v>
      </c>
      <c r="L53" s="2"/>
      <c r="M53" s="2">
        <v>0</v>
      </c>
      <c r="N53" s="2"/>
      <c r="O53" s="2">
        <v>0</v>
      </c>
      <c r="P53" s="2"/>
      <c r="Q53" s="2">
        <f t="shared" si="0"/>
        <v>1350000000000</v>
      </c>
      <c r="S53" s="5">
        <v>2.5944121730886523E-3</v>
      </c>
      <c r="U53" s="5"/>
    </row>
    <row r="54" spans="1:21" ht="18.75" customHeight="1">
      <c r="A54" s="3" t="s">
        <v>431</v>
      </c>
      <c r="C54" s="4" t="s">
        <v>432</v>
      </c>
      <c r="D54" s="4"/>
      <c r="E54" s="4" t="s">
        <v>318</v>
      </c>
      <c r="F54" s="4"/>
      <c r="G54" s="4" t="s">
        <v>433</v>
      </c>
      <c r="H54" s="4"/>
      <c r="I54" s="11">
        <v>0</v>
      </c>
      <c r="K54" s="2">
        <v>8501750</v>
      </c>
      <c r="L54" s="2"/>
      <c r="M54" s="2">
        <v>30227623882</v>
      </c>
      <c r="N54" s="2"/>
      <c r="O54" s="2">
        <v>30236000000</v>
      </c>
      <c r="P54" s="2"/>
      <c r="Q54" s="2">
        <f t="shared" si="0"/>
        <v>125632</v>
      </c>
      <c r="S54" s="5">
        <v>2.4143791861442484E-10</v>
      </c>
      <c r="U54" s="5"/>
    </row>
    <row r="55" spans="1:21" ht="18.75" customHeight="1">
      <c r="A55" s="3" t="s">
        <v>434</v>
      </c>
      <c r="C55" s="4" t="s">
        <v>435</v>
      </c>
      <c r="D55" s="4"/>
      <c r="E55" s="4" t="s">
        <v>386</v>
      </c>
      <c r="F55" s="4"/>
      <c r="G55" s="4" t="s">
        <v>436</v>
      </c>
      <c r="H55" s="4"/>
      <c r="I55" s="11">
        <v>18</v>
      </c>
      <c r="K55" s="2">
        <v>500000000000</v>
      </c>
      <c r="L55" s="2"/>
      <c r="M55" s="2">
        <v>0</v>
      </c>
      <c r="N55" s="2"/>
      <c r="O55" s="2">
        <v>0</v>
      </c>
      <c r="P55" s="2"/>
      <c r="Q55" s="2">
        <f t="shared" si="0"/>
        <v>500000000000</v>
      </c>
      <c r="S55" s="5">
        <v>9.6089339744024151E-4</v>
      </c>
      <c r="U55" s="5"/>
    </row>
    <row r="56" spans="1:21" ht="18.75" customHeight="1">
      <c r="A56" s="3" t="s">
        <v>437</v>
      </c>
      <c r="C56" s="4" t="s">
        <v>438</v>
      </c>
      <c r="D56" s="4"/>
      <c r="E56" s="4" t="s">
        <v>386</v>
      </c>
      <c r="F56" s="4"/>
      <c r="G56" s="4" t="s">
        <v>436</v>
      </c>
      <c r="H56" s="4"/>
      <c r="I56" s="11">
        <v>18</v>
      </c>
      <c r="K56" s="2">
        <v>300000000000</v>
      </c>
      <c r="L56" s="2"/>
      <c r="M56" s="2">
        <v>0</v>
      </c>
      <c r="N56" s="2"/>
      <c r="O56" s="2">
        <v>0</v>
      </c>
      <c r="P56" s="2"/>
      <c r="Q56" s="2">
        <f t="shared" si="0"/>
        <v>300000000000</v>
      </c>
      <c r="S56" s="5">
        <v>5.7653603846414495E-4</v>
      </c>
      <c r="U56" s="5"/>
    </row>
    <row r="57" spans="1:21" ht="18.75" customHeight="1">
      <c r="A57" s="3" t="s">
        <v>439</v>
      </c>
      <c r="C57" s="4" t="s">
        <v>440</v>
      </c>
      <c r="D57" s="4"/>
      <c r="E57" s="4" t="s">
        <v>386</v>
      </c>
      <c r="F57" s="4"/>
      <c r="G57" s="4" t="s">
        <v>170</v>
      </c>
      <c r="H57" s="4"/>
      <c r="I57" s="11">
        <v>18</v>
      </c>
      <c r="K57" s="2">
        <v>3378880000000</v>
      </c>
      <c r="L57" s="2"/>
      <c r="M57" s="2">
        <v>0</v>
      </c>
      <c r="N57" s="2"/>
      <c r="O57" s="2">
        <v>0</v>
      </c>
      <c r="P57" s="2"/>
      <c r="Q57" s="2">
        <f t="shared" si="0"/>
        <v>3378880000000</v>
      </c>
      <c r="S57" s="5">
        <v>6.4934869654857666E-3</v>
      </c>
      <c r="U57" s="5"/>
    </row>
    <row r="58" spans="1:21" ht="18.75" customHeight="1">
      <c r="A58" s="3" t="s">
        <v>412</v>
      </c>
      <c r="C58" s="4" t="s">
        <v>441</v>
      </c>
      <c r="D58" s="4"/>
      <c r="E58" s="4" t="s">
        <v>386</v>
      </c>
      <c r="F58" s="4"/>
      <c r="G58" s="4" t="s">
        <v>442</v>
      </c>
      <c r="H58" s="4"/>
      <c r="I58" s="11">
        <v>18</v>
      </c>
      <c r="K58" s="2">
        <v>160000000000</v>
      </c>
      <c r="L58" s="2"/>
      <c r="M58" s="2">
        <v>0</v>
      </c>
      <c r="N58" s="2"/>
      <c r="O58" s="2">
        <v>0</v>
      </c>
      <c r="P58" s="2"/>
      <c r="Q58" s="2">
        <f t="shared" si="0"/>
        <v>160000000000</v>
      </c>
      <c r="S58" s="5">
        <v>3.0748588718087729E-4</v>
      </c>
      <c r="U58" s="5"/>
    </row>
    <row r="59" spans="1:21" ht="18.75" customHeight="1">
      <c r="A59" s="3" t="s">
        <v>434</v>
      </c>
      <c r="C59" s="4" t="s">
        <v>443</v>
      </c>
      <c r="D59" s="4"/>
      <c r="E59" s="4" t="s">
        <v>386</v>
      </c>
      <c r="F59" s="4"/>
      <c r="G59" s="4" t="s">
        <v>286</v>
      </c>
      <c r="H59" s="4"/>
      <c r="I59" s="11">
        <v>18</v>
      </c>
      <c r="K59" s="2">
        <v>2000000000000</v>
      </c>
      <c r="L59" s="2"/>
      <c r="M59" s="2">
        <v>0</v>
      </c>
      <c r="N59" s="2"/>
      <c r="O59" s="2">
        <v>1000000000000</v>
      </c>
      <c r="P59" s="2"/>
      <c r="Q59" s="2">
        <f t="shared" si="0"/>
        <v>1000000000000</v>
      </c>
      <c r="S59" s="5">
        <v>1.921786794880483E-3</v>
      </c>
      <c r="U59" s="5"/>
    </row>
    <row r="60" spans="1:21" ht="18.75" customHeight="1">
      <c r="A60" s="3" t="s">
        <v>384</v>
      </c>
      <c r="C60" s="4" t="s">
        <v>444</v>
      </c>
      <c r="D60" s="4"/>
      <c r="E60" s="4" t="s">
        <v>386</v>
      </c>
      <c r="F60" s="4"/>
      <c r="G60" s="4" t="s">
        <v>286</v>
      </c>
      <c r="H60" s="4"/>
      <c r="I60" s="11">
        <v>18</v>
      </c>
      <c r="K60" s="2">
        <v>500000000000</v>
      </c>
      <c r="L60" s="2"/>
      <c r="M60" s="2">
        <v>0</v>
      </c>
      <c r="N60" s="2"/>
      <c r="O60" s="2">
        <v>0</v>
      </c>
      <c r="P60" s="2"/>
      <c r="Q60" s="2">
        <f t="shared" si="0"/>
        <v>500000000000</v>
      </c>
      <c r="S60" s="5">
        <v>9.6089339744024151E-4</v>
      </c>
      <c r="U60" s="5"/>
    </row>
    <row r="61" spans="1:21" ht="18.75" customHeight="1">
      <c r="A61" s="3" t="s">
        <v>434</v>
      </c>
      <c r="C61" s="4" t="s">
        <v>445</v>
      </c>
      <c r="D61" s="4"/>
      <c r="E61" s="4" t="s">
        <v>386</v>
      </c>
      <c r="F61" s="4"/>
      <c r="G61" s="4" t="s">
        <v>446</v>
      </c>
      <c r="H61" s="4"/>
      <c r="I61" s="11">
        <v>18</v>
      </c>
      <c r="K61" s="2">
        <v>2000000000000</v>
      </c>
      <c r="L61" s="2"/>
      <c r="M61" s="2">
        <v>0</v>
      </c>
      <c r="N61" s="2"/>
      <c r="O61" s="2">
        <v>0</v>
      </c>
      <c r="P61" s="2"/>
      <c r="Q61" s="2">
        <f t="shared" si="0"/>
        <v>2000000000000</v>
      </c>
      <c r="S61" s="5">
        <v>3.8435735897609661E-3</v>
      </c>
      <c r="U61" s="5"/>
    </row>
    <row r="62" spans="1:21" ht="18.75" customHeight="1">
      <c r="A62" s="3" t="s">
        <v>447</v>
      </c>
      <c r="C62" s="4" t="s">
        <v>448</v>
      </c>
      <c r="D62" s="4"/>
      <c r="E62" s="4" t="s">
        <v>386</v>
      </c>
      <c r="F62" s="4"/>
      <c r="G62" s="4" t="s">
        <v>449</v>
      </c>
      <c r="H62" s="4"/>
      <c r="I62" s="11">
        <v>18</v>
      </c>
      <c r="K62" s="2">
        <v>1000000000000</v>
      </c>
      <c r="L62" s="2"/>
      <c r="M62" s="2">
        <v>0</v>
      </c>
      <c r="N62" s="2"/>
      <c r="O62" s="2">
        <v>1000000000000</v>
      </c>
      <c r="P62" s="2"/>
      <c r="Q62" s="2">
        <f t="shared" si="0"/>
        <v>0</v>
      </c>
      <c r="S62" s="5">
        <v>0</v>
      </c>
      <c r="U62" s="5"/>
    </row>
    <row r="63" spans="1:21" ht="18.75" customHeight="1">
      <c r="A63" s="3" t="s">
        <v>450</v>
      </c>
      <c r="C63" s="4" t="s">
        <v>451</v>
      </c>
      <c r="D63" s="4"/>
      <c r="E63" s="4" t="s">
        <v>386</v>
      </c>
      <c r="F63" s="4"/>
      <c r="G63" s="4" t="s">
        <v>452</v>
      </c>
      <c r="H63" s="4"/>
      <c r="I63" s="11">
        <v>18</v>
      </c>
      <c r="K63" s="2">
        <v>500000000000</v>
      </c>
      <c r="L63" s="2"/>
      <c r="M63" s="2">
        <v>0</v>
      </c>
      <c r="N63" s="2"/>
      <c r="O63" s="2">
        <v>0</v>
      </c>
      <c r="P63" s="2"/>
      <c r="Q63" s="2">
        <f t="shared" si="0"/>
        <v>500000000000</v>
      </c>
      <c r="S63" s="5">
        <v>9.6089339744024151E-4</v>
      </c>
      <c r="U63" s="5"/>
    </row>
    <row r="64" spans="1:21" ht="18.75" customHeight="1">
      <c r="A64" s="3" t="s">
        <v>453</v>
      </c>
      <c r="C64" s="4" t="s">
        <v>454</v>
      </c>
      <c r="D64" s="4"/>
      <c r="E64" s="4" t="s">
        <v>386</v>
      </c>
      <c r="F64" s="4"/>
      <c r="G64" s="4" t="s">
        <v>455</v>
      </c>
      <c r="H64" s="4"/>
      <c r="I64" s="11">
        <v>18</v>
      </c>
      <c r="K64" s="2">
        <v>500000000000</v>
      </c>
      <c r="L64" s="2"/>
      <c r="M64" s="2">
        <v>0</v>
      </c>
      <c r="N64" s="2"/>
      <c r="O64" s="2">
        <v>0</v>
      </c>
      <c r="P64" s="2"/>
      <c r="Q64" s="2">
        <f t="shared" si="0"/>
        <v>500000000000</v>
      </c>
      <c r="S64" s="5">
        <v>9.6089339744024151E-4</v>
      </c>
      <c r="U64" s="5"/>
    </row>
    <row r="65" spans="1:21" ht="18.75" customHeight="1">
      <c r="A65" s="3" t="s">
        <v>412</v>
      </c>
      <c r="C65" s="4" t="s">
        <v>456</v>
      </c>
      <c r="D65" s="4"/>
      <c r="E65" s="4" t="s">
        <v>386</v>
      </c>
      <c r="F65" s="4"/>
      <c r="G65" s="4" t="s">
        <v>457</v>
      </c>
      <c r="H65" s="4"/>
      <c r="I65" s="11">
        <v>18</v>
      </c>
      <c r="K65" s="2">
        <v>1200000000000</v>
      </c>
      <c r="L65" s="2"/>
      <c r="M65" s="2">
        <v>0</v>
      </c>
      <c r="N65" s="2"/>
      <c r="O65" s="2">
        <v>1000000000000</v>
      </c>
      <c r="P65" s="2"/>
      <c r="Q65" s="2">
        <f t="shared" si="0"/>
        <v>200000000000</v>
      </c>
      <c r="S65" s="5">
        <v>3.8435735897609662E-4</v>
      </c>
      <c r="U65" s="5"/>
    </row>
    <row r="66" spans="1:21" ht="18.75" customHeight="1">
      <c r="A66" s="3" t="s">
        <v>458</v>
      </c>
      <c r="C66" s="4" t="s">
        <v>459</v>
      </c>
      <c r="D66" s="4"/>
      <c r="E66" s="4" t="s">
        <v>386</v>
      </c>
      <c r="F66" s="4"/>
      <c r="G66" s="4" t="s">
        <v>457</v>
      </c>
      <c r="H66" s="4"/>
      <c r="I66" s="11">
        <v>18</v>
      </c>
      <c r="K66" s="2">
        <v>1500000000000</v>
      </c>
      <c r="L66" s="2"/>
      <c r="M66" s="2">
        <v>0</v>
      </c>
      <c r="N66" s="2"/>
      <c r="O66" s="2">
        <v>0</v>
      </c>
      <c r="P66" s="2"/>
      <c r="Q66" s="2">
        <f t="shared" si="0"/>
        <v>1500000000000</v>
      </c>
      <c r="S66" s="5">
        <v>2.8826801923207248E-3</v>
      </c>
      <c r="U66" s="5"/>
    </row>
    <row r="67" spans="1:21" ht="18.75" customHeight="1">
      <c r="A67" s="3" t="s">
        <v>460</v>
      </c>
      <c r="C67" s="4" t="s">
        <v>461</v>
      </c>
      <c r="D67" s="4"/>
      <c r="E67" s="4" t="s">
        <v>303</v>
      </c>
      <c r="F67" s="4"/>
      <c r="G67" s="4" t="s">
        <v>462</v>
      </c>
      <c r="H67" s="4"/>
      <c r="I67" s="11">
        <v>0</v>
      </c>
      <c r="K67" s="2">
        <v>334096401</v>
      </c>
      <c r="L67" s="2"/>
      <c r="M67" s="2">
        <v>1429342981421</v>
      </c>
      <c r="N67" s="2"/>
      <c r="O67" s="2">
        <v>1424400574164</v>
      </c>
      <c r="P67" s="2"/>
      <c r="Q67" s="2">
        <f t="shared" si="0"/>
        <v>5276503658</v>
      </c>
      <c r="S67" s="5">
        <v>1.0140315053082965E-5</v>
      </c>
      <c r="U67" s="5"/>
    </row>
    <row r="68" spans="1:21" ht="18.75" customHeight="1">
      <c r="A68" s="3" t="s">
        <v>434</v>
      </c>
      <c r="C68" s="4" t="s">
        <v>463</v>
      </c>
      <c r="D68" s="4"/>
      <c r="E68" s="4" t="s">
        <v>386</v>
      </c>
      <c r="F68" s="4"/>
      <c r="G68" s="4" t="s">
        <v>464</v>
      </c>
      <c r="H68" s="4"/>
      <c r="I68" s="11">
        <v>18</v>
      </c>
      <c r="K68" s="2">
        <v>2700000000000</v>
      </c>
      <c r="L68" s="2"/>
      <c r="M68" s="2">
        <v>0</v>
      </c>
      <c r="N68" s="2"/>
      <c r="O68" s="2">
        <v>2700000000000</v>
      </c>
      <c r="P68" s="2"/>
      <c r="Q68" s="2">
        <f t="shared" si="0"/>
        <v>0</v>
      </c>
      <c r="S68" s="5">
        <v>0</v>
      </c>
      <c r="U68" s="5"/>
    </row>
    <row r="69" spans="1:21" ht="18.75" customHeight="1">
      <c r="A69" s="3" t="s">
        <v>465</v>
      </c>
      <c r="C69" s="4" t="s">
        <v>466</v>
      </c>
      <c r="D69" s="4"/>
      <c r="E69" s="4" t="s">
        <v>386</v>
      </c>
      <c r="F69" s="4"/>
      <c r="G69" s="4" t="s">
        <v>467</v>
      </c>
      <c r="H69" s="4"/>
      <c r="I69" s="11">
        <v>18</v>
      </c>
      <c r="K69" s="2">
        <v>1500000000000</v>
      </c>
      <c r="L69" s="2"/>
      <c r="M69" s="2">
        <v>0</v>
      </c>
      <c r="N69" s="2"/>
      <c r="O69" s="2">
        <v>0</v>
      </c>
      <c r="P69" s="2"/>
      <c r="Q69" s="2">
        <f t="shared" si="0"/>
        <v>1500000000000</v>
      </c>
      <c r="S69" s="5">
        <v>2.8826801923207248E-3</v>
      </c>
      <c r="U69" s="5"/>
    </row>
    <row r="70" spans="1:21" ht="18.75" customHeight="1">
      <c r="A70" s="3" t="s">
        <v>465</v>
      </c>
      <c r="C70" s="4" t="s">
        <v>468</v>
      </c>
      <c r="D70" s="4"/>
      <c r="E70" s="4" t="s">
        <v>386</v>
      </c>
      <c r="F70" s="4"/>
      <c r="G70" s="4" t="s">
        <v>467</v>
      </c>
      <c r="H70" s="4"/>
      <c r="I70" s="11">
        <v>18</v>
      </c>
      <c r="K70" s="2">
        <v>1500000000000</v>
      </c>
      <c r="L70" s="2"/>
      <c r="M70" s="2">
        <v>0</v>
      </c>
      <c r="N70" s="2"/>
      <c r="O70" s="2">
        <v>0</v>
      </c>
      <c r="P70" s="2"/>
      <c r="Q70" s="2">
        <f t="shared" si="0"/>
        <v>1500000000000</v>
      </c>
      <c r="S70" s="5">
        <v>2.8826801923207248E-3</v>
      </c>
      <c r="U70" s="5"/>
    </row>
    <row r="71" spans="1:21" ht="18.75" customHeight="1">
      <c r="A71" s="3" t="s">
        <v>409</v>
      </c>
      <c r="C71" s="4" t="s">
        <v>469</v>
      </c>
      <c r="D71" s="4"/>
      <c r="E71" s="4" t="s">
        <v>386</v>
      </c>
      <c r="F71" s="4"/>
      <c r="G71" s="4" t="s">
        <v>470</v>
      </c>
      <c r="H71" s="4"/>
      <c r="I71" s="11">
        <v>18</v>
      </c>
      <c r="K71" s="2">
        <v>1250000000000</v>
      </c>
      <c r="L71" s="2"/>
      <c r="M71" s="2">
        <v>0</v>
      </c>
      <c r="N71" s="2"/>
      <c r="O71" s="2">
        <v>0</v>
      </c>
      <c r="P71" s="2"/>
      <c r="Q71" s="2">
        <f t="shared" si="0"/>
        <v>1250000000000</v>
      </c>
      <c r="S71" s="5">
        <v>2.4022334936006037E-3</v>
      </c>
      <c r="U71" s="5"/>
    </row>
    <row r="72" spans="1:21" ht="18.75" customHeight="1">
      <c r="A72" s="3" t="s">
        <v>471</v>
      </c>
      <c r="C72" s="4" t="s">
        <v>472</v>
      </c>
      <c r="D72" s="4"/>
      <c r="E72" s="4" t="s">
        <v>386</v>
      </c>
      <c r="F72" s="4"/>
      <c r="G72" s="4" t="s">
        <v>470</v>
      </c>
      <c r="H72" s="4"/>
      <c r="I72" s="11">
        <v>18</v>
      </c>
      <c r="K72" s="2">
        <v>2000000000000</v>
      </c>
      <c r="L72" s="2"/>
      <c r="M72" s="2">
        <v>0</v>
      </c>
      <c r="N72" s="2"/>
      <c r="O72" s="2">
        <v>0</v>
      </c>
      <c r="P72" s="2"/>
      <c r="Q72" s="2">
        <f t="shared" si="0"/>
        <v>2000000000000</v>
      </c>
      <c r="S72" s="5">
        <v>3.8435735897609661E-3</v>
      </c>
      <c r="U72" s="5"/>
    </row>
    <row r="73" spans="1:21" ht="18.75" customHeight="1">
      <c r="A73" s="3" t="s">
        <v>425</v>
      </c>
      <c r="C73" s="4" t="s">
        <v>473</v>
      </c>
      <c r="D73" s="4"/>
      <c r="E73" s="4" t="s">
        <v>386</v>
      </c>
      <c r="F73" s="4"/>
      <c r="G73" s="4" t="s">
        <v>470</v>
      </c>
      <c r="H73" s="4"/>
      <c r="I73" s="11">
        <v>18</v>
      </c>
      <c r="K73" s="2">
        <v>1500000000000</v>
      </c>
      <c r="L73" s="2"/>
      <c r="M73" s="2">
        <v>0</v>
      </c>
      <c r="N73" s="2"/>
      <c r="O73" s="2">
        <v>0</v>
      </c>
      <c r="P73" s="2"/>
      <c r="Q73" s="2">
        <f t="shared" ref="Q73:Q136" si="1">K73+M73-O73</f>
        <v>1500000000000</v>
      </c>
      <c r="S73" s="5">
        <v>2.8826801923207248E-3</v>
      </c>
      <c r="U73" s="5"/>
    </row>
    <row r="74" spans="1:21" ht="18.75" customHeight="1">
      <c r="A74" s="3" t="s">
        <v>474</v>
      </c>
      <c r="C74" s="4" t="s">
        <v>475</v>
      </c>
      <c r="D74" s="4"/>
      <c r="E74" s="4" t="s">
        <v>386</v>
      </c>
      <c r="F74" s="4"/>
      <c r="G74" s="4" t="s">
        <v>476</v>
      </c>
      <c r="H74" s="4"/>
      <c r="I74" s="11">
        <v>18</v>
      </c>
      <c r="K74" s="2">
        <v>1000000000000</v>
      </c>
      <c r="L74" s="2"/>
      <c r="M74" s="2">
        <v>0</v>
      </c>
      <c r="N74" s="2"/>
      <c r="O74" s="2">
        <v>800000000000</v>
      </c>
      <c r="P74" s="2"/>
      <c r="Q74" s="2">
        <f t="shared" si="1"/>
        <v>200000000000</v>
      </c>
      <c r="S74" s="5">
        <v>3.8435735897609662E-4</v>
      </c>
      <c r="U74" s="5"/>
    </row>
    <row r="75" spans="1:21" ht="18.75" customHeight="1">
      <c r="A75" s="3" t="s">
        <v>477</v>
      </c>
      <c r="C75" s="4" t="s">
        <v>478</v>
      </c>
      <c r="D75" s="4"/>
      <c r="E75" s="4" t="s">
        <v>386</v>
      </c>
      <c r="F75" s="4"/>
      <c r="G75" s="4" t="s">
        <v>479</v>
      </c>
      <c r="H75" s="4"/>
      <c r="I75" s="11">
        <v>18</v>
      </c>
      <c r="K75" s="2">
        <v>1500000000000</v>
      </c>
      <c r="L75" s="2"/>
      <c r="M75" s="2">
        <v>0</v>
      </c>
      <c r="N75" s="2"/>
      <c r="O75" s="2">
        <v>1500000000000</v>
      </c>
      <c r="P75" s="2"/>
      <c r="Q75" s="2">
        <f t="shared" si="1"/>
        <v>0</v>
      </c>
      <c r="S75" s="5">
        <v>0</v>
      </c>
      <c r="U75" s="5"/>
    </row>
    <row r="76" spans="1:21" ht="18.75" customHeight="1">
      <c r="A76" s="3" t="s">
        <v>480</v>
      </c>
      <c r="C76" s="4" t="s">
        <v>481</v>
      </c>
      <c r="D76" s="4"/>
      <c r="E76" s="4" t="s">
        <v>386</v>
      </c>
      <c r="F76" s="4"/>
      <c r="G76" s="4" t="s">
        <v>479</v>
      </c>
      <c r="H76" s="4"/>
      <c r="I76" s="11">
        <v>18</v>
      </c>
      <c r="K76" s="2">
        <v>750000000000</v>
      </c>
      <c r="L76" s="2"/>
      <c r="M76" s="2">
        <v>0</v>
      </c>
      <c r="N76" s="2"/>
      <c r="O76" s="2">
        <v>0</v>
      </c>
      <c r="P76" s="2"/>
      <c r="Q76" s="2">
        <f t="shared" si="1"/>
        <v>750000000000</v>
      </c>
      <c r="S76" s="5">
        <v>1.4413400961603624E-3</v>
      </c>
      <c r="U76" s="5"/>
    </row>
    <row r="77" spans="1:21" ht="18.75" customHeight="1">
      <c r="A77" s="3" t="s">
        <v>482</v>
      </c>
      <c r="C77" s="4" t="s">
        <v>483</v>
      </c>
      <c r="D77" s="4"/>
      <c r="E77" s="4" t="s">
        <v>386</v>
      </c>
      <c r="F77" s="4"/>
      <c r="G77" s="4" t="s">
        <v>479</v>
      </c>
      <c r="H77" s="4"/>
      <c r="I77" s="11">
        <v>18</v>
      </c>
      <c r="K77" s="2">
        <v>750000000000</v>
      </c>
      <c r="L77" s="2"/>
      <c r="M77" s="2">
        <v>0</v>
      </c>
      <c r="N77" s="2"/>
      <c r="O77" s="2">
        <v>750000000000</v>
      </c>
      <c r="P77" s="2"/>
      <c r="Q77" s="2">
        <f t="shared" si="1"/>
        <v>0</v>
      </c>
      <c r="S77" s="5">
        <v>0</v>
      </c>
      <c r="U77" s="5"/>
    </row>
    <row r="78" spans="1:21" ht="18.75" customHeight="1">
      <c r="A78" s="3" t="s">
        <v>484</v>
      </c>
      <c r="C78" s="4" t="s">
        <v>485</v>
      </c>
      <c r="D78" s="4"/>
      <c r="E78" s="4" t="s">
        <v>386</v>
      </c>
      <c r="F78" s="4"/>
      <c r="G78" s="4" t="s">
        <v>479</v>
      </c>
      <c r="H78" s="4"/>
      <c r="I78" s="11">
        <v>18</v>
      </c>
      <c r="K78" s="2">
        <v>670000000000</v>
      </c>
      <c r="L78" s="2"/>
      <c r="M78" s="2">
        <v>0</v>
      </c>
      <c r="N78" s="2"/>
      <c r="O78" s="2">
        <v>670000000000</v>
      </c>
      <c r="P78" s="2"/>
      <c r="Q78" s="2">
        <f t="shared" si="1"/>
        <v>0</v>
      </c>
      <c r="S78" s="5">
        <v>0</v>
      </c>
      <c r="U78" s="5"/>
    </row>
    <row r="79" spans="1:21" ht="18.75" customHeight="1">
      <c r="A79" s="3" t="s">
        <v>480</v>
      </c>
      <c r="C79" s="4" t="s">
        <v>486</v>
      </c>
      <c r="D79" s="4"/>
      <c r="E79" s="4" t="s">
        <v>386</v>
      </c>
      <c r="F79" s="4"/>
      <c r="G79" s="4" t="s">
        <v>487</v>
      </c>
      <c r="H79" s="4"/>
      <c r="I79" s="11">
        <v>18</v>
      </c>
      <c r="K79" s="2">
        <v>1500000000000</v>
      </c>
      <c r="L79" s="2"/>
      <c r="M79" s="2">
        <v>0</v>
      </c>
      <c r="N79" s="2"/>
      <c r="O79" s="2">
        <v>0</v>
      </c>
      <c r="P79" s="2"/>
      <c r="Q79" s="2">
        <f t="shared" si="1"/>
        <v>1500000000000</v>
      </c>
      <c r="S79" s="5">
        <v>2.8826801923207248E-3</v>
      </c>
      <c r="U79" s="5"/>
    </row>
    <row r="80" spans="1:21" ht="18.75" customHeight="1">
      <c r="A80" s="3" t="s">
        <v>488</v>
      </c>
      <c r="C80" s="4" t="s">
        <v>489</v>
      </c>
      <c r="D80" s="4"/>
      <c r="E80" s="4" t="s">
        <v>386</v>
      </c>
      <c r="F80" s="4"/>
      <c r="G80" s="4" t="s">
        <v>490</v>
      </c>
      <c r="H80" s="4"/>
      <c r="I80" s="11">
        <v>18</v>
      </c>
      <c r="K80" s="2">
        <v>500000000000</v>
      </c>
      <c r="L80" s="2"/>
      <c r="M80" s="2">
        <v>0</v>
      </c>
      <c r="N80" s="2"/>
      <c r="O80" s="2">
        <v>0</v>
      </c>
      <c r="P80" s="2"/>
      <c r="Q80" s="2">
        <f t="shared" si="1"/>
        <v>500000000000</v>
      </c>
      <c r="S80" s="5">
        <v>9.6089339744024151E-4</v>
      </c>
      <c r="U80" s="5"/>
    </row>
    <row r="81" spans="1:21">
      <c r="A81" s="3" t="s">
        <v>491</v>
      </c>
      <c r="C81" s="4" t="s">
        <v>492</v>
      </c>
      <c r="D81" s="4"/>
      <c r="E81" s="4" t="s">
        <v>386</v>
      </c>
      <c r="F81" s="4"/>
      <c r="G81" s="4" t="s">
        <v>493</v>
      </c>
      <c r="H81" s="4"/>
      <c r="I81" s="11">
        <v>18</v>
      </c>
      <c r="K81" s="2">
        <v>300000000000</v>
      </c>
      <c r="L81" s="2"/>
      <c r="M81" s="2">
        <v>0</v>
      </c>
      <c r="N81" s="2"/>
      <c r="O81" s="2">
        <v>0</v>
      </c>
      <c r="P81" s="2"/>
      <c r="Q81" s="2">
        <f t="shared" si="1"/>
        <v>300000000000</v>
      </c>
      <c r="S81" s="5">
        <v>5.7653603846414495E-4</v>
      </c>
      <c r="U81" s="5"/>
    </row>
    <row r="82" spans="1:21">
      <c r="A82" s="3" t="s">
        <v>353</v>
      </c>
      <c r="C82" s="4" t="s">
        <v>494</v>
      </c>
      <c r="D82" s="4"/>
      <c r="E82" s="4" t="s">
        <v>386</v>
      </c>
      <c r="F82" s="4"/>
      <c r="G82" s="4" t="s">
        <v>495</v>
      </c>
      <c r="H82" s="4"/>
      <c r="I82" s="11">
        <v>18</v>
      </c>
      <c r="K82" s="2">
        <v>1000000000000</v>
      </c>
      <c r="L82" s="2"/>
      <c r="M82" s="2">
        <v>0</v>
      </c>
      <c r="N82" s="2"/>
      <c r="O82" s="2">
        <v>1000000000000</v>
      </c>
      <c r="P82" s="2"/>
      <c r="Q82" s="2">
        <f t="shared" si="1"/>
        <v>0</v>
      </c>
      <c r="S82" s="5">
        <v>0</v>
      </c>
      <c r="U82" s="5"/>
    </row>
    <row r="83" spans="1:21" ht="18.75" customHeight="1">
      <c r="A83" s="3" t="s">
        <v>496</v>
      </c>
      <c r="C83" s="4" t="s">
        <v>497</v>
      </c>
      <c r="D83" s="4"/>
      <c r="E83" s="4" t="s">
        <v>386</v>
      </c>
      <c r="F83" s="4"/>
      <c r="G83" s="4" t="s">
        <v>498</v>
      </c>
      <c r="H83" s="4"/>
      <c r="I83" s="11">
        <v>18</v>
      </c>
      <c r="K83" s="2">
        <v>500000000000</v>
      </c>
      <c r="L83" s="2"/>
      <c r="M83" s="2">
        <v>0</v>
      </c>
      <c r="N83" s="2"/>
      <c r="O83" s="2">
        <v>0</v>
      </c>
      <c r="P83" s="2"/>
      <c r="Q83" s="2">
        <f t="shared" si="1"/>
        <v>500000000000</v>
      </c>
      <c r="S83" s="5">
        <v>9.6089339744024151E-4</v>
      </c>
      <c r="U83" s="5"/>
    </row>
    <row r="84" spans="1:21">
      <c r="A84" s="3" t="s">
        <v>480</v>
      </c>
      <c r="C84" s="4" t="s">
        <v>499</v>
      </c>
      <c r="D84" s="4"/>
      <c r="E84" s="4" t="s">
        <v>386</v>
      </c>
      <c r="F84" s="4"/>
      <c r="G84" s="4" t="s">
        <v>500</v>
      </c>
      <c r="H84" s="4"/>
      <c r="I84" s="11">
        <v>18</v>
      </c>
      <c r="K84" s="2">
        <v>750000000000</v>
      </c>
      <c r="L84" s="2"/>
      <c r="M84" s="2">
        <v>0</v>
      </c>
      <c r="N84" s="2"/>
      <c r="O84" s="2">
        <v>0</v>
      </c>
      <c r="P84" s="2"/>
      <c r="Q84" s="2">
        <f t="shared" si="1"/>
        <v>750000000000</v>
      </c>
      <c r="S84" s="5">
        <v>1.4413400961603624E-3</v>
      </c>
      <c r="U84" s="5"/>
    </row>
    <row r="85" spans="1:21">
      <c r="A85" s="3" t="s">
        <v>501</v>
      </c>
      <c r="C85" s="4" t="s">
        <v>502</v>
      </c>
      <c r="D85" s="4"/>
      <c r="E85" s="4" t="s">
        <v>386</v>
      </c>
      <c r="F85" s="4"/>
      <c r="G85" s="4" t="s">
        <v>500</v>
      </c>
      <c r="H85" s="4"/>
      <c r="I85" s="11">
        <v>18</v>
      </c>
      <c r="K85" s="2">
        <v>500000000000</v>
      </c>
      <c r="L85" s="2"/>
      <c r="M85" s="2">
        <v>0</v>
      </c>
      <c r="N85" s="2"/>
      <c r="O85" s="2">
        <v>0</v>
      </c>
      <c r="P85" s="2"/>
      <c r="Q85" s="2">
        <f t="shared" si="1"/>
        <v>500000000000</v>
      </c>
      <c r="S85" s="5">
        <v>9.6089339744024151E-4</v>
      </c>
      <c r="U85" s="5"/>
    </row>
    <row r="86" spans="1:21">
      <c r="A86" s="3" t="s">
        <v>353</v>
      </c>
      <c r="C86" s="4" t="s">
        <v>503</v>
      </c>
      <c r="D86" s="4"/>
      <c r="E86" s="4" t="s">
        <v>386</v>
      </c>
      <c r="F86" s="4"/>
      <c r="G86" s="4" t="s">
        <v>504</v>
      </c>
      <c r="H86" s="4"/>
      <c r="I86" s="11">
        <v>18</v>
      </c>
      <c r="K86" s="2">
        <v>500000000000</v>
      </c>
      <c r="L86" s="2"/>
      <c r="M86" s="2">
        <v>0</v>
      </c>
      <c r="N86" s="2"/>
      <c r="O86" s="2">
        <v>0</v>
      </c>
      <c r="P86" s="2"/>
      <c r="Q86" s="2">
        <f t="shared" si="1"/>
        <v>500000000000</v>
      </c>
      <c r="S86" s="5">
        <v>9.6089339744024151E-4</v>
      </c>
      <c r="U86" s="5"/>
    </row>
    <row r="87" spans="1:21">
      <c r="A87" s="3" t="s">
        <v>480</v>
      </c>
      <c r="C87" s="4" t="s">
        <v>505</v>
      </c>
      <c r="D87" s="4"/>
      <c r="E87" s="4" t="s">
        <v>386</v>
      </c>
      <c r="F87" s="4"/>
      <c r="G87" s="4" t="s">
        <v>504</v>
      </c>
      <c r="H87" s="4"/>
      <c r="I87" s="11">
        <v>18</v>
      </c>
      <c r="K87" s="2">
        <v>1200000000000</v>
      </c>
      <c r="L87" s="2"/>
      <c r="M87" s="2">
        <v>0</v>
      </c>
      <c r="N87" s="2"/>
      <c r="O87" s="2">
        <v>0</v>
      </c>
      <c r="P87" s="2"/>
      <c r="Q87" s="2">
        <f t="shared" si="1"/>
        <v>1200000000000</v>
      </c>
      <c r="S87" s="5">
        <v>2.3061441538565798E-3</v>
      </c>
      <c r="U87" s="5"/>
    </row>
    <row r="88" spans="1:21">
      <c r="A88" s="3" t="s">
        <v>425</v>
      </c>
      <c r="C88" s="4" t="s">
        <v>506</v>
      </c>
      <c r="D88" s="4"/>
      <c r="E88" s="4" t="s">
        <v>386</v>
      </c>
      <c r="F88" s="4"/>
      <c r="G88" s="4" t="s">
        <v>507</v>
      </c>
      <c r="H88" s="4"/>
      <c r="I88" s="11">
        <v>18</v>
      </c>
      <c r="K88" s="2">
        <v>900000000000</v>
      </c>
      <c r="L88" s="2"/>
      <c r="M88" s="2">
        <v>0</v>
      </c>
      <c r="N88" s="2"/>
      <c r="O88" s="2">
        <v>900000000000</v>
      </c>
      <c r="P88" s="2"/>
      <c r="Q88" s="2">
        <f t="shared" si="1"/>
        <v>0</v>
      </c>
      <c r="S88" s="5">
        <v>0</v>
      </c>
      <c r="U88" s="5"/>
    </row>
    <row r="89" spans="1:21">
      <c r="A89" s="3" t="s">
        <v>480</v>
      </c>
      <c r="C89" s="4" t="s">
        <v>508</v>
      </c>
      <c r="D89" s="4"/>
      <c r="E89" s="4" t="s">
        <v>386</v>
      </c>
      <c r="F89" s="4"/>
      <c r="G89" s="4" t="s">
        <v>509</v>
      </c>
      <c r="H89" s="4"/>
      <c r="I89" s="11">
        <v>18</v>
      </c>
      <c r="K89" s="2">
        <v>800000000000</v>
      </c>
      <c r="L89" s="2"/>
      <c r="M89" s="2">
        <v>0</v>
      </c>
      <c r="N89" s="2"/>
      <c r="O89" s="2">
        <v>0</v>
      </c>
      <c r="P89" s="2"/>
      <c r="Q89" s="2">
        <f t="shared" si="1"/>
        <v>800000000000</v>
      </c>
      <c r="S89" s="5">
        <v>1.5374294359043865E-3</v>
      </c>
      <c r="U89" s="5"/>
    </row>
    <row r="90" spans="1:21">
      <c r="A90" s="3" t="s">
        <v>434</v>
      </c>
      <c r="C90" s="4" t="s">
        <v>510</v>
      </c>
      <c r="D90" s="4"/>
      <c r="E90" s="4" t="s">
        <v>386</v>
      </c>
      <c r="F90" s="4"/>
      <c r="G90" s="4" t="s">
        <v>509</v>
      </c>
      <c r="H90" s="4"/>
      <c r="I90" s="11">
        <v>18</v>
      </c>
      <c r="K90" s="2">
        <v>1400000000000</v>
      </c>
      <c r="L90" s="2"/>
      <c r="M90" s="2">
        <v>0</v>
      </c>
      <c r="N90" s="2"/>
      <c r="O90" s="2">
        <v>0</v>
      </c>
      <c r="P90" s="2"/>
      <c r="Q90" s="2">
        <f t="shared" si="1"/>
        <v>1400000000000</v>
      </c>
      <c r="S90" s="5">
        <v>2.6905015128326762E-3</v>
      </c>
      <c r="U90" s="5"/>
    </row>
    <row r="91" spans="1:21">
      <c r="A91" s="3" t="s">
        <v>511</v>
      </c>
      <c r="C91" s="4" t="s">
        <v>512</v>
      </c>
      <c r="D91" s="4"/>
      <c r="E91" s="4" t="s">
        <v>386</v>
      </c>
      <c r="F91" s="4"/>
      <c r="G91" s="4" t="s">
        <v>513</v>
      </c>
      <c r="H91" s="4"/>
      <c r="I91" s="11">
        <v>18</v>
      </c>
      <c r="K91" s="2">
        <v>500000000000</v>
      </c>
      <c r="L91" s="2"/>
      <c r="M91" s="2">
        <v>0</v>
      </c>
      <c r="N91" s="2"/>
      <c r="O91" s="2">
        <v>0</v>
      </c>
      <c r="P91" s="2"/>
      <c r="Q91" s="2">
        <f t="shared" si="1"/>
        <v>500000000000</v>
      </c>
      <c r="S91" s="5">
        <v>9.6089339744024151E-4</v>
      </c>
      <c r="U91" s="5"/>
    </row>
    <row r="92" spans="1:21">
      <c r="A92" s="3" t="s">
        <v>514</v>
      </c>
      <c r="C92" s="4" t="s">
        <v>515</v>
      </c>
      <c r="D92" s="4"/>
      <c r="E92" s="4" t="s">
        <v>386</v>
      </c>
      <c r="F92" s="4"/>
      <c r="G92" s="4" t="s">
        <v>513</v>
      </c>
      <c r="H92" s="4"/>
      <c r="I92" s="11">
        <v>18</v>
      </c>
      <c r="K92" s="2">
        <v>500000000000</v>
      </c>
      <c r="L92" s="2"/>
      <c r="M92" s="2">
        <v>0</v>
      </c>
      <c r="N92" s="2"/>
      <c r="O92" s="2">
        <v>0</v>
      </c>
      <c r="P92" s="2"/>
      <c r="Q92" s="2">
        <f t="shared" si="1"/>
        <v>500000000000</v>
      </c>
      <c r="S92" s="5">
        <v>9.6089339744024151E-4</v>
      </c>
      <c r="U92" s="5"/>
    </row>
    <row r="93" spans="1:21">
      <c r="A93" s="3" t="s">
        <v>516</v>
      </c>
      <c r="C93" s="4" t="s">
        <v>517</v>
      </c>
      <c r="D93" s="4"/>
      <c r="E93" s="4" t="s">
        <v>386</v>
      </c>
      <c r="F93" s="4"/>
      <c r="G93" s="4" t="s">
        <v>513</v>
      </c>
      <c r="H93" s="4"/>
      <c r="I93" s="11">
        <v>18</v>
      </c>
      <c r="K93" s="2">
        <v>500000000000</v>
      </c>
      <c r="L93" s="2"/>
      <c r="M93" s="2">
        <v>0</v>
      </c>
      <c r="N93" s="2"/>
      <c r="O93" s="2">
        <v>0</v>
      </c>
      <c r="P93" s="2"/>
      <c r="Q93" s="2">
        <f t="shared" si="1"/>
        <v>500000000000</v>
      </c>
      <c r="S93" s="5">
        <v>9.6089339744024151E-4</v>
      </c>
      <c r="U93" s="5"/>
    </row>
    <row r="94" spans="1:21">
      <c r="A94" s="3" t="s">
        <v>518</v>
      </c>
      <c r="C94" s="4" t="s">
        <v>519</v>
      </c>
      <c r="D94" s="4"/>
      <c r="E94" s="4" t="s">
        <v>386</v>
      </c>
      <c r="F94" s="4"/>
      <c r="G94" s="4" t="s">
        <v>513</v>
      </c>
      <c r="H94" s="4"/>
      <c r="I94" s="11">
        <v>18</v>
      </c>
      <c r="K94" s="2">
        <v>400000000000</v>
      </c>
      <c r="L94" s="2"/>
      <c r="M94" s="2">
        <v>0</v>
      </c>
      <c r="N94" s="2"/>
      <c r="O94" s="2">
        <v>0</v>
      </c>
      <c r="P94" s="2"/>
      <c r="Q94" s="2">
        <f t="shared" si="1"/>
        <v>400000000000</v>
      </c>
      <c r="S94" s="5">
        <v>7.6871471795219323E-4</v>
      </c>
      <c r="U94" s="5"/>
    </row>
    <row r="95" spans="1:21">
      <c r="A95" s="3" t="s">
        <v>491</v>
      </c>
      <c r="C95" s="4" t="s">
        <v>520</v>
      </c>
      <c r="D95" s="4"/>
      <c r="E95" s="4" t="s">
        <v>386</v>
      </c>
      <c r="F95" s="4"/>
      <c r="G95" s="4" t="s">
        <v>521</v>
      </c>
      <c r="H95" s="4"/>
      <c r="I95" s="11">
        <v>18</v>
      </c>
      <c r="K95" s="2">
        <v>1600000000000</v>
      </c>
      <c r="L95" s="2"/>
      <c r="M95" s="2">
        <v>0</v>
      </c>
      <c r="N95" s="2"/>
      <c r="O95" s="2">
        <v>1600000000000</v>
      </c>
      <c r="P95" s="2"/>
      <c r="Q95" s="2">
        <f t="shared" si="1"/>
        <v>0</v>
      </c>
      <c r="S95" s="5">
        <v>0</v>
      </c>
      <c r="U95" s="5"/>
    </row>
    <row r="96" spans="1:21">
      <c r="A96" s="3" t="s">
        <v>353</v>
      </c>
      <c r="C96" s="4" t="s">
        <v>522</v>
      </c>
      <c r="D96" s="4"/>
      <c r="E96" s="4" t="s">
        <v>386</v>
      </c>
      <c r="F96" s="4"/>
      <c r="G96" s="4" t="s">
        <v>521</v>
      </c>
      <c r="H96" s="4"/>
      <c r="I96" s="11">
        <v>18</v>
      </c>
      <c r="K96" s="2">
        <v>700000000000</v>
      </c>
      <c r="L96" s="2"/>
      <c r="M96" s="2">
        <v>0</v>
      </c>
      <c r="N96" s="2"/>
      <c r="O96" s="2">
        <v>700000000000</v>
      </c>
      <c r="P96" s="2"/>
      <c r="Q96" s="2">
        <f t="shared" si="1"/>
        <v>0</v>
      </c>
      <c r="S96" s="5">
        <v>0</v>
      </c>
      <c r="U96" s="5"/>
    </row>
    <row r="97" spans="1:21">
      <c r="A97" s="3" t="s">
        <v>523</v>
      </c>
      <c r="C97" s="4" t="s">
        <v>524</v>
      </c>
      <c r="D97" s="4"/>
      <c r="E97" s="4" t="s">
        <v>386</v>
      </c>
      <c r="F97" s="4"/>
      <c r="G97" s="4" t="s">
        <v>521</v>
      </c>
      <c r="H97" s="4"/>
      <c r="I97" s="11">
        <v>18</v>
      </c>
      <c r="K97" s="2">
        <v>2000000000000</v>
      </c>
      <c r="L97" s="2"/>
      <c r="M97" s="2">
        <v>0</v>
      </c>
      <c r="N97" s="2"/>
      <c r="O97" s="2">
        <v>0</v>
      </c>
      <c r="P97" s="2"/>
      <c r="Q97" s="2">
        <f t="shared" si="1"/>
        <v>2000000000000</v>
      </c>
      <c r="S97" s="5">
        <v>3.8435735897609661E-3</v>
      </c>
      <c r="U97" s="5"/>
    </row>
    <row r="98" spans="1:21">
      <c r="A98" s="3" t="s">
        <v>480</v>
      </c>
      <c r="C98" s="4" t="s">
        <v>525</v>
      </c>
      <c r="D98" s="4"/>
      <c r="E98" s="4" t="s">
        <v>386</v>
      </c>
      <c r="F98" s="4"/>
      <c r="G98" s="4" t="s">
        <v>521</v>
      </c>
      <c r="H98" s="4"/>
      <c r="I98" s="11">
        <v>18</v>
      </c>
      <c r="K98" s="2">
        <v>1400000000000</v>
      </c>
      <c r="L98" s="2"/>
      <c r="M98" s="2">
        <v>0</v>
      </c>
      <c r="N98" s="2"/>
      <c r="O98" s="2">
        <v>0</v>
      </c>
      <c r="P98" s="2"/>
      <c r="Q98" s="2">
        <f t="shared" si="1"/>
        <v>1400000000000</v>
      </c>
      <c r="S98" s="5">
        <v>2.6905015128326762E-3</v>
      </c>
      <c r="U98" s="5"/>
    </row>
    <row r="99" spans="1:21">
      <c r="A99" s="3" t="s">
        <v>439</v>
      </c>
      <c r="C99" s="4" t="s">
        <v>526</v>
      </c>
      <c r="D99" s="4"/>
      <c r="E99" s="4" t="s">
        <v>386</v>
      </c>
      <c r="F99" s="4"/>
      <c r="G99" s="4" t="s">
        <v>527</v>
      </c>
      <c r="H99" s="4"/>
      <c r="I99" s="11">
        <v>18</v>
      </c>
      <c r="K99" s="2">
        <v>3500000000000</v>
      </c>
      <c r="L99" s="2"/>
      <c r="M99" s="2">
        <v>0</v>
      </c>
      <c r="N99" s="2"/>
      <c r="O99" s="2">
        <v>0</v>
      </c>
      <c r="P99" s="2"/>
      <c r="Q99" s="2">
        <f t="shared" si="1"/>
        <v>3500000000000</v>
      </c>
      <c r="S99" s="5">
        <v>6.7262537820816908E-3</v>
      </c>
      <c r="U99" s="5"/>
    </row>
    <row r="100" spans="1:21">
      <c r="A100" s="3" t="s">
        <v>431</v>
      </c>
      <c r="C100" s="4" t="s">
        <v>528</v>
      </c>
      <c r="D100" s="4"/>
      <c r="E100" s="4" t="s">
        <v>386</v>
      </c>
      <c r="F100" s="4"/>
      <c r="G100" s="4" t="s">
        <v>529</v>
      </c>
      <c r="H100" s="4"/>
      <c r="I100" s="11">
        <v>18</v>
      </c>
      <c r="K100" s="2">
        <v>1500000000000</v>
      </c>
      <c r="L100" s="2"/>
      <c r="M100" s="2">
        <v>0</v>
      </c>
      <c r="N100" s="2"/>
      <c r="O100" s="2">
        <v>0</v>
      </c>
      <c r="P100" s="2"/>
      <c r="Q100" s="2">
        <f t="shared" si="1"/>
        <v>1500000000000</v>
      </c>
      <c r="S100" s="5">
        <v>2.8826801923207248E-3</v>
      </c>
      <c r="U100" s="5"/>
    </row>
    <row r="101" spans="1:21">
      <c r="A101" s="3" t="s">
        <v>425</v>
      </c>
      <c r="C101" s="4" t="s">
        <v>530</v>
      </c>
      <c r="D101" s="4"/>
      <c r="E101" s="4" t="s">
        <v>386</v>
      </c>
      <c r="F101" s="4"/>
      <c r="G101" s="4" t="s">
        <v>529</v>
      </c>
      <c r="H101" s="4"/>
      <c r="I101" s="11">
        <v>18</v>
      </c>
      <c r="K101" s="2">
        <v>5000000000000</v>
      </c>
      <c r="L101" s="2"/>
      <c r="M101" s="2">
        <v>0</v>
      </c>
      <c r="N101" s="2"/>
      <c r="O101" s="2">
        <v>0</v>
      </c>
      <c r="P101" s="2"/>
      <c r="Q101" s="2">
        <f t="shared" si="1"/>
        <v>5000000000000</v>
      </c>
      <c r="S101" s="5">
        <v>9.6089339744024147E-3</v>
      </c>
      <c r="U101" s="5"/>
    </row>
    <row r="102" spans="1:21">
      <c r="A102" s="3" t="s">
        <v>491</v>
      </c>
      <c r="C102" s="4" t="s">
        <v>531</v>
      </c>
      <c r="D102" s="4"/>
      <c r="E102" s="4" t="s">
        <v>386</v>
      </c>
      <c r="F102" s="4"/>
      <c r="G102" s="4" t="s">
        <v>529</v>
      </c>
      <c r="H102" s="4"/>
      <c r="I102" s="11">
        <v>18</v>
      </c>
      <c r="K102" s="2">
        <v>5500000000000</v>
      </c>
      <c r="L102" s="2"/>
      <c r="M102" s="2">
        <v>0</v>
      </c>
      <c r="N102" s="2"/>
      <c r="O102" s="2">
        <v>5500000000000</v>
      </c>
      <c r="P102" s="2"/>
      <c r="Q102" s="2">
        <f t="shared" si="1"/>
        <v>0</v>
      </c>
      <c r="S102" s="5">
        <v>0</v>
      </c>
      <c r="U102" s="5"/>
    </row>
    <row r="103" spans="1:21">
      <c r="A103" s="3" t="s">
        <v>532</v>
      </c>
      <c r="C103" s="4" t="s">
        <v>533</v>
      </c>
      <c r="D103" s="4"/>
      <c r="E103" s="4" t="s">
        <v>386</v>
      </c>
      <c r="F103" s="4"/>
      <c r="G103" s="4" t="s">
        <v>534</v>
      </c>
      <c r="H103" s="4"/>
      <c r="I103" s="11">
        <v>18</v>
      </c>
      <c r="K103" s="2">
        <v>500000000000</v>
      </c>
      <c r="L103" s="2"/>
      <c r="M103" s="2">
        <v>0</v>
      </c>
      <c r="N103" s="2"/>
      <c r="O103" s="2">
        <v>0</v>
      </c>
      <c r="P103" s="2"/>
      <c r="Q103" s="2">
        <f t="shared" si="1"/>
        <v>500000000000</v>
      </c>
      <c r="S103" s="5">
        <v>9.6089339744024151E-4</v>
      </c>
      <c r="U103" s="5"/>
    </row>
    <row r="104" spans="1:21">
      <c r="A104" s="3" t="s">
        <v>491</v>
      </c>
      <c r="C104" s="4" t="s">
        <v>535</v>
      </c>
      <c r="D104" s="4"/>
      <c r="E104" s="4" t="s">
        <v>386</v>
      </c>
      <c r="F104" s="4"/>
      <c r="G104" s="4" t="s">
        <v>536</v>
      </c>
      <c r="H104" s="4"/>
      <c r="I104" s="11">
        <v>18</v>
      </c>
      <c r="K104" s="2">
        <v>2000000000000</v>
      </c>
      <c r="L104" s="2"/>
      <c r="M104" s="2">
        <v>0</v>
      </c>
      <c r="N104" s="2"/>
      <c r="O104" s="2">
        <v>0</v>
      </c>
      <c r="P104" s="2"/>
      <c r="Q104" s="2">
        <f t="shared" si="1"/>
        <v>2000000000000</v>
      </c>
      <c r="S104" s="5">
        <v>3.8435735897609661E-3</v>
      </c>
      <c r="U104" s="5"/>
    </row>
    <row r="105" spans="1:21">
      <c r="A105" s="3" t="s">
        <v>537</v>
      </c>
      <c r="C105" s="4" t="s">
        <v>538</v>
      </c>
      <c r="D105" s="4"/>
      <c r="E105" s="4" t="s">
        <v>386</v>
      </c>
      <c r="F105" s="4"/>
      <c r="G105" s="4" t="s">
        <v>539</v>
      </c>
      <c r="H105" s="4"/>
      <c r="I105" s="11">
        <v>18</v>
      </c>
      <c r="K105" s="2">
        <v>600000000000</v>
      </c>
      <c r="L105" s="2"/>
      <c r="M105" s="2">
        <v>0</v>
      </c>
      <c r="N105" s="2"/>
      <c r="O105" s="2">
        <v>0</v>
      </c>
      <c r="P105" s="2"/>
      <c r="Q105" s="2">
        <f t="shared" si="1"/>
        <v>600000000000</v>
      </c>
      <c r="S105" s="5">
        <v>1.1530720769282899E-3</v>
      </c>
      <c r="U105" s="5"/>
    </row>
    <row r="106" spans="1:21">
      <c r="A106" s="3" t="s">
        <v>353</v>
      </c>
      <c r="C106" s="4" t="s">
        <v>540</v>
      </c>
      <c r="D106" s="4"/>
      <c r="E106" s="4" t="s">
        <v>386</v>
      </c>
      <c r="F106" s="4"/>
      <c r="G106" s="4" t="s">
        <v>539</v>
      </c>
      <c r="H106" s="4"/>
      <c r="I106" s="11">
        <v>18</v>
      </c>
      <c r="K106" s="2">
        <v>1300000000000</v>
      </c>
      <c r="L106" s="2"/>
      <c r="M106" s="2">
        <v>0</v>
      </c>
      <c r="N106" s="2"/>
      <c r="O106" s="2">
        <v>1300000000000</v>
      </c>
      <c r="P106" s="2"/>
      <c r="Q106" s="2">
        <f t="shared" si="1"/>
        <v>0</v>
      </c>
      <c r="S106" s="5">
        <v>0</v>
      </c>
      <c r="U106" s="5"/>
    </row>
    <row r="107" spans="1:21">
      <c r="A107" s="3" t="s">
        <v>541</v>
      </c>
      <c r="C107" s="4" t="s">
        <v>542</v>
      </c>
      <c r="D107" s="4"/>
      <c r="E107" s="4" t="s">
        <v>386</v>
      </c>
      <c r="F107" s="4"/>
      <c r="G107" s="4" t="s">
        <v>539</v>
      </c>
      <c r="H107" s="4"/>
      <c r="I107" s="11">
        <v>18</v>
      </c>
      <c r="K107" s="2">
        <v>200000000000</v>
      </c>
      <c r="L107" s="2"/>
      <c r="M107" s="2">
        <v>0</v>
      </c>
      <c r="N107" s="2"/>
      <c r="O107" s="2">
        <v>0</v>
      </c>
      <c r="P107" s="2"/>
      <c r="Q107" s="2">
        <f t="shared" si="1"/>
        <v>200000000000</v>
      </c>
      <c r="S107" s="5">
        <v>3.8435735897609662E-4</v>
      </c>
      <c r="U107" s="5"/>
    </row>
    <row r="108" spans="1:21">
      <c r="A108" s="3" t="s">
        <v>491</v>
      </c>
      <c r="C108" s="4" t="s">
        <v>543</v>
      </c>
      <c r="D108" s="4"/>
      <c r="E108" s="4" t="s">
        <v>386</v>
      </c>
      <c r="F108" s="4"/>
      <c r="G108" s="4" t="s">
        <v>544</v>
      </c>
      <c r="H108" s="4"/>
      <c r="I108" s="11">
        <v>18</v>
      </c>
      <c r="K108" s="2">
        <v>3100000000000</v>
      </c>
      <c r="L108" s="2"/>
      <c r="M108" s="2">
        <v>0</v>
      </c>
      <c r="N108" s="2"/>
      <c r="O108" s="2">
        <v>3100000000000</v>
      </c>
      <c r="P108" s="2"/>
      <c r="Q108" s="2">
        <f t="shared" si="1"/>
        <v>0</v>
      </c>
      <c r="S108" s="5">
        <v>0</v>
      </c>
      <c r="U108" s="5"/>
    </row>
    <row r="109" spans="1:21">
      <c r="A109" s="3" t="s">
        <v>465</v>
      </c>
      <c r="C109" s="4" t="s">
        <v>545</v>
      </c>
      <c r="D109" s="4"/>
      <c r="E109" s="4" t="s">
        <v>386</v>
      </c>
      <c r="F109" s="4"/>
      <c r="G109" s="4" t="s">
        <v>544</v>
      </c>
      <c r="H109" s="4"/>
      <c r="I109" s="11">
        <v>18</v>
      </c>
      <c r="K109" s="2">
        <v>3000000000000</v>
      </c>
      <c r="L109" s="2"/>
      <c r="M109" s="2">
        <v>0</v>
      </c>
      <c r="N109" s="2"/>
      <c r="O109" s="2">
        <v>1000000000000</v>
      </c>
      <c r="P109" s="2"/>
      <c r="Q109" s="2">
        <f t="shared" si="1"/>
        <v>2000000000000</v>
      </c>
      <c r="S109" s="5">
        <v>3.8435735897609661E-3</v>
      </c>
      <c r="U109" s="5"/>
    </row>
    <row r="110" spans="1:21">
      <c r="A110" s="3" t="s">
        <v>546</v>
      </c>
      <c r="C110" s="4" t="s">
        <v>547</v>
      </c>
      <c r="D110" s="4"/>
      <c r="E110" s="4" t="s">
        <v>386</v>
      </c>
      <c r="F110" s="4"/>
      <c r="G110" s="4" t="s">
        <v>548</v>
      </c>
      <c r="H110" s="4"/>
      <c r="I110" s="11">
        <v>18</v>
      </c>
      <c r="K110" s="2">
        <v>500000000000</v>
      </c>
      <c r="L110" s="2"/>
      <c r="M110" s="2">
        <v>0</v>
      </c>
      <c r="N110" s="2"/>
      <c r="O110" s="2">
        <v>0</v>
      </c>
      <c r="P110" s="2"/>
      <c r="Q110" s="2">
        <f t="shared" si="1"/>
        <v>500000000000</v>
      </c>
      <c r="S110" s="5">
        <v>9.6089339744024151E-4</v>
      </c>
      <c r="U110" s="5"/>
    </row>
    <row r="111" spans="1:21">
      <c r="A111" s="3" t="s">
        <v>549</v>
      </c>
      <c r="C111" s="4" t="s">
        <v>550</v>
      </c>
      <c r="D111" s="4"/>
      <c r="E111" s="4" t="s">
        <v>386</v>
      </c>
      <c r="F111" s="4"/>
      <c r="G111" s="4" t="s">
        <v>551</v>
      </c>
      <c r="H111" s="4"/>
      <c r="I111" s="11">
        <v>18</v>
      </c>
      <c r="K111" s="2">
        <v>500000000000</v>
      </c>
      <c r="L111" s="2"/>
      <c r="M111" s="2">
        <v>0</v>
      </c>
      <c r="N111" s="2"/>
      <c r="O111" s="2">
        <v>0</v>
      </c>
      <c r="P111" s="2"/>
      <c r="Q111" s="2">
        <f t="shared" si="1"/>
        <v>500000000000</v>
      </c>
      <c r="S111" s="5">
        <v>9.6089339744024151E-4</v>
      </c>
      <c r="U111" s="5"/>
    </row>
    <row r="112" spans="1:21">
      <c r="A112" s="3" t="s">
        <v>434</v>
      </c>
      <c r="C112" s="4" t="s">
        <v>552</v>
      </c>
      <c r="D112" s="4"/>
      <c r="E112" s="4" t="s">
        <v>386</v>
      </c>
      <c r="F112" s="4"/>
      <c r="G112" s="4" t="s">
        <v>553</v>
      </c>
      <c r="H112" s="4"/>
      <c r="I112" s="11">
        <v>18</v>
      </c>
      <c r="K112" s="2">
        <v>2000000000000</v>
      </c>
      <c r="L112" s="2"/>
      <c r="M112" s="2">
        <v>0</v>
      </c>
      <c r="N112" s="2"/>
      <c r="O112" s="2">
        <v>0</v>
      </c>
      <c r="P112" s="2"/>
      <c r="Q112" s="2">
        <f t="shared" si="1"/>
        <v>2000000000000</v>
      </c>
      <c r="S112" s="5">
        <v>3.8435735897609661E-3</v>
      </c>
      <c r="U112" s="5"/>
    </row>
    <row r="113" spans="1:21">
      <c r="A113" s="3" t="s">
        <v>554</v>
      </c>
      <c r="C113" s="4" t="s">
        <v>555</v>
      </c>
      <c r="D113" s="4"/>
      <c r="E113" s="4" t="s">
        <v>386</v>
      </c>
      <c r="F113" s="4"/>
      <c r="G113" s="4" t="s">
        <v>553</v>
      </c>
      <c r="H113" s="4"/>
      <c r="I113" s="11">
        <v>18</v>
      </c>
      <c r="K113" s="2">
        <v>1650000000000</v>
      </c>
      <c r="L113" s="2"/>
      <c r="M113" s="2">
        <v>0</v>
      </c>
      <c r="N113" s="2"/>
      <c r="O113" s="2">
        <v>700000000000</v>
      </c>
      <c r="P113" s="2"/>
      <c r="Q113" s="2">
        <f t="shared" si="1"/>
        <v>950000000000</v>
      </c>
      <c r="S113" s="5">
        <v>1.8256974551364589E-3</v>
      </c>
      <c r="U113" s="5"/>
    </row>
    <row r="114" spans="1:21">
      <c r="A114" s="3" t="s">
        <v>556</v>
      </c>
      <c r="C114" s="4" t="s">
        <v>557</v>
      </c>
      <c r="D114" s="4"/>
      <c r="E114" s="4" t="s">
        <v>386</v>
      </c>
      <c r="F114" s="4"/>
      <c r="G114" s="4" t="s">
        <v>553</v>
      </c>
      <c r="H114" s="4"/>
      <c r="I114" s="11">
        <v>18</v>
      </c>
      <c r="K114" s="2">
        <v>1000000000000</v>
      </c>
      <c r="L114" s="2"/>
      <c r="M114" s="2">
        <v>0</v>
      </c>
      <c r="N114" s="2"/>
      <c r="O114" s="2">
        <v>1000000000000</v>
      </c>
      <c r="P114" s="2"/>
      <c r="Q114" s="2">
        <f t="shared" si="1"/>
        <v>0</v>
      </c>
      <c r="S114" s="5">
        <v>0</v>
      </c>
      <c r="U114" s="5"/>
    </row>
    <row r="115" spans="1:21">
      <c r="A115" s="3" t="s">
        <v>558</v>
      </c>
      <c r="C115" s="4" t="s">
        <v>559</v>
      </c>
      <c r="D115" s="4"/>
      <c r="E115" s="4" t="s">
        <v>386</v>
      </c>
      <c r="F115" s="4"/>
      <c r="G115" s="4" t="s">
        <v>560</v>
      </c>
      <c r="H115" s="4"/>
      <c r="I115" s="11">
        <v>18</v>
      </c>
      <c r="K115" s="2">
        <v>1250000000000</v>
      </c>
      <c r="L115" s="2"/>
      <c r="M115" s="2">
        <v>0</v>
      </c>
      <c r="N115" s="2"/>
      <c r="O115" s="2">
        <v>0</v>
      </c>
      <c r="P115" s="2"/>
      <c r="Q115" s="2">
        <f t="shared" si="1"/>
        <v>1250000000000</v>
      </c>
      <c r="S115" s="5">
        <v>2.4022334936006037E-3</v>
      </c>
      <c r="U115" s="5"/>
    </row>
    <row r="116" spans="1:21">
      <c r="A116" s="3" t="s">
        <v>561</v>
      </c>
      <c r="C116" s="4" t="s">
        <v>562</v>
      </c>
      <c r="D116" s="4"/>
      <c r="E116" s="4" t="s">
        <v>386</v>
      </c>
      <c r="F116" s="4"/>
      <c r="G116" s="4" t="s">
        <v>563</v>
      </c>
      <c r="H116" s="4"/>
      <c r="I116" s="11">
        <v>18</v>
      </c>
      <c r="K116" s="2">
        <v>800000000000</v>
      </c>
      <c r="L116" s="2"/>
      <c r="M116" s="2">
        <v>0</v>
      </c>
      <c r="N116" s="2"/>
      <c r="O116" s="2">
        <v>0</v>
      </c>
      <c r="P116" s="2"/>
      <c r="Q116" s="2">
        <f t="shared" si="1"/>
        <v>800000000000</v>
      </c>
      <c r="S116" s="5">
        <v>1.5374294359043865E-3</v>
      </c>
      <c r="U116" s="5"/>
    </row>
    <row r="117" spans="1:21">
      <c r="A117" s="3" t="s">
        <v>549</v>
      </c>
      <c r="C117" s="4" t="s">
        <v>564</v>
      </c>
      <c r="D117" s="4"/>
      <c r="E117" s="4" t="s">
        <v>386</v>
      </c>
      <c r="F117" s="4"/>
      <c r="G117" s="4" t="s">
        <v>565</v>
      </c>
      <c r="H117" s="4"/>
      <c r="I117" s="11">
        <v>18</v>
      </c>
      <c r="K117" s="2">
        <v>500000000000</v>
      </c>
      <c r="L117" s="2"/>
      <c r="M117" s="2">
        <v>0</v>
      </c>
      <c r="N117" s="2"/>
      <c r="O117" s="2">
        <v>0</v>
      </c>
      <c r="P117" s="2"/>
      <c r="Q117" s="2">
        <f t="shared" si="1"/>
        <v>500000000000</v>
      </c>
      <c r="S117" s="5">
        <v>9.6089339744024151E-4</v>
      </c>
      <c r="U117" s="5"/>
    </row>
    <row r="118" spans="1:21">
      <c r="A118" s="3" t="s">
        <v>566</v>
      </c>
      <c r="C118" s="4" t="s">
        <v>567</v>
      </c>
      <c r="D118" s="4"/>
      <c r="E118" s="4" t="s">
        <v>386</v>
      </c>
      <c r="F118" s="4"/>
      <c r="G118" s="4" t="s">
        <v>565</v>
      </c>
      <c r="H118" s="4"/>
      <c r="I118" s="11">
        <v>18</v>
      </c>
      <c r="K118" s="2">
        <v>1000000000000</v>
      </c>
      <c r="L118" s="2"/>
      <c r="M118" s="2">
        <v>0</v>
      </c>
      <c r="N118" s="2"/>
      <c r="O118" s="2">
        <v>0</v>
      </c>
      <c r="P118" s="2"/>
      <c r="Q118" s="2">
        <f t="shared" si="1"/>
        <v>1000000000000</v>
      </c>
      <c r="S118" s="5">
        <v>1.921786794880483E-3</v>
      </c>
      <c r="U118" s="5"/>
    </row>
    <row r="119" spans="1:21">
      <c r="A119" s="3" t="s">
        <v>412</v>
      </c>
      <c r="C119" s="4" t="s">
        <v>568</v>
      </c>
      <c r="D119" s="4"/>
      <c r="E119" s="4" t="s">
        <v>386</v>
      </c>
      <c r="F119" s="4"/>
      <c r="G119" s="4" t="s">
        <v>569</v>
      </c>
      <c r="H119" s="4"/>
      <c r="I119" s="11">
        <v>18</v>
      </c>
      <c r="K119" s="2">
        <v>4000000000000</v>
      </c>
      <c r="L119" s="2"/>
      <c r="M119" s="2">
        <v>0</v>
      </c>
      <c r="N119" s="2"/>
      <c r="O119" s="2">
        <v>4000000000000</v>
      </c>
      <c r="P119" s="2"/>
      <c r="Q119" s="2">
        <f t="shared" si="1"/>
        <v>0</v>
      </c>
      <c r="S119" s="5">
        <v>0</v>
      </c>
      <c r="U119" s="5"/>
    </row>
    <row r="120" spans="1:21">
      <c r="A120" s="3" t="s">
        <v>570</v>
      </c>
      <c r="C120" s="4" t="s">
        <v>571</v>
      </c>
      <c r="D120" s="4"/>
      <c r="E120" s="4" t="s">
        <v>386</v>
      </c>
      <c r="F120" s="4"/>
      <c r="G120" s="4" t="s">
        <v>569</v>
      </c>
      <c r="H120" s="4"/>
      <c r="I120" s="11">
        <v>18</v>
      </c>
      <c r="K120" s="2">
        <v>1400000000000</v>
      </c>
      <c r="L120" s="2"/>
      <c r="M120" s="2">
        <v>0</v>
      </c>
      <c r="N120" s="2"/>
      <c r="O120" s="2">
        <v>0</v>
      </c>
      <c r="P120" s="2"/>
      <c r="Q120" s="2">
        <f t="shared" si="1"/>
        <v>1400000000000</v>
      </c>
      <c r="S120" s="5">
        <v>2.6905015128326762E-3</v>
      </c>
      <c r="U120" s="5"/>
    </row>
    <row r="121" spans="1:21">
      <c r="A121" s="3" t="s">
        <v>460</v>
      </c>
      <c r="C121" s="4" t="s">
        <v>572</v>
      </c>
      <c r="D121" s="4"/>
      <c r="E121" s="4" t="s">
        <v>386</v>
      </c>
      <c r="F121" s="4"/>
      <c r="G121" s="4" t="s">
        <v>569</v>
      </c>
      <c r="H121" s="4"/>
      <c r="I121" s="11">
        <v>18</v>
      </c>
      <c r="K121" s="2">
        <v>950000000000</v>
      </c>
      <c r="L121" s="2"/>
      <c r="M121" s="2">
        <v>0</v>
      </c>
      <c r="N121" s="2"/>
      <c r="O121" s="2">
        <v>0</v>
      </c>
      <c r="P121" s="2"/>
      <c r="Q121" s="2">
        <f t="shared" si="1"/>
        <v>950000000000</v>
      </c>
      <c r="S121" s="5">
        <v>1.8256974551364589E-3</v>
      </c>
      <c r="U121" s="5"/>
    </row>
    <row r="122" spans="1:21">
      <c r="A122" s="3" t="s">
        <v>570</v>
      </c>
      <c r="C122" s="4" t="s">
        <v>573</v>
      </c>
      <c r="D122" s="4"/>
      <c r="E122" s="4" t="s">
        <v>386</v>
      </c>
      <c r="F122" s="4"/>
      <c r="G122" s="4" t="s">
        <v>574</v>
      </c>
      <c r="H122" s="4"/>
      <c r="I122" s="11">
        <v>18</v>
      </c>
      <c r="K122" s="2">
        <v>500000000000</v>
      </c>
      <c r="L122" s="2"/>
      <c r="M122" s="2">
        <v>0</v>
      </c>
      <c r="N122" s="2"/>
      <c r="O122" s="2">
        <v>0</v>
      </c>
      <c r="P122" s="2"/>
      <c r="Q122" s="2">
        <f t="shared" si="1"/>
        <v>500000000000</v>
      </c>
      <c r="S122" s="5">
        <v>9.6089339744024151E-4</v>
      </c>
      <c r="U122" s="5"/>
    </row>
    <row r="123" spans="1:21">
      <c r="A123" s="3" t="s">
        <v>575</v>
      </c>
      <c r="C123" s="4" t="s">
        <v>576</v>
      </c>
      <c r="D123" s="4"/>
      <c r="E123" s="4" t="s">
        <v>386</v>
      </c>
      <c r="F123" s="4"/>
      <c r="G123" s="4" t="s">
        <v>577</v>
      </c>
      <c r="H123" s="4"/>
      <c r="I123" s="11">
        <v>18</v>
      </c>
      <c r="K123" s="2">
        <v>2500000000000</v>
      </c>
      <c r="L123" s="2"/>
      <c r="M123" s="2">
        <v>0</v>
      </c>
      <c r="N123" s="2"/>
      <c r="O123" s="2">
        <v>0</v>
      </c>
      <c r="P123" s="2"/>
      <c r="Q123" s="2">
        <f t="shared" si="1"/>
        <v>2500000000000</v>
      </c>
      <c r="S123" s="5">
        <v>4.8044669872012074E-3</v>
      </c>
      <c r="U123" s="5"/>
    </row>
    <row r="124" spans="1:21">
      <c r="A124" s="3" t="s">
        <v>566</v>
      </c>
      <c r="C124" s="4" t="s">
        <v>578</v>
      </c>
      <c r="D124" s="4"/>
      <c r="E124" s="4" t="s">
        <v>386</v>
      </c>
      <c r="F124" s="4"/>
      <c r="G124" s="4" t="s">
        <v>577</v>
      </c>
      <c r="H124" s="4"/>
      <c r="I124" s="11">
        <v>18</v>
      </c>
      <c r="K124" s="2">
        <v>1000000000000</v>
      </c>
      <c r="L124" s="2"/>
      <c r="M124" s="2">
        <v>0</v>
      </c>
      <c r="N124" s="2"/>
      <c r="O124" s="2">
        <v>0</v>
      </c>
      <c r="P124" s="2"/>
      <c r="Q124" s="2">
        <f t="shared" si="1"/>
        <v>1000000000000</v>
      </c>
      <c r="S124" s="5">
        <v>1.921786794880483E-3</v>
      </c>
      <c r="U124" s="5"/>
    </row>
    <row r="125" spans="1:21">
      <c r="A125" s="3" t="s">
        <v>579</v>
      </c>
      <c r="C125" s="4" t="s">
        <v>580</v>
      </c>
      <c r="D125" s="4"/>
      <c r="E125" s="4" t="s">
        <v>386</v>
      </c>
      <c r="F125" s="4"/>
      <c r="G125" s="4" t="s">
        <v>577</v>
      </c>
      <c r="H125" s="4"/>
      <c r="I125" s="11">
        <v>18</v>
      </c>
      <c r="K125" s="2">
        <v>1000000000000</v>
      </c>
      <c r="L125" s="2"/>
      <c r="M125" s="2">
        <v>0</v>
      </c>
      <c r="N125" s="2"/>
      <c r="O125" s="2">
        <v>0</v>
      </c>
      <c r="P125" s="2"/>
      <c r="Q125" s="2">
        <f t="shared" si="1"/>
        <v>1000000000000</v>
      </c>
      <c r="S125" s="5">
        <v>1.921786794880483E-3</v>
      </c>
      <c r="U125" s="5"/>
    </row>
    <row r="126" spans="1:21">
      <c r="A126" s="3" t="s">
        <v>417</v>
      </c>
      <c r="C126" s="4" t="s">
        <v>581</v>
      </c>
      <c r="D126" s="4"/>
      <c r="E126" s="4" t="s">
        <v>386</v>
      </c>
      <c r="F126" s="4"/>
      <c r="G126" s="4" t="s">
        <v>577</v>
      </c>
      <c r="H126" s="4"/>
      <c r="I126" s="11">
        <v>18</v>
      </c>
      <c r="K126" s="2">
        <v>1000000000000</v>
      </c>
      <c r="L126" s="2"/>
      <c r="M126" s="2">
        <v>0</v>
      </c>
      <c r="N126" s="2"/>
      <c r="O126" s="2">
        <v>500000000000</v>
      </c>
      <c r="P126" s="2"/>
      <c r="Q126" s="2">
        <f t="shared" si="1"/>
        <v>500000000000</v>
      </c>
      <c r="S126" s="5">
        <v>9.6089339744024151E-4</v>
      </c>
      <c r="U126" s="5"/>
    </row>
    <row r="127" spans="1:21">
      <c r="A127" s="3" t="s">
        <v>582</v>
      </c>
      <c r="C127" s="4" t="s">
        <v>583</v>
      </c>
      <c r="D127" s="4"/>
      <c r="E127" s="4" t="s">
        <v>386</v>
      </c>
      <c r="F127" s="4"/>
      <c r="G127" s="4" t="s">
        <v>584</v>
      </c>
      <c r="H127" s="4"/>
      <c r="I127" s="11">
        <v>18</v>
      </c>
      <c r="K127" s="2">
        <v>630000000000</v>
      </c>
      <c r="L127" s="2"/>
      <c r="M127" s="2">
        <v>0</v>
      </c>
      <c r="N127" s="2"/>
      <c r="O127" s="2">
        <v>0</v>
      </c>
      <c r="P127" s="2"/>
      <c r="Q127" s="2">
        <f t="shared" si="1"/>
        <v>630000000000</v>
      </c>
      <c r="S127" s="5">
        <v>1.2107256807747044E-3</v>
      </c>
      <c r="U127" s="5"/>
    </row>
    <row r="128" spans="1:21">
      <c r="A128" s="3" t="s">
        <v>425</v>
      </c>
      <c r="C128" s="4" t="s">
        <v>585</v>
      </c>
      <c r="D128" s="4"/>
      <c r="E128" s="4" t="s">
        <v>386</v>
      </c>
      <c r="F128" s="4"/>
      <c r="G128" s="4" t="s">
        <v>586</v>
      </c>
      <c r="H128" s="4"/>
      <c r="I128" s="11">
        <v>18</v>
      </c>
      <c r="K128" s="2">
        <v>0</v>
      </c>
      <c r="L128" s="2"/>
      <c r="M128" s="2">
        <v>880000000000</v>
      </c>
      <c r="N128" s="2"/>
      <c r="O128" s="2">
        <v>0</v>
      </c>
      <c r="P128" s="2"/>
      <c r="Q128" s="2">
        <f t="shared" si="1"/>
        <v>880000000000</v>
      </c>
      <c r="S128" s="5">
        <v>1.691172379494825E-3</v>
      </c>
      <c r="U128" s="5"/>
    </row>
    <row r="129" spans="1:22">
      <c r="A129" s="3" t="s">
        <v>575</v>
      </c>
      <c r="C129" s="4" t="s">
        <v>587</v>
      </c>
      <c r="D129" s="4"/>
      <c r="E129" s="4" t="s">
        <v>386</v>
      </c>
      <c r="F129" s="4"/>
      <c r="G129" s="4" t="s">
        <v>586</v>
      </c>
      <c r="H129" s="4"/>
      <c r="I129" s="11">
        <v>18</v>
      </c>
      <c r="K129" s="2">
        <v>0</v>
      </c>
      <c r="L129" s="2"/>
      <c r="M129" s="2">
        <v>2000000000000</v>
      </c>
      <c r="N129" s="2"/>
      <c r="O129" s="2">
        <v>0</v>
      </c>
      <c r="P129" s="2"/>
      <c r="Q129" s="2">
        <f t="shared" si="1"/>
        <v>2000000000000</v>
      </c>
      <c r="S129" s="5">
        <v>3.8435735897609661E-3</v>
      </c>
      <c r="U129" s="5"/>
      <c r="V129" s="14"/>
    </row>
    <row r="130" spans="1:22">
      <c r="A130" s="3" t="s">
        <v>384</v>
      </c>
      <c r="C130" s="4" t="s">
        <v>588</v>
      </c>
      <c r="D130" s="4"/>
      <c r="E130" s="4" t="s">
        <v>386</v>
      </c>
      <c r="F130" s="4"/>
      <c r="G130" s="4" t="s">
        <v>586</v>
      </c>
      <c r="H130" s="4"/>
      <c r="I130" s="11">
        <v>18</v>
      </c>
      <c r="K130" s="2">
        <v>0</v>
      </c>
      <c r="L130" s="2"/>
      <c r="M130" s="2">
        <v>1000000000000</v>
      </c>
      <c r="N130" s="2"/>
      <c r="O130" s="2">
        <v>0</v>
      </c>
      <c r="P130" s="2"/>
      <c r="Q130" s="2">
        <f t="shared" si="1"/>
        <v>1000000000000</v>
      </c>
      <c r="S130" s="5">
        <v>1.921786794880483E-3</v>
      </c>
      <c r="U130" s="5"/>
      <c r="V130" s="14"/>
    </row>
    <row r="131" spans="1:22">
      <c r="A131" s="3" t="s">
        <v>431</v>
      </c>
      <c r="C131" s="4" t="s">
        <v>589</v>
      </c>
      <c r="D131" s="4"/>
      <c r="E131" s="4" t="s">
        <v>386</v>
      </c>
      <c r="F131" s="4"/>
      <c r="G131" s="4" t="s">
        <v>590</v>
      </c>
      <c r="H131" s="4"/>
      <c r="I131" s="11">
        <v>18</v>
      </c>
      <c r="K131" s="2">
        <v>0</v>
      </c>
      <c r="L131" s="2"/>
      <c r="M131" s="2">
        <v>800000000000</v>
      </c>
      <c r="N131" s="2"/>
      <c r="O131" s="2">
        <v>0</v>
      </c>
      <c r="P131" s="2"/>
      <c r="Q131" s="2">
        <f t="shared" si="1"/>
        <v>800000000000</v>
      </c>
      <c r="S131" s="5">
        <v>1.5374294359043865E-3</v>
      </c>
      <c r="U131" s="5"/>
      <c r="V131" s="14"/>
    </row>
    <row r="132" spans="1:22">
      <c r="A132" s="3" t="s">
        <v>582</v>
      </c>
      <c r="C132" s="4" t="s">
        <v>591</v>
      </c>
      <c r="D132" s="4"/>
      <c r="E132" s="4" t="s">
        <v>386</v>
      </c>
      <c r="F132" s="4"/>
      <c r="G132" s="4" t="s">
        <v>590</v>
      </c>
      <c r="H132" s="4"/>
      <c r="I132" s="11">
        <v>18</v>
      </c>
      <c r="K132" s="2">
        <v>0</v>
      </c>
      <c r="L132" s="2"/>
      <c r="M132" s="2">
        <v>1000000000000</v>
      </c>
      <c r="N132" s="2"/>
      <c r="O132" s="2">
        <v>0</v>
      </c>
      <c r="P132" s="2"/>
      <c r="Q132" s="2">
        <f t="shared" si="1"/>
        <v>1000000000000</v>
      </c>
      <c r="S132" s="5">
        <v>1.921786794880483E-3</v>
      </c>
      <c r="U132" s="5"/>
      <c r="V132" s="14"/>
    </row>
    <row r="133" spans="1:22">
      <c r="A133" s="3" t="s">
        <v>434</v>
      </c>
      <c r="C133" s="4" t="s">
        <v>592</v>
      </c>
      <c r="D133" s="4"/>
      <c r="E133" s="4" t="s">
        <v>386</v>
      </c>
      <c r="F133" s="4"/>
      <c r="G133" s="4" t="s">
        <v>237</v>
      </c>
      <c r="H133" s="4"/>
      <c r="I133" s="11">
        <v>18</v>
      </c>
      <c r="K133" s="2">
        <v>0</v>
      </c>
      <c r="L133" s="2"/>
      <c r="M133" s="2">
        <v>2500000000000</v>
      </c>
      <c r="N133" s="2"/>
      <c r="O133" s="2">
        <v>0</v>
      </c>
      <c r="P133" s="2"/>
      <c r="Q133" s="2">
        <f t="shared" si="1"/>
        <v>2500000000000</v>
      </c>
      <c r="S133" s="5">
        <v>4.8044669872012074E-3</v>
      </c>
      <c r="U133" s="5"/>
      <c r="V133" s="14"/>
    </row>
    <row r="134" spans="1:22">
      <c r="A134" s="3" t="s">
        <v>593</v>
      </c>
      <c r="C134" s="4" t="s">
        <v>594</v>
      </c>
      <c r="D134" s="4"/>
      <c r="E134" s="4" t="s">
        <v>386</v>
      </c>
      <c r="F134" s="4"/>
      <c r="G134" s="4" t="s">
        <v>595</v>
      </c>
      <c r="H134" s="4"/>
      <c r="I134" s="11">
        <v>18</v>
      </c>
      <c r="K134" s="2">
        <v>0</v>
      </c>
      <c r="L134" s="2"/>
      <c r="M134" s="2">
        <v>1200000000000</v>
      </c>
      <c r="N134" s="2"/>
      <c r="O134" s="2">
        <v>0</v>
      </c>
      <c r="P134" s="2"/>
      <c r="Q134" s="2">
        <f t="shared" si="1"/>
        <v>1200000000000</v>
      </c>
      <c r="S134" s="5">
        <v>2.3061441538565798E-3</v>
      </c>
      <c r="U134" s="5"/>
      <c r="V134" s="14"/>
    </row>
    <row r="135" spans="1:22">
      <c r="A135" s="3" t="s">
        <v>338</v>
      </c>
      <c r="C135" s="4" t="s">
        <v>596</v>
      </c>
      <c r="D135" s="4"/>
      <c r="E135" s="4" t="s">
        <v>386</v>
      </c>
      <c r="F135" s="4"/>
      <c r="G135" s="4" t="s">
        <v>597</v>
      </c>
      <c r="H135" s="4"/>
      <c r="I135" s="11">
        <v>18</v>
      </c>
      <c r="K135" s="2">
        <v>0</v>
      </c>
      <c r="L135" s="2"/>
      <c r="M135" s="2">
        <v>5274000000000</v>
      </c>
      <c r="N135" s="2"/>
      <c r="O135" s="2">
        <v>0</v>
      </c>
      <c r="P135" s="2"/>
      <c r="Q135" s="2">
        <f t="shared" si="1"/>
        <v>5274000000000</v>
      </c>
      <c r="S135" s="5">
        <v>1.0135503556199667E-2</v>
      </c>
      <c r="U135" s="5"/>
      <c r="V135" s="14"/>
    </row>
    <row r="136" spans="1:22">
      <c r="A136" s="3" t="s">
        <v>474</v>
      </c>
      <c r="C136" s="4" t="s">
        <v>598</v>
      </c>
      <c r="D136" s="4"/>
      <c r="E136" s="4" t="s">
        <v>386</v>
      </c>
      <c r="F136" s="4"/>
      <c r="G136" s="4" t="s">
        <v>599</v>
      </c>
      <c r="H136" s="4"/>
      <c r="I136" s="11">
        <v>18</v>
      </c>
      <c r="K136" s="2">
        <v>0</v>
      </c>
      <c r="L136" s="2"/>
      <c r="M136" s="2">
        <v>2000000000000</v>
      </c>
      <c r="N136" s="2"/>
      <c r="O136" s="2">
        <v>0</v>
      </c>
      <c r="P136" s="2"/>
      <c r="Q136" s="2">
        <f t="shared" si="1"/>
        <v>2000000000000</v>
      </c>
      <c r="S136" s="5">
        <v>3.8435735897609661E-3</v>
      </c>
      <c r="U136" s="5"/>
      <c r="V136" s="14"/>
    </row>
    <row r="137" spans="1:22">
      <c r="A137" s="3" t="s">
        <v>393</v>
      </c>
      <c r="C137" s="4" t="s">
        <v>600</v>
      </c>
      <c r="D137" s="4"/>
      <c r="E137" s="4" t="s">
        <v>386</v>
      </c>
      <c r="F137" s="4"/>
      <c r="G137" s="4" t="s">
        <v>601</v>
      </c>
      <c r="H137" s="4"/>
      <c r="I137" s="11">
        <v>18</v>
      </c>
      <c r="K137" s="2">
        <v>0</v>
      </c>
      <c r="L137" s="2"/>
      <c r="M137" s="2">
        <v>10000000000000</v>
      </c>
      <c r="N137" s="2"/>
      <c r="O137" s="2">
        <v>0</v>
      </c>
      <c r="P137" s="2"/>
      <c r="Q137" s="2">
        <f t="shared" ref="Q137:Q154" si="2">K137+M137-O137</f>
        <v>10000000000000</v>
      </c>
      <c r="S137" s="5">
        <v>1.9217867948804829E-2</v>
      </c>
      <c r="U137" s="5"/>
      <c r="V137" s="14"/>
    </row>
    <row r="138" spans="1:22">
      <c r="A138" s="3" t="s">
        <v>491</v>
      </c>
      <c r="C138" s="4" t="s">
        <v>602</v>
      </c>
      <c r="D138" s="4"/>
      <c r="E138" s="4" t="s">
        <v>386</v>
      </c>
      <c r="F138" s="4"/>
      <c r="G138" s="4" t="s">
        <v>603</v>
      </c>
      <c r="H138" s="4"/>
      <c r="I138" s="11">
        <v>18</v>
      </c>
      <c r="K138" s="2">
        <v>0</v>
      </c>
      <c r="L138" s="2"/>
      <c r="M138" s="2">
        <v>1600000000000</v>
      </c>
      <c r="N138" s="2"/>
      <c r="O138" s="2">
        <v>0</v>
      </c>
      <c r="P138" s="2"/>
      <c r="Q138" s="2">
        <f t="shared" si="2"/>
        <v>1600000000000</v>
      </c>
      <c r="S138" s="5">
        <v>3.0748588718087729E-3</v>
      </c>
      <c r="U138" s="5"/>
      <c r="V138" s="14"/>
    </row>
    <row r="139" spans="1:22">
      <c r="A139" s="3" t="s">
        <v>491</v>
      </c>
      <c r="C139" s="4" t="s">
        <v>604</v>
      </c>
      <c r="D139" s="4"/>
      <c r="E139" s="4" t="s">
        <v>386</v>
      </c>
      <c r="F139" s="4"/>
      <c r="G139" s="4" t="s">
        <v>605</v>
      </c>
      <c r="H139" s="4"/>
      <c r="I139" s="11">
        <v>18</v>
      </c>
      <c r="K139" s="2">
        <v>0</v>
      </c>
      <c r="L139" s="2"/>
      <c r="M139" s="2">
        <v>600000000000</v>
      </c>
      <c r="N139" s="2"/>
      <c r="O139" s="2">
        <v>0</v>
      </c>
      <c r="P139" s="2"/>
      <c r="Q139" s="2">
        <f t="shared" si="2"/>
        <v>600000000000</v>
      </c>
      <c r="S139" s="5">
        <v>1.1530720769282899E-3</v>
      </c>
      <c r="U139" s="5"/>
      <c r="V139" s="14"/>
    </row>
    <row r="140" spans="1:22">
      <c r="A140" s="3" t="s">
        <v>606</v>
      </c>
      <c r="C140" s="4" t="s">
        <v>607</v>
      </c>
      <c r="D140" s="4"/>
      <c r="E140" s="4" t="s">
        <v>386</v>
      </c>
      <c r="F140" s="4"/>
      <c r="G140" s="4" t="s">
        <v>608</v>
      </c>
      <c r="H140" s="4"/>
      <c r="I140" s="11">
        <v>18</v>
      </c>
      <c r="K140" s="2">
        <v>0</v>
      </c>
      <c r="L140" s="2"/>
      <c r="M140" s="2">
        <v>1900000000000</v>
      </c>
      <c r="N140" s="2"/>
      <c r="O140" s="2">
        <v>0</v>
      </c>
      <c r="P140" s="2"/>
      <c r="Q140" s="2">
        <f t="shared" si="2"/>
        <v>1900000000000</v>
      </c>
      <c r="S140" s="5">
        <v>3.6513949102729179E-3</v>
      </c>
      <c r="U140" s="5"/>
      <c r="V140" s="14"/>
    </row>
    <row r="141" spans="1:22">
      <c r="A141" s="3" t="s">
        <v>609</v>
      </c>
      <c r="C141" s="4" t="s">
        <v>610</v>
      </c>
      <c r="D141" s="4"/>
      <c r="E141" s="4" t="s">
        <v>386</v>
      </c>
      <c r="F141" s="4"/>
      <c r="G141" s="4" t="s">
        <v>608</v>
      </c>
      <c r="H141" s="4"/>
      <c r="I141" s="11">
        <v>18</v>
      </c>
      <c r="K141" s="2">
        <v>0</v>
      </c>
      <c r="L141" s="2"/>
      <c r="M141" s="2">
        <v>1000000000000</v>
      </c>
      <c r="N141" s="2"/>
      <c r="O141" s="2">
        <v>0</v>
      </c>
      <c r="P141" s="2"/>
      <c r="Q141" s="2">
        <f t="shared" si="2"/>
        <v>1000000000000</v>
      </c>
      <c r="S141" s="5">
        <v>1.921786794880483E-3</v>
      </c>
      <c r="U141" s="5"/>
      <c r="V141" s="14"/>
    </row>
    <row r="142" spans="1:22">
      <c r="A142" s="3" t="s">
        <v>434</v>
      </c>
      <c r="C142" s="4" t="s">
        <v>611</v>
      </c>
      <c r="D142" s="4"/>
      <c r="E142" s="4" t="s">
        <v>386</v>
      </c>
      <c r="F142" s="4"/>
      <c r="G142" s="4" t="s">
        <v>612</v>
      </c>
      <c r="H142" s="4"/>
      <c r="I142" s="11">
        <v>18</v>
      </c>
      <c r="K142" s="2">
        <v>0</v>
      </c>
      <c r="L142" s="2"/>
      <c r="M142" s="2">
        <v>1000000000000</v>
      </c>
      <c r="N142" s="2"/>
      <c r="O142" s="2">
        <v>0</v>
      </c>
      <c r="P142" s="2"/>
      <c r="Q142" s="2">
        <f t="shared" si="2"/>
        <v>1000000000000</v>
      </c>
      <c r="S142" s="5">
        <v>1.921786794880483E-3</v>
      </c>
      <c r="U142" s="5"/>
      <c r="V142" s="14"/>
    </row>
    <row r="143" spans="1:22">
      <c r="A143" s="3" t="s">
        <v>613</v>
      </c>
      <c r="C143" s="4" t="s">
        <v>614</v>
      </c>
      <c r="D143" s="4"/>
      <c r="E143" s="4" t="s">
        <v>386</v>
      </c>
      <c r="F143" s="4"/>
      <c r="G143" s="4" t="s">
        <v>612</v>
      </c>
      <c r="H143" s="4"/>
      <c r="I143" s="11">
        <v>18</v>
      </c>
      <c r="K143" s="2">
        <v>0</v>
      </c>
      <c r="L143" s="2"/>
      <c r="M143" s="2">
        <v>500000000000</v>
      </c>
      <c r="N143" s="2"/>
      <c r="O143" s="2">
        <v>0</v>
      </c>
      <c r="P143" s="2"/>
      <c r="Q143" s="2">
        <f t="shared" si="2"/>
        <v>500000000000</v>
      </c>
      <c r="S143" s="5">
        <v>9.6089339744024151E-4</v>
      </c>
      <c r="U143" s="5"/>
      <c r="V143" s="14"/>
    </row>
    <row r="144" spans="1:22">
      <c r="A144" s="3" t="s">
        <v>491</v>
      </c>
      <c r="C144" s="4" t="s">
        <v>615</v>
      </c>
      <c r="D144" s="4"/>
      <c r="E144" s="4" t="s">
        <v>386</v>
      </c>
      <c r="F144" s="4"/>
      <c r="G144" s="4" t="s">
        <v>282</v>
      </c>
      <c r="H144" s="4"/>
      <c r="I144" s="11">
        <v>18</v>
      </c>
      <c r="K144" s="2">
        <v>0</v>
      </c>
      <c r="L144" s="2"/>
      <c r="M144" s="2">
        <v>3600000000000</v>
      </c>
      <c r="N144" s="2"/>
      <c r="O144" s="2">
        <v>0</v>
      </c>
      <c r="P144" s="2"/>
      <c r="Q144" s="2">
        <f t="shared" si="2"/>
        <v>3600000000000</v>
      </c>
      <c r="S144" s="5">
        <v>6.9184324615697386E-3</v>
      </c>
      <c r="U144" s="5"/>
      <c r="V144" s="14"/>
    </row>
    <row r="145" spans="1:22">
      <c r="A145" s="3" t="s">
        <v>491</v>
      </c>
      <c r="C145" s="4" t="s">
        <v>616</v>
      </c>
      <c r="D145" s="4"/>
      <c r="E145" s="4" t="s">
        <v>386</v>
      </c>
      <c r="F145" s="4"/>
      <c r="G145" s="4" t="s">
        <v>617</v>
      </c>
      <c r="H145" s="4"/>
      <c r="I145" s="11">
        <v>18</v>
      </c>
      <c r="K145" s="2">
        <v>0</v>
      </c>
      <c r="L145" s="2"/>
      <c r="M145" s="2">
        <v>500000000000</v>
      </c>
      <c r="N145" s="2"/>
      <c r="O145" s="2">
        <v>0</v>
      </c>
      <c r="P145" s="2"/>
      <c r="Q145" s="2">
        <f t="shared" si="2"/>
        <v>500000000000</v>
      </c>
      <c r="S145" s="5">
        <v>9.6089339744024151E-4</v>
      </c>
      <c r="U145" s="5"/>
      <c r="V145" s="14"/>
    </row>
    <row r="146" spans="1:22">
      <c r="A146" s="3" t="s">
        <v>491</v>
      </c>
      <c r="C146" s="4" t="s">
        <v>618</v>
      </c>
      <c r="D146" s="4"/>
      <c r="E146" s="4" t="s">
        <v>386</v>
      </c>
      <c r="F146" s="4"/>
      <c r="G146" s="4" t="s">
        <v>619</v>
      </c>
      <c r="H146" s="4"/>
      <c r="I146" s="11">
        <v>18</v>
      </c>
      <c r="K146" s="2">
        <v>0</v>
      </c>
      <c r="L146" s="2"/>
      <c r="M146" s="2">
        <v>200000000000</v>
      </c>
      <c r="N146" s="2"/>
      <c r="O146" s="2">
        <v>0</v>
      </c>
      <c r="P146" s="2"/>
      <c r="Q146" s="2">
        <f t="shared" si="2"/>
        <v>200000000000</v>
      </c>
      <c r="S146" s="5">
        <v>3.8435735897609662E-4</v>
      </c>
      <c r="U146" s="5"/>
      <c r="V146" s="14"/>
    </row>
    <row r="147" spans="1:22">
      <c r="A147" s="3" t="s">
        <v>353</v>
      </c>
      <c r="C147" s="4" t="s">
        <v>620</v>
      </c>
      <c r="D147" s="4"/>
      <c r="E147" s="4" t="s">
        <v>386</v>
      </c>
      <c r="F147" s="4"/>
      <c r="G147" s="4" t="s">
        <v>619</v>
      </c>
      <c r="H147" s="4"/>
      <c r="I147" s="11">
        <v>18</v>
      </c>
      <c r="K147" s="2">
        <v>0</v>
      </c>
      <c r="L147" s="2"/>
      <c r="M147" s="2">
        <v>500000000000</v>
      </c>
      <c r="N147" s="2"/>
      <c r="O147" s="2">
        <v>0</v>
      </c>
      <c r="P147" s="2"/>
      <c r="Q147" s="2">
        <f t="shared" si="2"/>
        <v>500000000000</v>
      </c>
      <c r="S147" s="5">
        <v>9.6089339744024151E-4</v>
      </c>
      <c r="U147" s="5"/>
      <c r="V147" s="14"/>
    </row>
    <row r="148" spans="1:22">
      <c r="A148" s="3" t="s">
        <v>465</v>
      </c>
      <c r="C148" s="4" t="s">
        <v>621</v>
      </c>
      <c r="D148" s="4"/>
      <c r="E148" s="4" t="s">
        <v>386</v>
      </c>
      <c r="F148" s="4"/>
      <c r="G148" s="4" t="s">
        <v>619</v>
      </c>
      <c r="H148" s="4"/>
      <c r="I148" s="11">
        <v>18</v>
      </c>
      <c r="K148" s="2">
        <v>0</v>
      </c>
      <c r="L148" s="2"/>
      <c r="M148" s="2">
        <v>500000000000</v>
      </c>
      <c r="N148" s="2"/>
      <c r="O148" s="2">
        <v>0</v>
      </c>
      <c r="P148" s="2"/>
      <c r="Q148" s="2">
        <f t="shared" si="2"/>
        <v>500000000000</v>
      </c>
      <c r="S148" s="5">
        <v>9.6089339744024151E-4</v>
      </c>
      <c r="U148" s="5"/>
      <c r="V148" s="14"/>
    </row>
    <row r="149" spans="1:22">
      <c r="A149" s="3" t="s">
        <v>582</v>
      </c>
      <c r="C149" s="4" t="s">
        <v>622</v>
      </c>
      <c r="D149" s="4"/>
      <c r="E149" s="4" t="s">
        <v>386</v>
      </c>
      <c r="F149" s="4"/>
      <c r="G149" s="4" t="s">
        <v>619</v>
      </c>
      <c r="H149" s="4"/>
      <c r="I149" s="11">
        <v>18</v>
      </c>
      <c r="K149" s="2">
        <v>0</v>
      </c>
      <c r="L149" s="2"/>
      <c r="M149" s="2">
        <v>500000000000</v>
      </c>
      <c r="N149" s="2"/>
      <c r="O149" s="2">
        <v>0</v>
      </c>
      <c r="P149" s="2"/>
      <c r="Q149" s="2">
        <f t="shared" si="2"/>
        <v>500000000000</v>
      </c>
      <c r="S149" s="5">
        <v>9.6089339744024151E-4</v>
      </c>
      <c r="U149" s="5"/>
      <c r="V149" s="14"/>
    </row>
    <row r="150" spans="1:22">
      <c r="A150" s="3" t="s">
        <v>623</v>
      </c>
      <c r="C150" s="4" t="s">
        <v>624</v>
      </c>
      <c r="D150" s="4"/>
      <c r="E150" s="4" t="s">
        <v>386</v>
      </c>
      <c r="F150" s="4"/>
      <c r="G150" s="4" t="s">
        <v>625</v>
      </c>
      <c r="H150" s="4"/>
      <c r="I150" s="11">
        <v>18</v>
      </c>
      <c r="K150" s="2">
        <v>0</v>
      </c>
      <c r="L150" s="2"/>
      <c r="M150" s="2">
        <v>600000000000</v>
      </c>
      <c r="N150" s="2"/>
      <c r="O150" s="2">
        <v>0</v>
      </c>
      <c r="P150" s="2"/>
      <c r="Q150" s="2">
        <f t="shared" si="2"/>
        <v>600000000000</v>
      </c>
      <c r="S150" s="5">
        <v>1.1530720769282899E-3</v>
      </c>
      <c r="U150" s="5"/>
      <c r="V150" s="14"/>
    </row>
    <row r="151" spans="1:22">
      <c r="A151" s="3" t="s">
        <v>460</v>
      </c>
      <c r="C151" s="4" t="s">
        <v>626</v>
      </c>
      <c r="D151" s="4"/>
      <c r="E151" s="4" t="s">
        <v>386</v>
      </c>
      <c r="F151" s="4"/>
      <c r="G151" s="4" t="s">
        <v>627</v>
      </c>
      <c r="H151" s="4"/>
      <c r="I151" s="11">
        <v>18</v>
      </c>
      <c r="K151" s="2">
        <v>0</v>
      </c>
      <c r="L151" s="2"/>
      <c r="M151" s="2">
        <v>519300000000</v>
      </c>
      <c r="N151" s="2"/>
      <c r="O151" s="2">
        <v>0</v>
      </c>
      <c r="P151" s="2"/>
      <c r="Q151" s="2">
        <f t="shared" si="2"/>
        <v>519300000000</v>
      </c>
      <c r="S151" s="5">
        <v>9.9798388258143483E-4</v>
      </c>
      <c r="U151" s="5"/>
    </row>
    <row r="152" spans="1:22">
      <c r="A152" s="3" t="s">
        <v>628</v>
      </c>
      <c r="C152" s="4" t="s">
        <v>629</v>
      </c>
      <c r="D152" s="4"/>
      <c r="E152" s="4" t="s">
        <v>386</v>
      </c>
      <c r="F152" s="4"/>
      <c r="G152" s="4" t="s">
        <v>627</v>
      </c>
      <c r="H152" s="4"/>
      <c r="I152" s="11">
        <v>18</v>
      </c>
      <c r="K152" s="2">
        <v>0</v>
      </c>
      <c r="L152" s="2"/>
      <c r="M152" s="2">
        <v>661800000000</v>
      </c>
      <c r="N152" s="2"/>
      <c r="O152" s="2">
        <v>0</v>
      </c>
      <c r="P152" s="2"/>
      <c r="Q152" s="2">
        <f t="shared" si="2"/>
        <v>661800000000</v>
      </c>
      <c r="S152" s="5">
        <v>1.2718385008519037E-3</v>
      </c>
      <c r="U152" s="5"/>
    </row>
    <row r="153" spans="1:22">
      <c r="A153" s="3" t="s">
        <v>630</v>
      </c>
      <c r="C153" s="4" t="s">
        <v>631</v>
      </c>
      <c r="D153" s="4"/>
      <c r="E153" s="4" t="s">
        <v>386</v>
      </c>
      <c r="F153" s="4"/>
      <c r="G153" s="4" t="s">
        <v>632</v>
      </c>
      <c r="H153" s="4"/>
      <c r="I153" s="11">
        <v>18</v>
      </c>
      <c r="K153" s="2">
        <v>0</v>
      </c>
      <c r="L153" s="2"/>
      <c r="M153" s="2">
        <v>960000000000</v>
      </c>
      <c r="N153" s="2"/>
      <c r="O153" s="2">
        <v>0</v>
      </c>
      <c r="P153" s="2"/>
      <c r="Q153" s="2">
        <f t="shared" si="2"/>
        <v>960000000000</v>
      </c>
      <c r="S153" s="5">
        <v>1.8449153230852638E-3</v>
      </c>
      <c r="U153" s="5"/>
    </row>
    <row r="154" spans="1:22">
      <c r="A154" s="3" t="s">
        <v>630</v>
      </c>
      <c r="C154" s="4" t="s">
        <v>633</v>
      </c>
      <c r="D154" s="4"/>
      <c r="E154" s="4" t="s">
        <v>386</v>
      </c>
      <c r="F154" s="4"/>
      <c r="G154" s="4" t="s">
        <v>6</v>
      </c>
      <c r="H154" s="4"/>
      <c r="I154" s="11">
        <v>18</v>
      </c>
      <c r="K154" s="2">
        <v>0</v>
      </c>
      <c r="L154" s="2"/>
      <c r="M154" s="2">
        <v>850000000000</v>
      </c>
      <c r="N154" s="2"/>
      <c r="O154" s="2">
        <v>0</v>
      </c>
      <c r="P154" s="2"/>
      <c r="Q154" s="2">
        <f t="shared" si="2"/>
        <v>850000000000</v>
      </c>
      <c r="S154" s="5">
        <v>1.6335187756484106E-3</v>
      </c>
      <c r="U154" s="5"/>
    </row>
    <row r="155" spans="1:22">
      <c r="A155" s="3" t="s">
        <v>869</v>
      </c>
      <c r="C155" s="4">
        <v>9899000080</v>
      </c>
      <c r="D155" s="4"/>
      <c r="E155" s="4" t="s">
        <v>303</v>
      </c>
      <c r="F155" s="4"/>
      <c r="G155" s="4" t="s">
        <v>190</v>
      </c>
      <c r="H155" s="4"/>
      <c r="I155" s="11">
        <v>0</v>
      </c>
      <c r="K155" s="2">
        <v>0</v>
      </c>
      <c r="L155" s="2"/>
      <c r="M155" s="2">
        <v>126000000000</v>
      </c>
      <c r="N155" s="2"/>
      <c r="O155" s="2">
        <v>126000000000</v>
      </c>
      <c r="P155" s="2"/>
      <c r="Q155" s="2">
        <f>K155+M155-O155</f>
        <v>0</v>
      </c>
      <c r="S155" s="5">
        <v>0</v>
      </c>
      <c r="U155" s="5"/>
    </row>
    <row r="156" spans="1:22" ht="19.5" thickBot="1">
      <c r="C156" s="3"/>
      <c r="D156" s="3"/>
      <c r="E156" s="3"/>
      <c r="F156" s="3"/>
      <c r="G156" s="3"/>
      <c r="H156" s="3"/>
      <c r="I156" s="3"/>
      <c r="K156" s="6">
        <f>SUM(K8:K155)</f>
        <v>122788349588648</v>
      </c>
      <c r="L156" s="2"/>
      <c r="M156" s="6">
        <f>SUM(M8:M155)</f>
        <v>239195045229735</v>
      </c>
      <c r="N156" s="2"/>
      <c r="O156" s="6">
        <f>SUM(O8:O155)</f>
        <v>243116766669253</v>
      </c>
      <c r="P156" s="2"/>
      <c r="Q156" s="6">
        <f>SUM(Q8:Q155)</f>
        <v>118866628149130</v>
      </c>
      <c r="S156" s="7">
        <f>SUM(S8:S155)</f>
        <v>0.22843631632896669</v>
      </c>
      <c r="U156" s="5"/>
    </row>
    <row r="157" spans="1:22" ht="19.5" thickTop="1">
      <c r="C157" s="3"/>
      <c r="D157" s="3"/>
      <c r="E157" s="3"/>
      <c r="F157" s="3"/>
      <c r="G157" s="3"/>
      <c r="H157" s="3"/>
      <c r="I157" s="3"/>
      <c r="K157" s="2"/>
      <c r="L157" s="2"/>
      <c r="M157" s="2"/>
      <c r="N157" s="2"/>
      <c r="O157" s="2"/>
      <c r="P157" s="2"/>
      <c r="Q157" s="2"/>
      <c r="S157" s="4"/>
      <c r="U157" s="5"/>
    </row>
    <row r="158" spans="1:22">
      <c r="M158" s="14"/>
      <c r="O158" s="14"/>
      <c r="Q158" s="14"/>
      <c r="S158" s="14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640"/>
  <sheetViews>
    <sheetView rightToLeft="1" view="pageBreakPreview" zoomScale="85" zoomScaleNormal="85" zoomScaleSheetLayoutView="85" workbookViewId="0">
      <selection activeCell="S10" sqref="S10"/>
    </sheetView>
  </sheetViews>
  <sheetFormatPr defaultRowHeight="15"/>
  <cols>
    <col min="1" max="1" width="60.1406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16" t="s">
        <v>635</v>
      </c>
      <c r="B6" s="16" t="s">
        <v>635</v>
      </c>
      <c r="C6" s="16" t="s">
        <v>635</v>
      </c>
      <c r="D6" s="16" t="s">
        <v>635</v>
      </c>
      <c r="E6" s="16" t="s">
        <v>635</v>
      </c>
      <c r="G6" s="16" t="s">
        <v>636</v>
      </c>
      <c r="H6" s="16" t="s">
        <v>636</v>
      </c>
      <c r="I6" s="16" t="s">
        <v>636</v>
      </c>
      <c r="J6" s="16" t="s">
        <v>636</v>
      </c>
      <c r="K6" s="16" t="s">
        <v>636</v>
      </c>
      <c r="M6" s="16" t="s">
        <v>637</v>
      </c>
      <c r="N6" s="16" t="s">
        <v>637</v>
      </c>
      <c r="O6" s="16" t="s">
        <v>637</v>
      </c>
      <c r="P6" s="16" t="s">
        <v>637</v>
      </c>
      <c r="Q6" s="16" t="s">
        <v>637</v>
      </c>
    </row>
    <row r="7" spans="1:17" ht="23.25">
      <c r="A7" s="8" t="s">
        <v>638</v>
      </c>
      <c r="C7" s="8" t="s">
        <v>112</v>
      </c>
      <c r="E7" s="8" t="s">
        <v>113</v>
      </c>
      <c r="G7" s="8" t="s">
        <v>639</v>
      </c>
      <c r="I7" s="8" t="s">
        <v>640</v>
      </c>
      <c r="K7" s="8" t="s">
        <v>641</v>
      </c>
      <c r="M7" s="8" t="s">
        <v>639</v>
      </c>
      <c r="O7" s="8" t="s">
        <v>640</v>
      </c>
      <c r="Q7" s="8" t="s">
        <v>641</v>
      </c>
    </row>
    <row r="8" spans="1:17" ht="18.75">
      <c r="A8" s="3" t="s">
        <v>216</v>
      </c>
      <c r="B8" s="3"/>
      <c r="C8" s="3" t="s">
        <v>217</v>
      </c>
      <c r="E8" s="2">
        <v>17</v>
      </c>
      <c r="F8" s="2"/>
      <c r="G8" s="2">
        <v>103113240705</v>
      </c>
      <c r="H8" s="2"/>
      <c r="I8" s="2">
        <v>0</v>
      </c>
      <c r="J8" s="2"/>
      <c r="K8" s="2">
        <f>G8-I8</f>
        <v>103113240705</v>
      </c>
      <c r="L8" s="2"/>
      <c r="M8" s="2">
        <v>890119583331</v>
      </c>
      <c r="N8" s="2"/>
      <c r="O8" s="2" t="s">
        <v>105</v>
      </c>
      <c r="P8" s="2"/>
      <c r="Q8" s="2">
        <v>890119583331</v>
      </c>
    </row>
    <row r="9" spans="1:17" ht="18.75">
      <c r="A9" s="3" t="s">
        <v>195</v>
      </c>
      <c r="B9" s="3"/>
      <c r="C9" s="3" t="s">
        <v>197</v>
      </c>
      <c r="E9" s="2">
        <v>18</v>
      </c>
      <c r="F9" s="2"/>
      <c r="G9" s="2">
        <v>123138872831</v>
      </c>
      <c r="H9" s="2"/>
      <c r="I9" s="2">
        <v>0</v>
      </c>
      <c r="J9" s="2"/>
      <c r="K9" s="2">
        <f t="shared" ref="K9:K72" si="0">G9-I9</f>
        <v>123138872831</v>
      </c>
      <c r="L9" s="2"/>
      <c r="M9" s="2">
        <v>628037264730</v>
      </c>
      <c r="N9" s="2"/>
      <c r="O9" s="2" t="s">
        <v>105</v>
      </c>
      <c r="P9" s="2"/>
      <c r="Q9" s="2">
        <v>628037264730</v>
      </c>
    </row>
    <row r="10" spans="1:17" ht="18.75">
      <c r="A10" s="3" t="s">
        <v>281</v>
      </c>
      <c r="B10" s="3"/>
      <c r="C10" s="3" t="s">
        <v>283</v>
      </c>
      <c r="E10" s="2">
        <v>23</v>
      </c>
      <c r="F10" s="2"/>
      <c r="G10" s="2">
        <v>40303534654</v>
      </c>
      <c r="H10" s="2"/>
      <c r="I10" s="2">
        <v>0</v>
      </c>
      <c r="J10" s="2"/>
      <c r="K10" s="2">
        <f t="shared" si="0"/>
        <v>40303534654</v>
      </c>
      <c r="L10" s="2"/>
      <c r="M10" s="2">
        <v>40303534654</v>
      </c>
      <c r="N10" s="2"/>
      <c r="O10" s="2" t="s">
        <v>105</v>
      </c>
      <c r="P10" s="2"/>
      <c r="Q10" s="2">
        <v>40303534654</v>
      </c>
    </row>
    <row r="11" spans="1:17" ht="18.75">
      <c r="A11" s="3" t="s">
        <v>276</v>
      </c>
      <c r="B11" s="3"/>
      <c r="C11" s="3" t="s">
        <v>266</v>
      </c>
      <c r="E11" s="2">
        <v>18</v>
      </c>
      <c r="F11" s="2"/>
      <c r="G11" s="2">
        <v>15359374050</v>
      </c>
      <c r="H11" s="2"/>
      <c r="I11" s="2">
        <v>0</v>
      </c>
      <c r="J11" s="2"/>
      <c r="K11" s="2">
        <f t="shared" si="0"/>
        <v>15359374050</v>
      </c>
      <c r="L11" s="2"/>
      <c r="M11" s="2">
        <v>44844036984</v>
      </c>
      <c r="N11" s="2"/>
      <c r="O11" s="2" t="s">
        <v>105</v>
      </c>
      <c r="P11" s="2"/>
      <c r="Q11" s="2">
        <v>44844036984</v>
      </c>
    </row>
    <row r="12" spans="1:17" ht="18.75">
      <c r="A12" s="3" t="s">
        <v>279</v>
      </c>
      <c r="B12" s="3"/>
      <c r="C12" s="3" t="s">
        <v>188</v>
      </c>
      <c r="E12" s="2">
        <v>18</v>
      </c>
      <c r="F12" s="2"/>
      <c r="G12" s="2">
        <v>61446713666</v>
      </c>
      <c r="H12" s="2"/>
      <c r="I12" s="2">
        <v>0</v>
      </c>
      <c r="J12" s="2"/>
      <c r="K12" s="2">
        <f t="shared" si="0"/>
        <v>61446713666</v>
      </c>
      <c r="L12" s="2"/>
      <c r="M12" s="2">
        <v>179403059746</v>
      </c>
      <c r="N12" s="2"/>
      <c r="O12" s="2" t="s">
        <v>105</v>
      </c>
      <c r="P12" s="2"/>
      <c r="Q12" s="2">
        <v>179403059746</v>
      </c>
    </row>
    <row r="13" spans="1:17" ht="18.75">
      <c r="A13" s="3" t="s">
        <v>189</v>
      </c>
      <c r="B13" s="3"/>
      <c r="C13" s="3" t="s">
        <v>191</v>
      </c>
      <c r="E13" s="2">
        <v>18</v>
      </c>
      <c r="F13" s="2"/>
      <c r="G13" s="2">
        <v>90566391620</v>
      </c>
      <c r="H13" s="2"/>
      <c r="I13" s="2">
        <v>0</v>
      </c>
      <c r="J13" s="2"/>
      <c r="K13" s="2">
        <f t="shared" si="0"/>
        <v>90566391620</v>
      </c>
      <c r="L13" s="2"/>
      <c r="M13" s="2">
        <v>338018907033</v>
      </c>
      <c r="N13" s="2"/>
      <c r="O13" s="2" t="s">
        <v>105</v>
      </c>
      <c r="P13" s="2"/>
      <c r="Q13" s="2">
        <v>338018907033</v>
      </c>
    </row>
    <row r="14" spans="1:17" ht="18.75">
      <c r="A14" s="3" t="s">
        <v>642</v>
      </c>
      <c r="B14" s="3"/>
      <c r="C14" s="3" t="s">
        <v>197</v>
      </c>
      <c r="E14" s="2">
        <v>21</v>
      </c>
      <c r="F14" s="2"/>
      <c r="G14" s="2">
        <v>0</v>
      </c>
      <c r="H14" s="2"/>
      <c r="I14" s="2">
        <v>0</v>
      </c>
      <c r="J14" s="2"/>
      <c r="K14" s="2">
        <f t="shared" si="0"/>
        <v>0</v>
      </c>
      <c r="L14" s="2"/>
      <c r="M14" s="2">
        <v>515537437833</v>
      </c>
      <c r="N14" s="2"/>
      <c r="O14" s="2" t="s">
        <v>105</v>
      </c>
      <c r="P14" s="2"/>
      <c r="Q14" s="2">
        <v>515537437833</v>
      </c>
    </row>
    <row r="15" spans="1:17" ht="18.75">
      <c r="A15" s="3" t="s">
        <v>264</v>
      </c>
      <c r="B15" s="3"/>
      <c r="C15" s="3" t="s">
        <v>266</v>
      </c>
      <c r="E15" s="2">
        <v>18</v>
      </c>
      <c r="F15" s="2"/>
      <c r="G15" s="2">
        <v>92174648507</v>
      </c>
      <c r="H15" s="2"/>
      <c r="I15" s="2">
        <v>0</v>
      </c>
      <c r="J15" s="2"/>
      <c r="K15" s="2">
        <f t="shared" si="0"/>
        <v>92174648507</v>
      </c>
      <c r="L15" s="2"/>
      <c r="M15" s="2">
        <v>442296637814</v>
      </c>
      <c r="N15" s="2"/>
      <c r="O15" s="2" t="s">
        <v>105</v>
      </c>
      <c r="P15" s="2"/>
      <c r="Q15" s="2">
        <v>442296637814</v>
      </c>
    </row>
    <row r="16" spans="1:17" ht="18.75">
      <c r="A16" s="3" t="s">
        <v>273</v>
      </c>
      <c r="B16" s="3"/>
      <c r="C16" s="3" t="s">
        <v>274</v>
      </c>
      <c r="E16" s="2">
        <v>18</v>
      </c>
      <c r="F16" s="2"/>
      <c r="G16" s="2">
        <v>15362415813</v>
      </c>
      <c r="H16" s="2"/>
      <c r="I16" s="2">
        <v>0</v>
      </c>
      <c r="J16" s="2"/>
      <c r="K16" s="2">
        <f t="shared" si="0"/>
        <v>15362415813</v>
      </c>
      <c r="L16" s="2"/>
      <c r="M16" s="2">
        <v>73715983442</v>
      </c>
      <c r="N16" s="2"/>
      <c r="O16" s="2" t="s">
        <v>105</v>
      </c>
      <c r="P16" s="2"/>
      <c r="Q16" s="2">
        <v>73715983442</v>
      </c>
    </row>
    <row r="17" spans="1:17" ht="18.75">
      <c r="A17" s="3" t="s">
        <v>643</v>
      </c>
      <c r="B17" s="3"/>
      <c r="C17" s="3" t="s">
        <v>644</v>
      </c>
      <c r="E17" s="2">
        <v>18</v>
      </c>
      <c r="F17" s="2"/>
      <c r="G17" s="2">
        <v>0</v>
      </c>
      <c r="H17" s="2"/>
      <c r="I17" s="2">
        <v>0</v>
      </c>
      <c r="J17" s="2"/>
      <c r="K17" s="2">
        <f t="shared" si="0"/>
        <v>0</v>
      </c>
      <c r="L17" s="2"/>
      <c r="M17" s="2">
        <v>21954011743</v>
      </c>
      <c r="N17" s="2"/>
      <c r="O17" s="2" t="s">
        <v>105</v>
      </c>
      <c r="P17" s="2"/>
      <c r="Q17" s="2">
        <v>21954011743</v>
      </c>
    </row>
    <row r="18" spans="1:17" ht="18.75">
      <c r="A18" s="3" t="s">
        <v>645</v>
      </c>
      <c r="B18" s="3"/>
      <c r="C18" s="3" t="s">
        <v>646</v>
      </c>
      <c r="E18" s="2">
        <v>18</v>
      </c>
      <c r="F18" s="2"/>
      <c r="G18" s="2">
        <v>0</v>
      </c>
      <c r="H18" s="2"/>
      <c r="I18" s="2">
        <v>0</v>
      </c>
      <c r="J18" s="2"/>
      <c r="K18" s="2">
        <f t="shared" si="0"/>
        <v>0</v>
      </c>
      <c r="L18" s="2"/>
      <c r="M18" s="2">
        <v>19724802832</v>
      </c>
      <c r="N18" s="2"/>
      <c r="O18" s="2" t="s">
        <v>105</v>
      </c>
      <c r="P18" s="2"/>
      <c r="Q18" s="2">
        <v>19724802832</v>
      </c>
    </row>
    <row r="19" spans="1:17" ht="18.75">
      <c r="A19" s="3" t="s">
        <v>207</v>
      </c>
      <c r="B19" s="3"/>
      <c r="C19" s="3" t="s">
        <v>209</v>
      </c>
      <c r="E19" s="2">
        <v>18</v>
      </c>
      <c r="F19" s="2"/>
      <c r="G19" s="2">
        <v>45974911272</v>
      </c>
      <c r="H19" s="2"/>
      <c r="I19" s="2">
        <v>0</v>
      </c>
      <c r="J19" s="2"/>
      <c r="K19" s="2">
        <f t="shared" si="0"/>
        <v>45974911272</v>
      </c>
      <c r="L19" s="2"/>
      <c r="M19" s="2">
        <v>374370759740</v>
      </c>
      <c r="N19" s="2"/>
      <c r="O19" s="2" t="s">
        <v>105</v>
      </c>
      <c r="P19" s="2"/>
      <c r="Q19" s="2">
        <v>374370759740</v>
      </c>
    </row>
    <row r="20" spans="1:17" ht="18.75">
      <c r="A20" s="3" t="s">
        <v>163</v>
      </c>
      <c r="B20" s="3"/>
      <c r="C20" s="3" t="s">
        <v>165</v>
      </c>
      <c r="E20" s="2">
        <v>18</v>
      </c>
      <c r="F20" s="2"/>
      <c r="G20" s="2">
        <v>104288978659</v>
      </c>
      <c r="H20" s="2"/>
      <c r="I20" s="2">
        <v>0</v>
      </c>
      <c r="J20" s="2"/>
      <c r="K20" s="2">
        <f t="shared" si="0"/>
        <v>104288978659</v>
      </c>
      <c r="L20" s="2"/>
      <c r="M20" s="2">
        <v>749062689413</v>
      </c>
      <c r="N20" s="2"/>
      <c r="O20" s="2" t="s">
        <v>105</v>
      </c>
      <c r="P20" s="2"/>
      <c r="Q20" s="2">
        <v>749062689413</v>
      </c>
    </row>
    <row r="21" spans="1:17" ht="18.75">
      <c r="A21" s="3" t="s">
        <v>160</v>
      </c>
      <c r="B21" s="3"/>
      <c r="C21" s="3" t="s">
        <v>162</v>
      </c>
      <c r="E21" s="2">
        <v>18</v>
      </c>
      <c r="F21" s="2"/>
      <c r="G21" s="2">
        <v>53348083469</v>
      </c>
      <c r="H21" s="2"/>
      <c r="I21" s="2">
        <v>0</v>
      </c>
      <c r="J21" s="2"/>
      <c r="K21" s="2">
        <f t="shared" si="0"/>
        <v>53348083469</v>
      </c>
      <c r="L21" s="2"/>
      <c r="M21" s="2">
        <v>601815541308</v>
      </c>
      <c r="N21" s="2"/>
      <c r="O21" s="2" t="s">
        <v>105</v>
      </c>
      <c r="P21" s="2"/>
      <c r="Q21" s="2">
        <v>601815541308</v>
      </c>
    </row>
    <row r="22" spans="1:17" ht="18.75">
      <c r="A22" s="3" t="s">
        <v>180</v>
      </c>
      <c r="B22" s="3"/>
      <c r="C22" s="3" t="s">
        <v>182</v>
      </c>
      <c r="E22" s="2">
        <v>18.5</v>
      </c>
      <c r="F22" s="2"/>
      <c r="G22" s="2">
        <v>161704649112</v>
      </c>
      <c r="H22" s="2"/>
      <c r="I22" s="2">
        <v>0</v>
      </c>
      <c r="J22" s="2"/>
      <c r="K22" s="2">
        <f t="shared" si="0"/>
        <v>161704649112</v>
      </c>
      <c r="L22" s="2"/>
      <c r="M22" s="2">
        <v>1586498511244</v>
      </c>
      <c r="N22" s="2"/>
      <c r="O22" s="2" t="s">
        <v>105</v>
      </c>
      <c r="P22" s="2"/>
      <c r="Q22" s="2">
        <v>1586498511244</v>
      </c>
    </row>
    <row r="23" spans="1:17" ht="18.75">
      <c r="A23" s="3" t="s">
        <v>201</v>
      </c>
      <c r="B23" s="3"/>
      <c r="C23" s="3" t="s">
        <v>203</v>
      </c>
      <c r="E23" s="2">
        <v>18</v>
      </c>
      <c r="F23" s="2"/>
      <c r="G23" s="2">
        <v>70120221051</v>
      </c>
      <c r="H23" s="2"/>
      <c r="I23" s="2">
        <v>0</v>
      </c>
      <c r="J23" s="2"/>
      <c r="K23" s="2">
        <f t="shared" si="0"/>
        <v>70120221051</v>
      </c>
      <c r="L23" s="2"/>
      <c r="M23" s="2">
        <v>656432741594</v>
      </c>
      <c r="N23" s="2"/>
      <c r="O23" s="2" t="s">
        <v>105</v>
      </c>
      <c r="P23" s="2"/>
      <c r="Q23" s="2">
        <v>656432741594</v>
      </c>
    </row>
    <row r="24" spans="1:17" ht="18.75">
      <c r="A24" s="3" t="s">
        <v>148</v>
      </c>
      <c r="B24" s="3"/>
      <c r="C24" s="3" t="s">
        <v>150</v>
      </c>
      <c r="E24" s="2">
        <v>18</v>
      </c>
      <c r="F24" s="2"/>
      <c r="G24" s="2">
        <v>223736880989</v>
      </c>
      <c r="H24" s="2"/>
      <c r="I24" s="2">
        <v>0</v>
      </c>
      <c r="J24" s="2"/>
      <c r="K24" s="2">
        <f t="shared" si="0"/>
        <v>223736880989</v>
      </c>
      <c r="L24" s="2"/>
      <c r="M24" s="2">
        <v>2220020234173</v>
      </c>
      <c r="N24" s="2"/>
      <c r="O24" s="2" t="s">
        <v>105</v>
      </c>
      <c r="P24" s="2"/>
      <c r="Q24" s="2">
        <v>2220020234173</v>
      </c>
    </row>
    <row r="25" spans="1:17" ht="18.75">
      <c r="A25" s="3" t="s">
        <v>261</v>
      </c>
      <c r="B25" s="3"/>
      <c r="C25" s="3" t="s">
        <v>263</v>
      </c>
      <c r="E25" s="2">
        <v>18</v>
      </c>
      <c r="F25" s="2"/>
      <c r="G25" s="2">
        <v>7345310841</v>
      </c>
      <c r="H25" s="2"/>
      <c r="I25" s="2">
        <v>0</v>
      </c>
      <c r="J25" s="2"/>
      <c r="K25" s="2">
        <f t="shared" si="0"/>
        <v>7345310841</v>
      </c>
      <c r="L25" s="2"/>
      <c r="M25" s="2">
        <v>16117680795</v>
      </c>
      <c r="N25" s="2"/>
      <c r="O25" s="2" t="s">
        <v>105</v>
      </c>
      <c r="P25" s="2"/>
      <c r="Q25" s="2">
        <v>16117680795</v>
      </c>
    </row>
    <row r="26" spans="1:17" ht="18.75">
      <c r="A26" s="3" t="s">
        <v>223</v>
      </c>
      <c r="B26" s="3"/>
      <c r="C26" s="3" t="s">
        <v>225</v>
      </c>
      <c r="E26" s="2">
        <v>18</v>
      </c>
      <c r="F26" s="2"/>
      <c r="G26" s="2">
        <v>77881277500</v>
      </c>
      <c r="H26" s="2"/>
      <c r="I26" s="2">
        <v>0</v>
      </c>
      <c r="J26" s="2"/>
      <c r="K26" s="2">
        <f t="shared" si="0"/>
        <v>77881277500</v>
      </c>
      <c r="L26" s="2"/>
      <c r="M26" s="2">
        <v>753011625089</v>
      </c>
      <c r="N26" s="2"/>
      <c r="O26" s="2" t="s">
        <v>105</v>
      </c>
      <c r="P26" s="2"/>
      <c r="Q26" s="2">
        <v>753011625089</v>
      </c>
    </row>
    <row r="27" spans="1:17" ht="18.75">
      <c r="A27" s="3" t="s">
        <v>204</v>
      </c>
      <c r="B27" s="3"/>
      <c r="C27" s="3" t="s">
        <v>206</v>
      </c>
      <c r="E27" s="2">
        <v>18</v>
      </c>
      <c r="F27" s="2"/>
      <c r="G27" s="2">
        <v>37583574509</v>
      </c>
      <c r="H27" s="2"/>
      <c r="I27" s="2">
        <v>0</v>
      </c>
      <c r="J27" s="2"/>
      <c r="K27" s="2">
        <f t="shared" si="0"/>
        <v>37583574509</v>
      </c>
      <c r="L27" s="2"/>
      <c r="M27" s="2">
        <v>461419354734</v>
      </c>
      <c r="N27" s="2"/>
      <c r="O27" s="2" t="s">
        <v>105</v>
      </c>
      <c r="P27" s="2"/>
      <c r="Q27" s="2">
        <v>461419354734</v>
      </c>
    </row>
    <row r="28" spans="1:17" ht="18.75" hidden="1">
      <c r="A28" s="3" t="s">
        <v>647</v>
      </c>
      <c r="B28" s="3"/>
      <c r="C28" s="3" t="s">
        <v>648</v>
      </c>
      <c r="E28" s="2">
        <v>18</v>
      </c>
      <c r="F28" s="2"/>
      <c r="G28" s="2">
        <v>0</v>
      </c>
      <c r="H28" s="2"/>
      <c r="I28" s="2">
        <v>0</v>
      </c>
      <c r="J28" s="2"/>
      <c r="K28" s="2">
        <f t="shared" si="0"/>
        <v>0</v>
      </c>
      <c r="L28" s="2"/>
      <c r="M28" s="2">
        <v>90739544432</v>
      </c>
      <c r="N28" s="2"/>
      <c r="O28" s="2" t="s">
        <v>105</v>
      </c>
      <c r="P28" s="2"/>
      <c r="Q28" s="2">
        <v>90739544432</v>
      </c>
    </row>
    <row r="29" spans="1:17" ht="18.75" hidden="1">
      <c r="A29" s="3" t="s">
        <v>649</v>
      </c>
      <c r="B29" s="3"/>
      <c r="C29" s="3" t="s">
        <v>648</v>
      </c>
      <c r="E29" s="2">
        <v>18</v>
      </c>
      <c r="F29" s="2"/>
      <c r="G29" s="2">
        <v>0</v>
      </c>
      <c r="H29" s="2"/>
      <c r="I29" s="2">
        <v>0</v>
      </c>
      <c r="J29" s="2"/>
      <c r="K29" s="2">
        <f t="shared" si="0"/>
        <v>0</v>
      </c>
      <c r="L29" s="2"/>
      <c r="M29" s="2">
        <v>544438174632</v>
      </c>
      <c r="N29" s="2"/>
      <c r="O29" s="2" t="s">
        <v>105</v>
      </c>
      <c r="P29" s="2"/>
      <c r="Q29" s="2">
        <v>544438174632</v>
      </c>
    </row>
    <row r="30" spans="1:17" ht="18.75" hidden="1">
      <c r="A30" s="3" t="s">
        <v>650</v>
      </c>
      <c r="B30" s="3"/>
      <c r="C30" s="3" t="s">
        <v>648</v>
      </c>
      <c r="E30" s="2">
        <v>18</v>
      </c>
      <c r="F30" s="2"/>
      <c r="G30" s="2">
        <v>0</v>
      </c>
      <c r="H30" s="2"/>
      <c r="I30" s="2">
        <v>0</v>
      </c>
      <c r="J30" s="2"/>
      <c r="K30" s="2">
        <f t="shared" si="0"/>
        <v>0</v>
      </c>
      <c r="L30" s="2"/>
      <c r="M30" s="2">
        <v>479318498487</v>
      </c>
      <c r="N30" s="2"/>
      <c r="O30" s="2" t="s">
        <v>105</v>
      </c>
      <c r="P30" s="2"/>
      <c r="Q30" s="2">
        <v>479318498487</v>
      </c>
    </row>
    <row r="31" spans="1:17" ht="18.75" hidden="1">
      <c r="A31" s="3" t="s">
        <v>651</v>
      </c>
      <c r="B31" s="3"/>
      <c r="C31" s="3" t="s">
        <v>648</v>
      </c>
      <c r="E31" s="2">
        <v>18</v>
      </c>
      <c r="F31" s="2"/>
      <c r="G31" s="2">
        <v>0</v>
      </c>
      <c r="H31" s="2"/>
      <c r="I31" s="2">
        <v>0</v>
      </c>
      <c r="J31" s="2"/>
      <c r="K31" s="2">
        <f t="shared" si="0"/>
        <v>0</v>
      </c>
      <c r="L31" s="2"/>
      <c r="M31" s="2">
        <v>119811649122</v>
      </c>
      <c r="N31" s="2"/>
      <c r="O31" s="2" t="s">
        <v>105</v>
      </c>
      <c r="P31" s="2"/>
      <c r="Q31" s="2">
        <v>119811649122</v>
      </c>
    </row>
    <row r="32" spans="1:17" ht="18.75" hidden="1">
      <c r="A32" s="3" t="s">
        <v>285</v>
      </c>
      <c r="B32" s="3"/>
      <c r="C32" s="3" t="s">
        <v>287</v>
      </c>
      <c r="E32" s="2">
        <v>18</v>
      </c>
      <c r="F32" s="2"/>
      <c r="G32" s="2">
        <v>91725830134</v>
      </c>
      <c r="H32" s="2"/>
      <c r="I32" s="2">
        <v>0</v>
      </c>
      <c r="J32" s="2"/>
      <c r="K32" s="2">
        <f t="shared" si="0"/>
        <v>91725830134</v>
      </c>
      <c r="L32" s="2"/>
      <c r="M32" s="2">
        <v>91725830134</v>
      </c>
      <c r="N32" s="2"/>
      <c r="O32" s="2" t="s">
        <v>105</v>
      </c>
      <c r="P32" s="2"/>
      <c r="Q32" s="2">
        <v>91725830134</v>
      </c>
    </row>
    <row r="33" spans="1:17" ht="18.75">
      <c r="A33" s="3" t="s">
        <v>218</v>
      </c>
      <c r="B33" s="3"/>
      <c r="C33" s="3" t="s">
        <v>220</v>
      </c>
      <c r="E33" s="2">
        <v>18</v>
      </c>
      <c r="F33" s="2"/>
      <c r="G33" s="2">
        <v>2214960474</v>
      </c>
      <c r="H33" s="2"/>
      <c r="I33" s="2">
        <v>0</v>
      </c>
      <c r="J33" s="2"/>
      <c r="K33" s="2">
        <f t="shared" si="0"/>
        <v>2214960474</v>
      </c>
      <c r="L33" s="2"/>
      <c r="M33" s="2">
        <v>12713198428</v>
      </c>
      <c r="N33" s="2"/>
      <c r="O33" s="2" t="s">
        <v>105</v>
      </c>
      <c r="P33" s="2"/>
      <c r="Q33" s="2">
        <v>12713198428</v>
      </c>
    </row>
    <row r="34" spans="1:17" ht="18.75">
      <c r="A34" s="3" t="s">
        <v>221</v>
      </c>
      <c r="B34" s="3"/>
      <c r="C34" s="3" t="s">
        <v>222</v>
      </c>
      <c r="E34" s="2">
        <v>18</v>
      </c>
      <c r="F34" s="2"/>
      <c r="G34" s="2">
        <v>225939542777</v>
      </c>
      <c r="H34" s="2"/>
      <c r="I34" s="2">
        <v>0</v>
      </c>
      <c r="J34" s="2"/>
      <c r="K34" s="2">
        <f t="shared" si="0"/>
        <v>225939542777</v>
      </c>
      <c r="L34" s="2"/>
      <c r="M34" s="2">
        <v>2531861967870</v>
      </c>
      <c r="N34" s="2"/>
      <c r="O34" s="2" t="s">
        <v>105</v>
      </c>
      <c r="P34" s="2"/>
      <c r="Q34" s="2">
        <v>2531861967870</v>
      </c>
    </row>
    <row r="35" spans="1:17" ht="18.75">
      <c r="A35" s="3" t="s">
        <v>183</v>
      </c>
      <c r="B35" s="3"/>
      <c r="C35" s="3" t="s">
        <v>185</v>
      </c>
      <c r="E35" s="2">
        <v>18</v>
      </c>
      <c r="F35" s="2"/>
      <c r="G35" s="2">
        <v>101826653199</v>
      </c>
      <c r="H35" s="2"/>
      <c r="I35" s="2">
        <v>0</v>
      </c>
      <c r="J35" s="2"/>
      <c r="K35" s="2">
        <f t="shared" si="0"/>
        <v>101826653199</v>
      </c>
      <c r="L35" s="2"/>
      <c r="M35" s="2">
        <v>905618329751</v>
      </c>
      <c r="N35" s="2"/>
      <c r="O35" s="2" t="s">
        <v>105</v>
      </c>
      <c r="P35" s="2"/>
      <c r="Q35" s="2">
        <v>905618329751</v>
      </c>
    </row>
    <row r="36" spans="1:17" ht="18.75">
      <c r="A36" s="3" t="s">
        <v>652</v>
      </c>
      <c r="B36" s="3"/>
      <c r="C36" s="3" t="s">
        <v>653</v>
      </c>
      <c r="E36" s="2">
        <v>18</v>
      </c>
      <c r="F36" s="2"/>
      <c r="G36" s="2">
        <v>0</v>
      </c>
      <c r="H36" s="2"/>
      <c r="I36" s="2">
        <v>0</v>
      </c>
      <c r="J36" s="2"/>
      <c r="K36" s="2">
        <f t="shared" si="0"/>
        <v>0</v>
      </c>
      <c r="L36" s="2"/>
      <c r="M36" s="2">
        <v>75927945206</v>
      </c>
      <c r="N36" s="2"/>
      <c r="O36" s="2" t="s">
        <v>105</v>
      </c>
      <c r="P36" s="2"/>
      <c r="Q36" s="2">
        <v>75927945206</v>
      </c>
    </row>
    <row r="37" spans="1:17" ht="18.75">
      <c r="A37" s="3" t="s">
        <v>154</v>
      </c>
      <c r="B37" s="3"/>
      <c r="C37" s="3" t="s">
        <v>156</v>
      </c>
      <c r="E37" s="2">
        <v>18</v>
      </c>
      <c r="F37" s="2"/>
      <c r="G37" s="2">
        <v>23559630796</v>
      </c>
      <c r="H37" s="2"/>
      <c r="I37" s="2">
        <v>0</v>
      </c>
      <c r="J37" s="2"/>
      <c r="K37" s="2">
        <f t="shared" si="0"/>
        <v>23559630796</v>
      </c>
      <c r="L37" s="2"/>
      <c r="M37" s="2">
        <v>249749239490</v>
      </c>
      <c r="N37" s="2"/>
      <c r="O37" s="2" t="s">
        <v>105</v>
      </c>
      <c r="P37" s="2"/>
      <c r="Q37" s="2">
        <v>249749239490</v>
      </c>
    </row>
    <row r="38" spans="1:17" ht="18.75">
      <c r="A38" s="3" t="s">
        <v>192</v>
      </c>
      <c r="B38" s="3"/>
      <c r="C38" s="3" t="s">
        <v>194</v>
      </c>
      <c r="E38" s="2">
        <v>18</v>
      </c>
      <c r="F38" s="2"/>
      <c r="G38" s="2">
        <v>106261274898</v>
      </c>
      <c r="H38" s="2"/>
      <c r="I38" s="2">
        <v>0</v>
      </c>
      <c r="J38" s="2"/>
      <c r="K38" s="2">
        <f t="shared" si="0"/>
        <v>106261274898</v>
      </c>
      <c r="L38" s="2"/>
      <c r="M38" s="2">
        <v>1265139233591</v>
      </c>
      <c r="N38" s="2"/>
      <c r="O38" s="2" t="s">
        <v>105</v>
      </c>
      <c r="P38" s="2"/>
      <c r="Q38" s="2">
        <v>1265139233591</v>
      </c>
    </row>
    <row r="39" spans="1:17" ht="18.75">
      <c r="A39" s="3" t="s">
        <v>270</v>
      </c>
      <c r="B39" s="3"/>
      <c r="C39" s="3" t="s">
        <v>272</v>
      </c>
      <c r="E39" s="2">
        <v>18</v>
      </c>
      <c r="F39" s="2"/>
      <c r="G39" s="2">
        <v>68996405124</v>
      </c>
      <c r="H39" s="2"/>
      <c r="I39" s="2">
        <v>0</v>
      </c>
      <c r="J39" s="2"/>
      <c r="K39" s="2">
        <f t="shared" si="0"/>
        <v>68996405124</v>
      </c>
      <c r="L39" s="2"/>
      <c r="M39" s="2">
        <v>739522698641</v>
      </c>
      <c r="N39" s="2"/>
      <c r="O39" s="2" t="s">
        <v>105</v>
      </c>
      <c r="P39" s="2"/>
      <c r="Q39" s="2">
        <v>739522698641</v>
      </c>
    </row>
    <row r="40" spans="1:17" ht="18.75">
      <c r="A40" s="3" t="s">
        <v>284</v>
      </c>
      <c r="B40" s="3"/>
      <c r="C40" s="3" t="s">
        <v>272</v>
      </c>
      <c r="E40" s="2">
        <v>18</v>
      </c>
      <c r="F40" s="2"/>
      <c r="G40" s="2">
        <v>15887589809</v>
      </c>
      <c r="H40" s="2"/>
      <c r="I40" s="2">
        <v>0</v>
      </c>
      <c r="J40" s="2"/>
      <c r="K40" s="2">
        <f t="shared" si="0"/>
        <v>15887589809</v>
      </c>
      <c r="L40" s="2"/>
      <c r="M40" s="2">
        <v>15887589809</v>
      </c>
      <c r="N40" s="2"/>
      <c r="O40" s="2" t="s">
        <v>105</v>
      </c>
      <c r="P40" s="2"/>
      <c r="Q40" s="2">
        <v>15887589809</v>
      </c>
    </row>
    <row r="41" spans="1:17" ht="18.75">
      <c r="A41" s="3" t="s">
        <v>213</v>
      </c>
      <c r="B41" s="3"/>
      <c r="C41" s="3" t="s">
        <v>215</v>
      </c>
      <c r="E41" s="2">
        <v>16</v>
      </c>
      <c r="F41" s="2"/>
      <c r="G41" s="2">
        <v>57971874182</v>
      </c>
      <c r="H41" s="2"/>
      <c r="I41" s="2">
        <v>0</v>
      </c>
      <c r="J41" s="2"/>
      <c r="K41" s="2">
        <f t="shared" si="0"/>
        <v>57971874182</v>
      </c>
      <c r="L41" s="2"/>
      <c r="M41" s="2">
        <v>591828061983</v>
      </c>
      <c r="N41" s="2"/>
      <c r="O41" s="2" t="s">
        <v>105</v>
      </c>
      <c r="P41" s="2"/>
      <c r="Q41" s="2">
        <v>591828061983</v>
      </c>
    </row>
    <row r="42" spans="1:17" ht="18.75">
      <c r="A42" s="3" t="s">
        <v>186</v>
      </c>
      <c r="B42" s="3"/>
      <c r="C42" s="3" t="s">
        <v>188</v>
      </c>
      <c r="E42" s="2">
        <v>18</v>
      </c>
      <c r="F42" s="2"/>
      <c r="G42" s="2">
        <v>12629451582</v>
      </c>
      <c r="H42" s="2"/>
      <c r="I42" s="2">
        <v>0</v>
      </c>
      <c r="J42" s="2"/>
      <c r="K42" s="2">
        <f t="shared" si="0"/>
        <v>12629451582</v>
      </c>
      <c r="L42" s="2"/>
      <c r="M42" s="2">
        <v>143148834913</v>
      </c>
      <c r="N42" s="2"/>
      <c r="O42" s="2" t="s">
        <v>105</v>
      </c>
      <c r="P42" s="2"/>
      <c r="Q42" s="2">
        <v>143148834913</v>
      </c>
    </row>
    <row r="43" spans="1:17" ht="18.75">
      <c r="A43" s="3" t="s">
        <v>177</v>
      </c>
      <c r="B43" s="3"/>
      <c r="C43" s="3" t="s">
        <v>179</v>
      </c>
      <c r="E43" s="2">
        <v>18</v>
      </c>
      <c r="F43" s="2"/>
      <c r="G43" s="2">
        <v>29020005508</v>
      </c>
      <c r="H43" s="2"/>
      <c r="I43" s="2">
        <v>0</v>
      </c>
      <c r="J43" s="2"/>
      <c r="K43" s="2">
        <f t="shared" si="0"/>
        <v>29020005508</v>
      </c>
      <c r="L43" s="2"/>
      <c r="M43" s="2">
        <v>312508802723</v>
      </c>
      <c r="N43" s="2"/>
      <c r="O43" s="2" t="s">
        <v>105</v>
      </c>
      <c r="P43" s="2"/>
      <c r="Q43" s="2">
        <v>312508802723</v>
      </c>
    </row>
    <row r="44" spans="1:17" ht="18.75">
      <c r="A44" s="3" t="s">
        <v>278</v>
      </c>
      <c r="B44" s="3"/>
      <c r="C44" s="3" t="s">
        <v>272</v>
      </c>
      <c r="E44" s="2">
        <v>18</v>
      </c>
      <c r="F44" s="2"/>
      <c r="G44" s="2">
        <v>73580849284</v>
      </c>
      <c r="H44" s="2"/>
      <c r="I44" s="2">
        <v>0</v>
      </c>
      <c r="J44" s="2"/>
      <c r="K44" s="2">
        <f t="shared" si="0"/>
        <v>73580849284</v>
      </c>
      <c r="L44" s="2"/>
      <c r="M44" s="2">
        <v>788660048765</v>
      </c>
      <c r="N44" s="2"/>
      <c r="O44" s="2" t="s">
        <v>105</v>
      </c>
      <c r="P44" s="2"/>
      <c r="Q44" s="2">
        <v>788660048765</v>
      </c>
    </row>
    <row r="45" spans="1:17" ht="18.75">
      <c r="A45" s="3" t="s">
        <v>210</v>
      </c>
      <c r="B45" s="3"/>
      <c r="C45" s="3" t="s">
        <v>212</v>
      </c>
      <c r="E45" s="2">
        <v>16</v>
      </c>
      <c r="F45" s="2"/>
      <c r="G45" s="2">
        <v>120307109175</v>
      </c>
      <c r="H45" s="2"/>
      <c r="I45" s="2">
        <v>0</v>
      </c>
      <c r="J45" s="2"/>
      <c r="K45" s="2">
        <f t="shared" si="0"/>
        <v>120307109175</v>
      </c>
      <c r="L45" s="2"/>
      <c r="M45" s="2">
        <v>1242827789906</v>
      </c>
      <c r="N45" s="2"/>
      <c r="O45" s="2" t="s">
        <v>105</v>
      </c>
      <c r="P45" s="2"/>
      <c r="Q45" s="2">
        <v>1242827789906</v>
      </c>
    </row>
    <row r="46" spans="1:17" ht="18.75">
      <c r="A46" s="3" t="s">
        <v>151</v>
      </c>
      <c r="B46" s="3"/>
      <c r="C46" s="3" t="s">
        <v>153</v>
      </c>
      <c r="E46" s="2">
        <v>18</v>
      </c>
      <c r="F46" s="2"/>
      <c r="G46" s="2">
        <v>112975067770</v>
      </c>
      <c r="H46" s="2"/>
      <c r="I46" s="2">
        <v>0</v>
      </c>
      <c r="J46" s="2"/>
      <c r="K46" s="2">
        <f t="shared" si="0"/>
        <v>112975067770</v>
      </c>
      <c r="L46" s="2"/>
      <c r="M46" s="2">
        <v>1544847834294</v>
      </c>
      <c r="N46" s="2"/>
      <c r="O46" s="2" t="s">
        <v>105</v>
      </c>
      <c r="P46" s="2"/>
      <c r="Q46" s="2">
        <v>1544847834294</v>
      </c>
    </row>
    <row r="47" spans="1:17" ht="18.75">
      <c r="A47" s="3" t="s">
        <v>258</v>
      </c>
      <c r="B47" s="3"/>
      <c r="C47" s="3" t="s">
        <v>260</v>
      </c>
      <c r="E47" s="2">
        <v>17</v>
      </c>
      <c r="F47" s="2"/>
      <c r="G47" s="2">
        <v>97272165519</v>
      </c>
      <c r="H47" s="2"/>
      <c r="I47" s="2">
        <v>0</v>
      </c>
      <c r="J47" s="2"/>
      <c r="K47" s="2">
        <f t="shared" si="0"/>
        <v>97272165519</v>
      </c>
      <c r="L47" s="2"/>
      <c r="M47" s="2">
        <v>360014274060</v>
      </c>
      <c r="N47" s="2"/>
      <c r="O47" s="2" t="s">
        <v>105</v>
      </c>
      <c r="P47" s="2"/>
      <c r="Q47" s="2">
        <v>360014274060</v>
      </c>
    </row>
    <row r="48" spans="1:17" ht="18.75">
      <c r="A48" s="3" t="s">
        <v>654</v>
      </c>
      <c r="B48" s="3"/>
      <c r="C48" s="3" t="s">
        <v>655</v>
      </c>
      <c r="E48" s="2">
        <v>18</v>
      </c>
      <c r="F48" s="2"/>
      <c r="G48" s="2">
        <v>0</v>
      </c>
      <c r="H48" s="2"/>
      <c r="I48" s="2">
        <v>0</v>
      </c>
      <c r="J48" s="2"/>
      <c r="K48" s="2">
        <f t="shared" si="0"/>
        <v>0</v>
      </c>
      <c r="L48" s="2"/>
      <c r="M48" s="2">
        <v>328895169509</v>
      </c>
      <c r="N48" s="2"/>
      <c r="O48" s="2" t="s">
        <v>105</v>
      </c>
      <c r="P48" s="2"/>
      <c r="Q48" s="2">
        <v>328895169509</v>
      </c>
    </row>
    <row r="49" spans="1:17" ht="18.75">
      <c r="A49" s="3" t="s">
        <v>198</v>
      </c>
      <c r="B49" s="3"/>
      <c r="C49" s="3" t="s">
        <v>200</v>
      </c>
      <c r="E49" s="2">
        <v>18</v>
      </c>
      <c r="F49" s="2"/>
      <c r="G49" s="2">
        <v>61987937034</v>
      </c>
      <c r="H49" s="2"/>
      <c r="I49" s="2">
        <v>0</v>
      </c>
      <c r="J49" s="2"/>
      <c r="K49" s="2">
        <f t="shared" si="0"/>
        <v>61987937034</v>
      </c>
      <c r="L49" s="2"/>
      <c r="M49" s="2">
        <v>824483315661</v>
      </c>
      <c r="N49" s="2"/>
      <c r="O49" s="2" t="s">
        <v>105</v>
      </c>
      <c r="P49" s="2"/>
      <c r="Q49" s="2">
        <v>824483315661</v>
      </c>
    </row>
    <row r="50" spans="1:17" ht="18.75">
      <c r="A50" s="3" t="s">
        <v>255</v>
      </c>
      <c r="B50" s="3"/>
      <c r="C50" s="3" t="s">
        <v>257</v>
      </c>
      <c r="E50" s="2">
        <v>17</v>
      </c>
      <c r="F50" s="2"/>
      <c r="G50" s="2">
        <v>21731336058</v>
      </c>
      <c r="H50" s="2"/>
      <c r="I50" s="2">
        <v>0</v>
      </c>
      <c r="J50" s="2"/>
      <c r="K50" s="2">
        <f t="shared" si="0"/>
        <v>21731336058</v>
      </c>
      <c r="L50" s="2"/>
      <c r="M50" s="2">
        <v>311035744617</v>
      </c>
      <c r="N50" s="2"/>
      <c r="O50" s="2" t="s">
        <v>105</v>
      </c>
      <c r="P50" s="2"/>
      <c r="Q50" s="2">
        <v>311035744617</v>
      </c>
    </row>
    <row r="51" spans="1:17" ht="18.75">
      <c r="A51" s="3" t="s">
        <v>656</v>
      </c>
      <c r="B51" s="3"/>
      <c r="C51" s="3" t="s">
        <v>657</v>
      </c>
      <c r="E51" s="2">
        <v>15</v>
      </c>
      <c r="F51" s="2"/>
      <c r="G51" s="2">
        <v>0</v>
      </c>
      <c r="H51" s="2"/>
      <c r="I51" s="2">
        <v>0</v>
      </c>
      <c r="J51" s="2"/>
      <c r="K51" s="2">
        <f t="shared" si="0"/>
        <v>0</v>
      </c>
      <c r="L51" s="2"/>
      <c r="M51" s="2">
        <v>69339553033</v>
      </c>
      <c r="N51" s="2"/>
      <c r="O51" s="2" t="s">
        <v>105</v>
      </c>
      <c r="P51" s="2"/>
      <c r="Q51" s="2">
        <v>69339553033</v>
      </c>
    </row>
    <row r="52" spans="1:17" ht="18.75">
      <c r="A52" s="3" t="s">
        <v>232</v>
      </c>
      <c r="B52" s="3"/>
      <c r="C52" s="3" t="s">
        <v>234</v>
      </c>
      <c r="E52" s="2">
        <v>15</v>
      </c>
      <c r="F52" s="2"/>
      <c r="G52" s="2">
        <v>16063802688</v>
      </c>
      <c r="H52" s="2"/>
      <c r="I52" s="2">
        <v>0</v>
      </c>
      <c r="J52" s="2"/>
      <c r="K52" s="2">
        <f t="shared" si="0"/>
        <v>16063802688</v>
      </c>
      <c r="L52" s="2"/>
      <c r="M52" s="2">
        <v>177018606188</v>
      </c>
      <c r="N52" s="2"/>
      <c r="O52" s="2" t="s">
        <v>105</v>
      </c>
      <c r="P52" s="2"/>
      <c r="Q52" s="2">
        <v>177018606188</v>
      </c>
    </row>
    <row r="53" spans="1:17" ht="18.75">
      <c r="A53" s="3" t="s">
        <v>174</v>
      </c>
      <c r="B53" s="3"/>
      <c r="C53" s="3" t="s">
        <v>176</v>
      </c>
      <c r="E53" s="2">
        <v>18</v>
      </c>
      <c r="F53" s="2"/>
      <c r="G53" s="2">
        <v>17310529791</v>
      </c>
      <c r="H53" s="2"/>
      <c r="I53" s="2">
        <v>0</v>
      </c>
      <c r="J53" s="2"/>
      <c r="K53" s="2">
        <f t="shared" si="0"/>
        <v>17310529791</v>
      </c>
      <c r="L53" s="2"/>
      <c r="M53" s="2">
        <v>239420915340</v>
      </c>
      <c r="N53" s="2"/>
      <c r="O53" s="2" t="s">
        <v>105</v>
      </c>
      <c r="P53" s="2"/>
      <c r="Q53" s="2">
        <v>239420915340</v>
      </c>
    </row>
    <row r="54" spans="1:17" ht="18.75">
      <c r="A54" s="3" t="s">
        <v>280</v>
      </c>
      <c r="B54" s="3"/>
      <c r="C54" s="3" t="s">
        <v>269</v>
      </c>
      <c r="E54" s="2">
        <v>18</v>
      </c>
      <c r="F54" s="2"/>
      <c r="G54" s="2">
        <v>8895838691</v>
      </c>
      <c r="H54" s="2"/>
      <c r="I54" s="2">
        <v>0</v>
      </c>
      <c r="J54" s="2"/>
      <c r="K54" s="2">
        <f t="shared" si="0"/>
        <v>8895838691</v>
      </c>
      <c r="L54" s="2"/>
      <c r="M54" s="2">
        <v>98822037965</v>
      </c>
      <c r="N54" s="2"/>
      <c r="O54" s="2" t="s">
        <v>105</v>
      </c>
      <c r="P54" s="2"/>
      <c r="Q54" s="2">
        <v>98822037965</v>
      </c>
    </row>
    <row r="55" spans="1:17" ht="18.75">
      <c r="A55" s="3" t="s">
        <v>277</v>
      </c>
      <c r="B55" s="3"/>
      <c r="C55" s="3" t="s">
        <v>269</v>
      </c>
      <c r="E55" s="2">
        <v>18</v>
      </c>
      <c r="F55" s="2"/>
      <c r="G55" s="2">
        <v>8894400518</v>
      </c>
      <c r="H55" s="2"/>
      <c r="I55" s="2">
        <v>0</v>
      </c>
      <c r="J55" s="2"/>
      <c r="K55" s="2">
        <f t="shared" si="0"/>
        <v>8894400518</v>
      </c>
      <c r="L55" s="2"/>
      <c r="M55" s="2">
        <v>98806061601</v>
      </c>
      <c r="N55" s="2"/>
      <c r="O55" s="2" t="s">
        <v>105</v>
      </c>
      <c r="P55" s="2"/>
      <c r="Q55" s="2">
        <v>98806061601</v>
      </c>
    </row>
    <row r="56" spans="1:17" ht="18.75">
      <c r="A56" s="3" t="s">
        <v>275</v>
      </c>
      <c r="B56" s="3"/>
      <c r="C56" s="3" t="s">
        <v>269</v>
      </c>
      <c r="E56" s="2">
        <v>18</v>
      </c>
      <c r="F56" s="2"/>
      <c r="G56" s="2">
        <v>37064776298</v>
      </c>
      <c r="H56" s="2"/>
      <c r="I56" s="2">
        <v>0</v>
      </c>
      <c r="J56" s="2"/>
      <c r="K56" s="2">
        <f t="shared" si="0"/>
        <v>37064776298</v>
      </c>
      <c r="L56" s="2"/>
      <c r="M56" s="2">
        <v>411744958284</v>
      </c>
      <c r="N56" s="2"/>
      <c r="O56" s="2" t="s">
        <v>105</v>
      </c>
      <c r="P56" s="2"/>
      <c r="Q56" s="2">
        <v>411744958284</v>
      </c>
    </row>
    <row r="57" spans="1:17" ht="18.75">
      <c r="A57" s="3" t="s">
        <v>267</v>
      </c>
      <c r="B57" s="3"/>
      <c r="C57" s="3" t="s">
        <v>269</v>
      </c>
      <c r="E57" s="2">
        <v>18</v>
      </c>
      <c r="F57" s="2"/>
      <c r="G57" s="2">
        <v>44478066638</v>
      </c>
      <c r="H57" s="2"/>
      <c r="I57" s="2">
        <v>0</v>
      </c>
      <c r="J57" s="2"/>
      <c r="K57" s="2">
        <f t="shared" si="0"/>
        <v>44478066638</v>
      </c>
      <c r="L57" s="2"/>
      <c r="M57" s="2">
        <v>494097672270</v>
      </c>
      <c r="N57" s="2"/>
      <c r="O57" s="2" t="s">
        <v>105</v>
      </c>
      <c r="P57" s="2"/>
      <c r="Q57" s="2">
        <v>494097672270</v>
      </c>
    </row>
    <row r="58" spans="1:17" ht="18.75">
      <c r="A58" s="3" t="s">
        <v>252</v>
      </c>
      <c r="B58" s="3"/>
      <c r="C58" s="3" t="s">
        <v>254</v>
      </c>
      <c r="E58" s="2">
        <v>17</v>
      </c>
      <c r="F58" s="2"/>
      <c r="G58" s="2">
        <v>44699193864</v>
      </c>
      <c r="H58" s="2"/>
      <c r="I58" s="2">
        <v>0</v>
      </c>
      <c r="J58" s="2"/>
      <c r="K58" s="2">
        <f t="shared" si="0"/>
        <v>44699193864</v>
      </c>
      <c r="L58" s="2"/>
      <c r="M58" s="2">
        <v>184327707573</v>
      </c>
      <c r="N58" s="2"/>
      <c r="O58" s="2" t="s">
        <v>105</v>
      </c>
      <c r="P58" s="2"/>
      <c r="Q58" s="2">
        <v>184327707573</v>
      </c>
    </row>
    <row r="59" spans="1:17" ht="18.75">
      <c r="A59" s="3" t="s">
        <v>658</v>
      </c>
      <c r="B59" s="3"/>
      <c r="C59" s="3" t="s">
        <v>659</v>
      </c>
      <c r="E59" s="2">
        <v>18.5</v>
      </c>
      <c r="F59" s="2"/>
      <c r="G59" s="2">
        <v>0</v>
      </c>
      <c r="H59" s="2"/>
      <c r="I59" s="2">
        <v>0</v>
      </c>
      <c r="J59" s="2"/>
      <c r="K59" s="2">
        <f t="shared" si="0"/>
        <v>0</v>
      </c>
      <c r="L59" s="2"/>
      <c r="M59" s="2">
        <v>1388558134479</v>
      </c>
      <c r="N59" s="2"/>
      <c r="O59" s="2" t="s">
        <v>105</v>
      </c>
      <c r="P59" s="2"/>
      <c r="Q59" s="2">
        <v>1388558134479</v>
      </c>
    </row>
    <row r="60" spans="1:17" ht="18.75">
      <c r="A60" s="3" t="s">
        <v>249</v>
      </c>
      <c r="B60" s="3"/>
      <c r="C60" s="3" t="s">
        <v>251</v>
      </c>
      <c r="E60" s="2">
        <v>18</v>
      </c>
      <c r="F60" s="2"/>
      <c r="G60" s="2">
        <v>146324085463</v>
      </c>
      <c r="H60" s="2"/>
      <c r="I60" s="2">
        <v>0</v>
      </c>
      <c r="J60" s="2"/>
      <c r="K60" s="2">
        <f t="shared" si="0"/>
        <v>146324085463</v>
      </c>
      <c r="L60" s="2"/>
      <c r="M60" s="2">
        <v>1481242952576</v>
      </c>
      <c r="N60" s="2"/>
      <c r="O60" s="2" t="s">
        <v>105</v>
      </c>
      <c r="P60" s="2"/>
      <c r="Q60" s="2">
        <v>1481242952576</v>
      </c>
    </row>
    <row r="61" spans="1:17" ht="18.75">
      <c r="A61" s="3" t="s">
        <v>246</v>
      </c>
      <c r="B61" s="3"/>
      <c r="C61" s="3" t="s">
        <v>248</v>
      </c>
      <c r="E61" s="2">
        <v>18</v>
      </c>
      <c r="F61" s="2"/>
      <c r="G61" s="2">
        <v>15102745539</v>
      </c>
      <c r="H61" s="2"/>
      <c r="I61" s="2">
        <v>0</v>
      </c>
      <c r="J61" s="2"/>
      <c r="K61" s="2">
        <f t="shared" si="0"/>
        <v>15102745539</v>
      </c>
      <c r="L61" s="2"/>
      <c r="M61" s="2">
        <v>63388429718</v>
      </c>
      <c r="N61" s="2"/>
      <c r="O61" s="2" t="s">
        <v>105</v>
      </c>
      <c r="P61" s="2"/>
      <c r="Q61" s="2">
        <v>63388429718</v>
      </c>
    </row>
    <row r="62" spans="1:17" ht="18.75">
      <c r="A62" s="3" t="s">
        <v>660</v>
      </c>
      <c r="B62" s="3"/>
      <c r="C62" s="3" t="s">
        <v>661</v>
      </c>
      <c r="E62" s="2">
        <v>18</v>
      </c>
      <c r="F62" s="2"/>
      <c r="G62" s="2">
        <v>0</v>
      </c>
      <c r="H62" s="2"/>
      <c r="I62" s="2">
        <v>0</v>
      </c>
      <c r="J62" s="2"/>
      <c r="K62" s="2">
        <f t="shared" si="0"/>
        <v>0</v>
      </c>
      <c r="L62" s="2"/>
      <c r="M62" s="2">
        <v>1437823972944</v>
      </c>
      <c r="N62" s="2"/>
      <c r="O62" s="2" t="s">
        <v>105</v>
      </c>
      <c r="P62" s="2"/>
      <c r="Q62" s="2">
        <v>1437823972944</v>
      </c>
    </row>
    <row r="63" spans="1:17" ht="18.75">
      <c r="A63" s="3" t="s">
        <v>244</v>
      </c>
      <c r="B63" s="3"/>
      <c r="C63" s="3" t="s">
        <v>97</v>
      </c>
      <c r="E63" s="2">
        <v>17</v>
      </c>
      <c r="F63" s="2"/>
      <c r="G63" s="2">
        <v>134700527789</v>
      </c>
      <c r="H63" s="2"/>
      <c r="I63" s="2">
        <v>0</v>
      </c>
      <c r="J63" s="2"/>
      <c r="K63" s="2">
        <f t="shared" si="0"/>
        <v>134700527789</v>
      </c>
      <c r="L63" s="2"/>
      <c r="M63" s="2">
        <v>1403346783755</v>
      </c>
      <c r="N63" s="2"/>
      <c r="O63" s="2" t="s">
        <v>105</v>
      </c>
      <c r="P63" s="2"/>
      <c r="Q63" s="2">
        <v>1403346783755</v>
      </c>
    </row>
    <row r="64" spans="1:17" ht="18.75">
      <c r="A64" s="3" t="s">
        <v>238</v>
      </c>
      <c r="B64" s="3"/>
      <c r="C64" s="3" t="s">
        <v>240</v>
      </c>
      <c r="E64" s="2">
        <v>17</v>
      </c>
      <c r="F64" s="2"/>
      <c r="G64" s="2">
        <v>80696167378</v>
      </c>
      <c r="H64" s="2"/>
      <c r="I64" s="2">
        <v>0</v>
      </c>
      <c r="J64" s="2"/>
      <c r="K64" s="2">
        <f t="shared" si="0"/>
        <v>80696167378</v>
      </c>
      <c r="L64" s="2"/>
      <c r="M64" s="2">
        <v>821501282713</v>
      </c>
      <c r="N64" s="2"/>
      <c r="O64" s="2" t="s">
        <v>105</v>
      </c>
      <c r="P64" s="2"/>
      <c r="Q64" s="2">
        <v>821501282713</v>
      </c>
    </row>
    <row r="65" spans="1:17" ht="18.75">
      <c r="A65" s="3" t="s">
        <v>226</v>
      </c>
      <c r="B65" s="3"/>
      <c r="C65" s="3" t="s">
        <v>228</v>
      </c>
      <c r="E65" s="2">
        <v>18</v>
      </c>
      <c r="F65" s="2"/>
      <c r="G65" s="2">
        <v>94115309444</v>
      </c>
      <c r="H65" s="2"/>
      <c r="I65" s="2">
        <v>0</v>
      </c>
      <c r="J65" s="2"/>
      <c r="K65" s="2">
        <f t="shared" si="0"/>
        <v>94115309444</v>
      </c>
      <c r="L65" s="2"/>
      <c r="M65" s="2">
        <v>509489791661</v>
      </c>
      <c r="N65" s="2"/>
      <c r="O65" s="2" t="s">
        <v>105</v>
      </c>
      <c r="P65" s="2"/>
      <c r="Q65" s="2">
        <v>509489791661</v>
      </c>
    </row>
    <row r="66" spans="1:17" ht="18.75">
      <c r="A66" s="3" t="s">
        <v>241</v>
      </c>
      <c r="B66" s="3"/>
      <c r="C66" s="3" t="s">
        <v>243</v>
      </c>
      <c r="E66" s="2">
        <v>18</v>
      </c>
      <c r="F66" s="2"/>
      <c r="G66" s="2">
        <v>29722317736</v>
      </c>
      <c r="H66" s="2"/>
      <c r="I66" s="2">
        <v>0</v>
      </c>
      <c r="J66" s="2"/>
      <c r="K66" s="2">
        <f t="shared" si="0"/>
        <v>29722317736</v>
      </c>
      <c r="L66" s="2"/>
      <c r="M66" s="2">
        <v>178058348830</v>
      </c>
      <c r="N66" s="2"/>
      <c r="O66" s="2" t="s">
        <v>105</v>
      </c>
      <c r="P66" s="2"/>
      <c r="Q66" s="2">
        <v>178058348830</v>
      </c>
    </row>
    <row r="67" spans="1:17" ht="18.75">
      <c r="A67" s="3" t="s">
        <v>235</v>
      </c>
      <c r="B67" s="3"/>
      <c r="C67" s="3" t="s">
        <v>237</v>
      </c>
      <c r="E67" s="2">
        <v>17</v>
      </c>
      <c r="F67" s="2"/>
      <c r="G67" s="2">
        <v>14191019881</v>
      </c>
      <c r="H67" s="2"/>
      <c r="I67" s="2">
        <v>0</v>
      </c>
      <c r="J67" s="2"/>
      <c r="K67" s="2">
        <f t="shared" si="0"/>
        <v>14191019881</v>
      </c>
      <c r="L67" s="2"/>
      <c r="M67" s="2">
        <v>303351502678</v>
      </c>
      <c r="N67" s="2"/>
      <c r="O67" s="2" t="s">
        <v>105</v>
      </c>
      <c r="P67" s="2"/>
      <c r="Q67" s="2">
        <v>303351502678</v>
      </c>
    </row>
    <row r="68" spans="1:17" ht="18.75">
      <c r="A68" s="3" t="s">
        <v>229</v>
      </c>
      <c r="B68" s="3"/>
      <c r="C68" s="3" t="s">
        <v>231</v>
      </c>
      <c r="E68" s="2">
        <v>15</v>
      </c>
      <c r="F68" s="2"/>
      <c r="G68" s="2">
        <v>22990752912</v>
      </c>
      <c r="H68" s="2"/>
      <c r="I68" s="2">
        <v>0</v>
      </c>
      <c r="J68" s="2"/>
      <c r="K68" s="2">
        <f t="shared" si="0"/>
        <v>22990752912</v>
      </c>
      <c r="L68" s="2"/>
      <c r="M68" s="2">
        <v>97367085922</v>
      </c>
      <c r="N68" s="2"/>
      <c r="O68" s="2" t="s">
        <v>105</v>
      </c>
      <c r="P68" s="2"/>
      <c r="Q68" s="2">
        <v>97367085922</v>
      </c>
    </row>
    <row r="69" spans="1:17" ht="18.75">
      <c r="A69" s="3" t="s">
        <v>157</v>
      </c>
      <c r="B69" s="3"/>
      <c r="C69" s="3" t="s">
        <v>159</v>
      </c>
      <c r="E69" s="2">
        <v>18</v>
      </c>
      <c r="F69" s="2"/>
      <c r="G69" s="2">
        <v>25330135008</v>
      </c>
      <c r="H69" s="2"/>
      <c r="I69" s="2">
        <v>0</v>
      </c>
      <c r="J69" s="2"/>
      <c r="K69" s="2">
        <f t="shared" si="0"/>
        <v>25330135008</v>
      </c>
      <c r="L69" s="2"/>
      <c r="M69" s="2">
        <v>260628972728</v>
      </c>
      <c r="N69" s="2"/>
      <c r="O69" s="2" t="s">
        <v>105</v>
      </c>
      <c r="P69" s="2"/>
      <c r="Q69" s="2">
        <v>260628972728</v>
      </c>
    </row>
    <row r="70" spans="1:17" ht="18.75">
      <c r="A70" s="3" t="s">
        <v>662</v>
      </c>
      <c r="B70" s="3"/>
      <c r="C70" s="3" t="s">
        <v>286</v>
      </c>
      <c r="E70" s="2">
        <v>18</v>
      </c>
      <c r="F70" s="2"/>
      <c r="G70" s="2">
        <v>0</v>
      </c>
      <c r="H70" s="2"/>
      <c r="I70" s="2">
        <v>0</v>
      </c>
      <c r="J70" s="2"/>
      <c r="K70" s="2">
        <f t="shared" si="0"/>
        <v>0</v>
      </c>
      <c r="L70" s="2"/>
      <c r="M70" s="2">
        <v>341760150937</v>
      </c>
      <c r="N70" s="2"/>
      <c r="O70" s="2" t="s">
        <v>105</v>
      </c>
      <c r="P70" s="2"/>
      <c r="Q70" s="2">
        <v>341760150937</v>
      </c>
    </row>
    <row r="71" spans="1:17" ht="18.75">
      <c r="A71" s="3" t="s">
        <v>663</v>
      </c>
      <c r="B71" s="3"/>
      <c r="C71" s="3" t="s">
        <v>544</v>
      </c>
      <c r="E71" s="2">
        <v>18</v>
      </c>
      <c r="F71" s="2"/>
      <c r="G71" s="2">
        <v>0</v>
      </c>
      <c r="H71" s="2"/>
      <c r="I71" s="2">
        <v>0</v>
      </c>
      <c r="J71" s="2"/>
      <c r="K71" s="2">
        <f t="shared" si="0"/>
        <v>0</v>
      </c>
      <c r="L71" s="2"/>
      <c r="M71" s="2">
        <v>156899123469</v>
      </c>
      <c r="N71" s="2"/>
      <c r="O71" s="2" t="s">
        <v>105</v>
      </c>
      <c r="P71" s="2"/>
      <c r="Q71" s="2">
        <v>156899123469</v>
      </c>
    </row>
    <row r="72" spans="1:17" ht="18.75">
      <c r="A72" s="3" t="s">
        <v>664</v>
      </c>
      <c r="B72" s="3"/>
      <c r="C72" s="3" t="s">
        <v>544</v>
      </c>
      <c r="E72" s="2">
        <v>18</v>
      </c>
      <c r="F72" s="2"/>
      <c r="G72" s="2">
        <v>0</v>
      </c>
      <c r="H72" s="2"/>
      <c r="I72" s="2">
        <v>0</v>
      </c>
      <c r="J72" s="2"/>
      <c r="K72" s="2">
        <f t="shared" si="0"/>
        <v>0</v>
      </c>
      <c r="L72" s="2"/>
      <c r="M72" s="2">
        <v>41303694253</v>
      </c>
      <c r="N72" s="2"/>
      <c r="O72" s="2" t="s">
        <v>105</v>
      </c>
      <c r="P72" s="2"/>
      <c r="Q72" s="2">
        <v>41303694253</v>
      </c>
    </row>
    <row r="73" spans="1:17" ht="18.75">
      <c r="A73" s="3" t="s">
        <v>665</v>
      </c>
      <c r="B73" s="3"/>
      <c r="C73" s="3" t="s">
        <v>666</v>
      </c>
      <c r="E73" s="2">
        <v>18</v>
      </c>
      <c r="F73" s="2"/>
      <c r="G73" s="2">
        <v>0</v>
      </c>
      <c r="H73" s="2"/>
      <c r="I73" s="2">
        <v>0</v>
      </c>
      <c r="J73" s="2"/>
      <c r="K73" s="2">
        <f t="shared" ref="K73:K136" si="1">G73-I73</f>
        <v>0</v>
      </c>
      <c r="L73" s="2"/>
      <c r="M73" s="2">
        <v>57312987038</v>
      </c>
      <c r="N73" s="2"/>
      <c r="O73" s="2" t="s">
        <v>105</v>
      </c>
      <c r="P73" s="2"/>
      <c r="Q73" s="2">
        <v>57312987038</v>
      </c>
    </row>
    <row r="74" spans="1:17" ht="18.75">
      <c r="A74" s="3" t="s">
        <v>301</v>
      </c>
      <c r="B74" s="3"/>
      <c r="C74" s="3" t="s">
        <v>105</v>
      </c>
      <c r="E74" s="2">
        <v>0</v>
      </c>
      <c r="F74" s="2"/>
      <c r="G74" s="2">
        <v>15305373</v>
      </c>
      <c r="H74" s="2"/>
      <c r="I74" s="2">
        <v>0</v>
      </c>
      <c r="J74" s="2"/>
      <c r="K74" s="2">
        <f t="shared" si="1"/>
        <v>15305373</v>
      </c>
      <c r="L74" s="2"/>
      <c r="M74" s="2">
        <v>430945138</v>
      </c>
      <c r="N74" s="2"/>
      <c r="O74" s="2">
        <v>0</v>
      </c>
      <c r="P74" s="2"/>
      <c r="Q74" s="2">
        <v>430945138</v>
      </c>
    </row>
    <row r="75" spans="1:17" ht="18.75">
      <c r="A75" s="3" t="s">
        <v>305</v>
      </c>
      <c r="B75" s="3"/>
      <c r="C75" s="3" t="s">
        <v>105</v>
      </c>
      <c r="E75" s="2">
        <v>0</v>
      </c>
      <c r="F75" s="2"/>
      <c r="G75" s="2">
        <v>3966158</v>
      </c>
      <c r="H75" s="2"/>
      <c r="I75" s="2">
        <v>0</v>
      </c>
      <c r="J75" s="2"/>
      <c r="K75" s="2">
        <f t="shared" si="1"/>
        <v>3966158</v>
      </c>
      <c r="L75" s="2"/>
      <c r="M75" s="2">
        <v>393190202</v>
      </c>
      <c r="N75" s="2"/>
      <c r="O75" s="2">
        <v>0</v>
      </c>
      <c r="P75" s="2"/>
      <c r="Q75" s="2">
        <v>393190202</v>
      </c>
    </row>
    <row r="76" spans="1:17" ht="18.75">
      <c r="A76" s="3" t="s">
        <v>308</v>
      </c>
      <c r="B76" s="3"/>
      <c r="C76" s="3" t="s">
        <v>105</v>
      </c>
      <c r="E76" s="2">
        <v>0</v>
      </c>
      <c r="F76" s="2"/>
      <c r="G76" s="2">
        <v>3288755</v>
      </c>
      <c r="H76" s="2"/>
      <c r="I76" s="2">
        <v>0</v>
      </c>
      <c r="J76" s="2"/>
      <c r="K76" s="2">
        <f t="shared" si="1"/>
        <v>3288755</v>
      </c>
      <c r="L76" s="2"/>
      <c r="M76" s="2">
        <v>4764146</v>
      </c>
      <c r="N76" s="2"/>
      <c r="O76" s="2">
        <v>0</v>
      </c>
      <c r="P76" s="2"/>
      <c r="Q76" s="2">
        <v>4764146</v>
      </c>
    </row>
    <row r="77" spans="1:17" ht="18.75">
      <c r="A77" s="3" t="s">
        <v>311</v>
      </c>
      <c r="B77" s="3"/>
      <c r="C77" s="3" t="s">
        <v>105</v>
      </c>
      <c r="E77" s="2">
        <v>0</v>
      </c>
      <c r="F77" s="2"/>
      <c r="G77" s="2">
        <v>13969</v>
      </c>
      <c r="H77" s="2"/>
      <c r="I77" s="2">
        <v>0</v>
      </c>
      <c r="J77" s="2"/>
      <c r="K77" s="2">
        <f t="shared" si="1"/>
        <v>13969</v>
      </c>
      <c r="L77" s="2"/>
      <c r="M77" s="2">
        <v>-24545865</v>
      </c>
      <c r="N77" s="2"/>
      <c r="O77" s="2">
        <v>0</v>
      </c>
      <c r="P77" s="2"/>
      <c r="Q77" s="2">
        <v>-24545865</v>
      </c>
    </row>
    <row r="78" spans="1:17" ht="18.75">
      <c r="A78" s="3" t="s">
        <v>305</v>
      </c>
      <c r="B78" s="3"/>
      <c r="C78" s="3" t="s">
        <v>105</v>
      </c>
      <c r="E78" s="2">
        <v>0</v>
      </c>
      <c r="F78" s="2"/>
      <c r="G78" s="2">
        <v>908808</v>
      </c>
      <c r="H78" s="2"/>
      <c r="I78" s="2">
        <v>0</v>
      </c>
      <c r="J78" s="2"/>
      <c r="K78" s="2">
        <f t="shared" si="1"/>
        <v>908808</v>
      </c>
      <c r="L78" s="2"/>
      <c r="M78" s="2">
        <v>10461525</v>
      </c>
      <c r="N78" s="2"/>
      <c r="O78" s="2">
        <v>0</v>
      </c>
      <c r="P78" s="2"/>
      <c r="Q78" s="2">
        <v>10461525</v>
      </c>
    </row>
    <row r="79" spans="1:17" ht="18.75">
      <c r="A79" s="3" t="s">
        <v>326</v>
      </c>
      <c r="B79" s="3"/>
      <c r="C79" s="3" t="s">
        <v>105</v>
      </c>
      <c r="E79" s="2">
        <v>0</v>
      </c>
      <c r="F79" s="2"/>
      <c r="G79" s="2">
        <v>1794741</v>
      </c>
      <c r="H79" s="2"/>
      <c r="I79" s="2">
        <v>0</v>
      </c>
      <c r="J79" s="2"/>
      <c r="K79" s="2">
        <f t="shared" si="1"/>
        <v>1794741</v>
      </c>
      <c r="L79" s="2"/>
      <c r="M79" s="2">
        <v>25860731</v>
      </c>
      <c r="N79" s="2"/>
      <c r="O79" s="2">
        <v>0</v>
      </c>
      <c r="P79" s="2"/>
      <c r="Q79" s="2">
        <v>25860731</v>
      </c>
    </row>
    <row r="80" spans="1:17" ht="18.75">
      <c r="A80" s="3" t="s">
        <v>332</v>
      </c>
      <c r="B80" s="3"/>
      <c r="C80" s="3" t="s">
        <v>105</v>
      </c>
      <c r="E80" s="2">
        <v>0</v>
      </c>
      <c r="F80" s="2"/>
      <c r="G80" s="2">
        <v>0</v>
      </c>
      <c r="H80" s="2"/>
      <c r="I80" s="2">
        <v>0</v>
      </c>
      <c r="J80" s="2"/>
      <c r="K80" s="2">
        <f t="shared" si="1"/>
        <v>0</v>
      </c>
      <c r="L80" s="2"/>
      <c r="M80" s="2">
        <v>12594</v>
      </c>
      <c r="N80" s="2"/>
      <c r="O80" s="2">
        <v>0</v>
      </c>
      <c r="P80" s="2"/>
      <c r="Q80" s="2">
        <v>12594</v>
      </c>
    </row>
    <row r="81" spans="1:17" ht="18.75">
      <c r="A81" s="3" t="s">
        <v>335</v>
      </c>
      <c r="B81" s="3"/>
      <c r="C81" s="3" t="s">
        <v>105</v>
      </c>
      <c r="E81" s="2">
        <v>0</v>
      </c>
      <c r="F81" s="2"/>
      <c r="G81" s="2">
        <v>433654</v>
      </c>
      <c r="H81" s="2"/>
      <c r="I81" s="2">
        <v>0</v>
      </c>
      <c r="J81" s="2"/>
      <c r="K81" s="2">
        <f t="shared" si="1"/>
        <v>433654</v>
      </c>
      <c r="L81" s="2"/>
      <c r="M81" s="2">
        <v>3303841</v>
      </c>
      <c r="N81" s="2"/>
      <c r="O81" s="2">
        <v>0</v>
      </c>
      <c r="P81" s="2"/>
      <c r="Q81" s="2">
        <v>3303841</v>
      </c>
    </row>
    <row r="82" spans="1:17" ht="18.75">
      <c r="A82" s="3" t="s">
        <v>338</v>
      </c>
      <c r="B82" s="3"/>
      <c r="C82" s="3" t="s">
        <v>105</v>
      </c>
      <c r="E82" s="2">
        <v>0</v>
      </c>
      <c r="F82" s="2"/>
      <c r="G82" s="2">
        <v>6043</v>
      </c>
      <c r="H82" s="2"/>
      <c r="I82" s="2">
        <v>0</v>
      </c>
      <c r="J82" s="2"/>
      <c r="K82" s="2">
        <f t="shared" si="1"/>
        <v>6043</v>
      </c>
      <c r="L82" s="2"/>
      <c r="M82" s="2">
        <v>300121</v>
      </c>
      <c r="N82" s="2"/>
      <c r="O82" s="2">
        <v>0</v>
      </c>
      <c r="P82" s="2"/>
      <c r="Q82" s="2">
        <v>300121</v>
      </c>
    </row>
    <row r="83" spans="1:17" ht="18.75">
      <c r="A83" s="3" t="s">
        <v>341</v>
      </c>
      <c r="B83" s="3"/>
      <c r="C83" s="3" t="s">
        <v>105</v>
      </c>
      <c r="E83" s="2">
        <v>0</v>
      </c>
      <c r="F83" s="2"/>
      <c r="G83" s="2">
        <v>850596</v>
      </c>
      <c r="H83" s="2"/>
      <c r="I83" s="2">
        <v>0</v>
      </c>
      <c r="J83" s="2"/>
      <c r="K83" s="2">
        <f t="shared" si="1"/>
        <v>850596</v>
      </c>
      <c r="L83" s="2"/>
      <c r="M83" s="2">
        <v>10673453</v>
      </c>
      <c r="N83" s="2"/>
      <c r="O83" s="2">
        <v>0</v>
      </c>
      <c r="P83" s="2"/>
      <c r="Q83" s="2">
        <v>10673453</v>
      </c>
    </row>
    <row r="84" spans="1:17" ht="18.75">
      <c r="A84" s="3" t="s">
        <v>344</v>
      </c>
      <c r="B84" s="3"/>
      <c r="C84" s="3" t="s">
        <v>105</v>
      </c>
      <c r="E84" s="2">
        <v>0</v>
      </c>
      <c r="F84" s="2"/>
      <c r="G84" s="2">
        <v>4646</v>
      </c>
      <c r="H84" s="2"/>
      <c r="I84" s="2">
        <v>0</v>
      </c>
      <c r="J84" s="2"/>
      <c r="K84" s="2">
        <f t="shared" si="1"/>
        <v>4646</v>
      </c>
      <c r="L84" s="2"/>
      <c r="M84" s="2">
        <v>12583</v>
      </c>
      <c r="N84" s="2"/>
      <c r="O84" s="2">
        <v>0</v>
      </c>
      <c r="P84" s="2"/>
      <c r="Q84" s="2">
        <v>12583</v>
      </c>
    </row>
    <row r="85" spans="1:17" ht="18.75">
      <c r="A85" s="3" t="s">
        <v>350</v>
      </c>
      <c r="B85" s="3"/>
      <c r="C85" s="3" t="s">
        <v>105</v>
      </c>
      <c r="E85" s="2">
        <v>0</v>
      </c>
      <c r="F85" s="2"/>
      <c r="G85" s="2">
        <v>-51</v>
      </c>
      <c r="H85" s="2"/>
      <c r="I85" s="2">
        <v>0</v>
      </c>
      <c r="J85" s="2"/>
      <c r="K85" s="2">
        <f t="shared" si="1"/>
        <v>-51</v>
      </c>
      <c r="L85" s="2"/>
      <c r="M85" s="2">
        <v>23760</v>
      </c>
      <c r="N85" s="2"/>
      <c r="O85" s="2">
        <v>0</v>
      </c>
      <c r="P85" s="2"/>
      <c r="Q85" s="2">
        <v>23760</v>
      </c>
    </row>
    <row r="86" spans="1:17" ht="18.75">
      <c r="A86" s="3" t="s">
        <v>353</v>
      </c>
      <c r="B86" s="3"/>
      <c r="C86" s="3" t="s">
        <v>105</v>
      </c>
      <c r="E86" s="2">
        <v>0</v>
      </c>
      <c r="F86" s="2"/>
      <c r="G86" s="2">
        <v>0</v>
      </c>
      <c r="H86" s="2"/>
      <c r="I86" s="2">
        <v>0</v>
      </c>
      <c r="J86" s="2"/>
      <c r="K86" s="2">
        <f t="shared" si="1"/>
        <v>0</v>
      </c>
      <c r="L86" s="2"/>
      <c r="M86" s="2">
        <v>273973017</v>
      </c>
      <c r="N86" s="2"/>
      <c r="O86" s="2">
        <v>0</v>
      </c>
      <c r="P86" s="2"/>
      <c r="Q86" s="2">
        <v>273973017</v>
      </c>
    </row>
    <row r="87" spans="1:17" ht="18.75">
      <c r="A87" s="3" t="s">
        <v>356</v>
      </c>
      <c r="B87" s="3"/>
      <c r="C87" s="3" t="s">
        <v>105</v>
      </c>
      <c r="E87" s="2">
        <v>0</v>
      </c>
      <c r="F87" s="2"/>
      <c r="G87" s="2">
        <v>0</v>
      </c>
      <c r="H87" s="2"/>
      <c r="I87" s="2">
        <v>0</v>
      </c>
      <c r="J87" s="2"/>
      <c r="K87" s="2">
        <f t="shared" si="1"/>
        <v>0</v>
      </c>
      <c r="L87" s="2"/>
      <c r="M87" s="2">
        <v>-26727315</v>
      </c>
      <c r="N87" s="2"/>
      <c r="O87" s="2">
        <v>0</v>
      </c>
      <c r="P87" s="2"/>
      <c r="Q87" s="2">
        <v>-26727315</v>
      </c>
    </row>
    <row r="88" spans="1:17" ht="18.75">
      <c r="A88" s="3" t="s">
        <v>364</v>
      </c>
      <c r="B88" s="3"/>
      <c r="C88" s="3" t="s">
        <v>105</v>
      </c>
      <c r="E88" s="2">
        <v>0</v>
      </c>
      <c r="F88" s="2"/>
      <c r="G88" s="2">
        <v>0</v>
      </c>
      <c r="H88" s="2"/>
      <c r="I88" s="2">
        <v>0</v>
      </c>
      <c r="J88" s="2"/>
      <c r="K88" s="2">
        <f t="shared" si="1"/>
        <v>0</v>
      </c>
      <c r="L88" s="2"/>
      <c r="M88" s="2">
        <v>115863</v>
      </c>
      <c r="N88" s="2"/>
      <c r="O88" s="2">
        <v>0</v>
      </c>
      <c r="P88" s="2"/>
      <c r="Q88" s="2">
        <v>115863</v>
      </c>
    </row>
    <row r="89" spans="1:17" ht="18.75">
      <c r="A89" s="3" t="s">
        <v>667</v>
      </c>
      <c r="B89" s="3"/>
      <c r="C89" s="3" t="s">
        <v>105</v>
      </c>
      <c r="E89" s="2">
        <v>18</v>
      </c>
      <c r="F89" s="2"/>
      <c r="G89" s="2">
        <v>0</v>
      </c>
      <c r="H89" s="2"/>
      <c r="I89" s="2">
        <v>0</v>
      </c>
      <c r="J89" s="2"/>
      <c r="K89" s="2">
        <f t="shared" si="1"/>
        <v>0</v>
      </c>
      <c r="L89" s="2"/>
      <c r="M89" s="2">
        <v>12328767123</v>
      </c>
      <c r="N89" s="2"/>
      <c r="O89" s="2">
        <v>0</v>
      </c>
      <c r="P89" s="2"/>
      <c r="Q89" s="2">
        <v>12328767123</v>
      </c>
    </row>
    <row r="90" spans="1:17" ht="18.75">
      <c r="A90" s="3" t="s">
        <v>370</v>
      </c>
      <c r="B90" s="3"/>
      <c r="C90" s="3" t="s">
        <v>105</v>
      </c>
      <c r="E90" s="2">
        <v>0</v>
      </c>
      <c r="F90" s="2"/>
      <c r="G90" s="2">
        <v>20700</v>
      </c>
      <c r="H90" s="2"/>
      <c r="I90" s="2">
        <v>0</v>
      </c>
      <c r="J90" s="2"/>
      <c r="K90" s="2">
        <f t="shared" si="1"/>
        <v>20700</v>
      </c>
      <c r="L90" s="2"/>
      <c r="M90" s="2">
        <v>-1172921</v>
      </c>
      <c r="N90" s="2"/>
      <c r="O90" s="2">
        <v>0</v>
      </c>
      <c r="P90" s="2"/>
      <c r="Q90" s="2">
        <v>-1172921</v>
      </c>
    </row>
    <row r="91" spans="1:17" ht="18.75">
      <c r="A91" s="3" t="s">
        <v>376</v>
      </c>
      <c r="B91" s="3"/>
      <c r="C91" s="3" t="s">
        <v>105</v>
      </c>
      <c r="E91" s="2">
        <v>0</v>
      </c>
      <c r="F91" s="2"/>
      <c r="G91" s="2">
        <v>6650</v>
      </c>
      <c r="H91" s="2"/>
      <c r="I91" s="2">
        <v>0</v>
      </c>
      <c r="J91" s="2"/>
      <c r="K91" s="2">
        <f t="shared" si="1"/>
        <v>6650</v>
      </c>
      <c r="L91" s="2"/>
      <c r="M91" s="2">
        <v>39160</v>
      </c>
      <c r="N91" s="2"/>
      <c r="O91" s="2">
        <v>0</v>
      </c>
      <c r="P91" s="2"/>
      <c r="Q91" s="2">
        <v>39160</v>
      </c>
    </row>
    <row r="92" spans="1:17" ht="18.75">
      <c r="A92" s="3" t="s">
        <v>668</v>
      </c>
      <c r="B92" s="3"/>
      <c r="C92" s="3" t="s">
        <v>105</v>
      </c>
      <c r="E92" s="2">
        <v>20</v>
      </c>
      <c r="F92" s="2"/>
      <c r="G92" s="2">
        <v>0</v>
      </c>
      <c r="H92" s="2"/>
      <c r="I92" s="2">
        <v>0</v>
      </c>
      <c r="J92" s="2"/>
      <c r="K92" s="2">
        <f t="shared" si="1"/>
        <v>0</v>
      </c>
      <c r="L92" s="2"/>
      <c r="M92" s="2">
        <v>16438355372</v>
      </c>
      <c r="N92" s="2"/>
      <c r="O92" s="2">
        <v>0</v>
      </c>
      <c r="P92" s="2"/>
      <c r="Q92" s="2">
        <v>16438355372</v>
      </c>
    </row>
    <row r="93" spans="1:17" ht="18.75">
      <c r="A93" s="3" t="s">
        <v>356</v>
      </c>
      <c r="B93" s="3"/>
      <c r="C93" s="3" t="s">
        <v>105</v>
      </c>
      <c r="E93" s="2">
        <v>16.7</v>
      </c>
      <c r="F93" s="2"/>
      <c r="G93" s="2">
        <v>0</v>
      </c>
      <c r="H93" s="2"/>
      <c r="I93" s="2">
        <v>0</v>
      </c>
      <c r="J93" s="2"/>
      <c r="K93" s="2">
        <f t="shared" si="1"/>
        <v>0</v>
      </c>
      <c r="L93" s="2"/>
      <c r="M93" s="2">
        <v>41178082203</v>
      </c>
      <c r="N93" s="2"/>
      <c r="O93" s="2">
        <v>0</v>
      </c>
      <c r="P93" s="2"/>
      <c r="Q93" s="2">
        <v>41178082203</v>
      </c>
    </row>
    <row r="94" spans="1:17" ht="18.75">
      <c r="A94" s="3" t="s">
        <v>381</v>
      </c>
      <c r="B94" s="3"/>
      <c r="C94" s="3" t="s">
        <v>105</v>
      </c>
      <c r="E94" s="2">
        <v>0</v>
      </c>
      <c r="F94" s="2"/>
      <c r="G94" s="2">
        <v>28554</v>
      </c>
      <c r="H94" s="2"/>
      <c r="I94" s="2">
        <v>0</v>
      </c>
      <c r="J94" s="2"/>
      <c r="K94" s="2">
        <f t="shared" si="1"/>
        <v>28554</v>
      </c>
      <c r="L94" s="2"/>
      <c r="M94" s="2">
        <v>543518</v>
      </c>
      <c r="N94" s="2"/>
      <c r="O94" s="2">
        <v>0</v>
      </c>
      <c r="P94" s="2"/>
      <c r="Q94" s="2">
        <v>543518</v>
      </c>
    </row>
    <row r="95" spans="1:17" ht="18.75">
      <c r="A95" s="3" t="s">
        <v>388</v>
      </c>
      <c r="B95" s="3"/>
      <c r="C95" s="3" t="s">
        <v>105</v>
      </c>
      <c r="E95" s="2">
        <v>20</v>
      </c>
      <c r="F95" s="2"/>
      <c r="G95" s="2">
        <v>0</v>
      </c>
      <c r="H95" s="2"/>
      <c r="I95" s="2">
        <v>0</v>
      </c>
      <c r="J95" s="2"/>
      <c r="K95" s="2">
        <f t="shared" si="1"/>
        <v>0</v>
      </c>
      <c r="L95" s="2"/>
      <c r="M95" s="2">
        <v>15780821856</v>
      </c>
      <c r="N95" s="2"/>
      <c r="O95" s="2">
        <v>0</v>
      </c>
      <c r="P95" s="2"/>
      <c r="Q95" s="2">
        <v>15780821856</v>
      </c>
    </row>
    <row r="96" spans="1:17" ht="18.75">
      <c r="A96" s="3" t="s">
        <v>465</v>
      </c>
      <c r="B96" s="3"/>
      <c r="C96" s="3" t="s">
        <v>105</v>
      </c>
      <c r="E96" s="2">
        <v>20</v>
      </c>
      <c r="F96" s="2"/>
      <c r="G96" s="2">
        <v>0</v>
      </c>
      <c r="H96" s="2"/>
      <c r="I96" s="2">
        <v>0</v>
      </c>
      <c r="J96" s="2"/>
      <c r="K96" s="2">
        <f t="shared" si="1"/>
        <v>0</v>
      </c>
      <c r="L96" s="2"/>
      <c r="M96" s="2">
        <v>253150675640</v>
      </c>
      <c r="N96" s="2"/>
      <c r="O96" s="2">
        <v>0</v>
      </c>
      <c r="P96" s="2"/>
      <c r="Q96" s="2">
        <v>253150675640</v>
      </c>
    </row>
    <row r="97" spans="1:17" ht="18.75">
      <c r="A97" s="3" t="s">
        <v>465</v>
      </c>
      <c r="B97" s="3"/>
      <c r="C97" s="3" t="s">
        <v>105</v>
      </c>
      <c r="E97" s="2">
        <v>21.5</v>
      </c>
      <c r="F97" s="2"/>
      <c r="G97" s="2">
        <v>0</v>
      </c>
      <c r="H97" s="2"/>
      <c r="I97" s="2">
        <v>0</v>
      </c>
      <c r="J97" s="2"/>
      <c r="K97" s="2">
        <f t="shared" si="1"/>
        <v>0</v>
      </c>
      <c r="L97" s="2"/>
      <c r="M97" s="2">
        <v>422191780778</v>
      </c>
      <c r="N97" s="2"/>
      <c r="O97" s="2">
        <v>0</v>
      </c>
      <c r="P97" s="2"/>
      <c r="Q97" s="2">
        <v>422191780778</v>
      </c>
    </row>
    <row r="98" spans="1:17" ht="18.75">
      <c r="A98" s="3" t="s">
        <v>465</v>
      </c>
      <c r="B98" s="3"/>
      <c r="C98" s="3" t="s">
        <v>105</v>
      </c>
      <c r="E98" s="2">
        <v>20</v>
      </c>
      <c r="F98" s="2"/>
      <c r="G98" s="2">
        <v>0</v>
      </c>
      <c r="H98" s="2"/>
      <c r="I98" s="2">
        <v>0</v>
      </c>
      <c r="J98" s="2"/>
      <c r="K98" s="2">
        <f t="shared" si="1"/>
        <v>0</v>
      </c>
      <c r="L98" s="2"/>
      <c r="M98" s="2">
        <v>162191774599</v>
      </c>
      <c r="N98" s="2"/>
      <c r="O98" s="2">
        <v>0</v>
      </c>
      <c r="P98" s="2"/>
      <c r="Q98" s="2">
        <v>162191774599</v>
      </c>
    </row>
    <row r="99" spans="1:17" ht="18.75">
      <c r="A99" s="3" t="s">
        <v>669</v>
      </c>
      <c r="B99" s="3"/>
      <c r="C99" s="3" t="s">
        <v>105</v>
      </c>
      <c r="E99" s="2">
        <v>22</v>
      </c>
      <c r="F99" s="2"/>
      <c r="G99" s="2">
        <v>0</v>
      </c>
      <c r="H99" s="2"/>
      <c r="I99" s="2">
        <v>0</v>
      </c>
      <c r="J99" s="2"/>
      <c r="K99" s="2">
        <f t="shared" si="1"/>
        <v>0</v>
      </c>
      <c r="L99" s="2"/>
      <c r="M99" s="2">
        <v>72931506846</v>
      </c>
      <c r="N99" s="2"/>
      <c r="O99" s="2">
        <v>0</v>
      </c>
      <c r="P99" s="2"/>
      <c r="Q99" s="2">
        <v>72931506846</v>
      </c>
    </row>
    <row r="100" spans="1:17" ht="18.75">
      <c r="A100" s="3" t="s">
        <v>458</v>
      </c>
      <c r="B100" s="3"/>
      <c r="C100" s="3" t="s">
        <v>105</v>
      </c>
      <c r="E100" s="2">
        <v>19.5</v>
      </c>
      <c r="F100" s="2"/>
      <c r="G100" s="2">
        <v>0</v>
      </c>
      <c r="H100" s="2"/>
      <c r="I100" s="2">
        <v>0</v>
      </c>
      <c r="J100" s="2"/>
      <c r="K100" s="2">
        <f t="shared" si="1"/>
        <v>0</v>
      </c>
      <c r="L100" s="2"/>
      <c r="M100" s="2">
        <v>13356164375</v>
      </c>
      <c r="N100" s="2"/>
      <c r="O100" s="2">
        <v>0</v>
      </c>
      <c r="P100" s="2"/>
      <c r="Q100" s="2">
        <v>13356164375</v>
      </c>
    </row>
    <row r="101" spans="1:17" ht="18.75">
      <c r="A101" s="3" t="s">
        <v>670</v>
      </c>
      <c r="B101" s="3"/>
      <c r="C101" s="3" t="s">
        <v>105</v>
      </c>
      <c r="E101" s="2">
        <v>19.5</v>
      </c>
      <c r="F101" s="2"/>
      <c r="G101" s="2">
        <v>0</v>
      </c>
      <c r="H101" s="2"/>
      <c r="I101" s="2">
        <v>0</v>
      </c>
      <c r="J101" s="2"/>
      <c r="K101" s="2">
        <f t="shared" si="1"/>
        <v>0</v>
      </c>
      <c r="L101" s="2"/>
      <c r="M101" s="2">
        <v>89753421006</v>
      </c>
      <c r="N101" s="2"/>
      <c r="O101" s="2">
        <v>0</v>
      </c>
      <c r="P101" s="2"/>
      <c r="Q101" s="2">
        <v>89753421006</v>
      </c>
    </row>
    <row r="102" spans="1:17" ht="18.75">
      <c r="A102" s="3" t="s">
        <v>439</v>
      </c>
      <c r="B102" s="3"/>
      <c r="C102" s="3" t="s">
        <v>105</v>
      </c>
      <c r="E102" s="2">
        <v>23</v>
      </c>
      <c r="F102" s="2"/>
      <c r="G102" s="2">
        <v>0</v>
      </c>
      <c r="H102" s="2"/>
      <c r="I102" s="2">
        <v>0</v>
      </c>
      <c r="J102" s="2"/>
      <c r="K102" s="2">
        <f t="shared" si="1"/>
        <v>0</v>
      </c>
      <c r="L102" s="2"/>
      <c r="M102" s="2">
        <v>14178082185</v>
      </c>
      <c r="N102" s="2"/>
      <c r="O102" s="2">
        <v>0</v>
      </c>
      <c r="P102" s="2"/>
      <c r="Q102" s="2">
        <v>14178082185</v>
      </c>
    </row>
    <row r="103" spans="1:17" ht="18.75">
      <c r="A103" s="3" t="s">
        <v>431</v>
      </c>
      <c r="B103" s="3"/>
      <c r="C103" s="3" t="s">
        <v>105</v>
      </c>
      <c r="E103" s="2">
        <v>20</v>
      </c>
      <c r="F103" s="2"/>
      <c r="G103" s="2">
        <v>0</v>
      </c>
      <c r="H103" s="2"/>
      <c r="I103" s="2">
        <v>0</v>
      </c>
      <c r="J103" s="2"/>
      <c r="K103" s="2">
        <f t="shared" si="1"/>
        <v>0</v>
      </c>
      <c r="L103" s="2"/>
      <c r="M103" s="2">
        <v>109589041083</v>
      </c>
      <c r="N103" s="2"/>
      <c r="O103" s="2">
        <v>0</v>
      </c>
      <c r="P103" s="2"/>
      <c r="Q103" s="2">
        <v>109589041083</v>
      </c>
    </row>
    <row r="104" spans="1:17" ht="18.75">
      <c r="A104" s="3" t="s">
        <v>384</v>
      </c>
      <c r="B104" s="3"/>
      <c r="C104" s="3" t="s">
        <v>105</v>
      </c>
      <c r="E104" s="2">
        <v>24</v>
      </c>
      <c r="F104" s="2"/>
      <c r="G104" s="2">
        <v>12164383335</v>
      </c>
      <c r="H104" s="2"/>
      <c r="I104" s="2">
        <v>0</v>
      </c>
      <c r="J104" s="2"/>
      <c r="K104" s="2">
        <f t="shared" si="1"/>
        <v>12164383335</v>
      </c>
      <c r="L104" s="2"/>
      <c r="M104" s="2">
        <v>164595890057</v>
      </c>
      <c r="N104" s="2"/>
      <c r="O104" s="2">
        <v>0</v>
      </c>
      <c r="P104" s="2"/>
      <c r="Q104" s="2">
        <v>164595890057</v>
      </c>
    </row>
    <row r="105" spans="1:17" ht="18.75">
      <c r="A105" s="3" t="s">
        <v>439</v>
      </c>
      <c r="B105" s="3"/>
      <c r="C105" s="3" t="s">
        <v>105</v>
      </c>
      <c r="E105" s="2">
        <v>23</v>
      </c>
      <c r="F105" s="2"/>
      <c r="G105" s="2">
        <v>0</v>
      </c>
      <c r="H105" s="2"/>
      <c r="I105" s="2">
        <v>0</v>
      </c>
      <c r="J105" s="2"/>
      <c r="K105" s="2">
        <f t="shared" si="1"/>
        <v>0</v>
      </c>
      <c r="L105" s="2"/>
      <c r="M105" s="2">
        <v>21</v>
      </c>
      <c r="N105" s="2"/>
      <c r="O105" s="2">
        <v>0</v>
      </c>
      <c r="P105" s="2"/>
      <c r="Q105" s="2">
        <v>21</v>
      </c>
    </row>
    <row r="106" spans="1:17" ht="18.75">
      <c r="A106" s="3" t="s">
        <v>491</v>
      </c>
      <c r="B106" s="3"/>
      <c r="C106" s="3" t="s">
        <v>105</v>
      </c>
      <c r="E106" s="2">
        <v>20</v>
      </c>
      <c r="F106" s="2"/>
      <c r="G106" s="2">
        <v>0</v>
      </c>
      <c r="H106" s="2"/>
      <c r="I106" s="2">
        <v>0</v>
      </c>
      <c r="J106" s="2"/>
      <c r="K106" s="2">
        <f t="shared" si="1"/>
        <v>0</v>
      </c>
      <c r="L106" s="2"/>
      <c r="M106" s="2">
        <v>54794520525</v>
      </c>
      <c r="N106" s="2"/>
      <c r="O106" s="2">
        <v>0</v>
      </c>
      <c r="P106" s="2"/>
      <c r="Q106" s="2">
        <v>54794520525</v>
      </c>
    </row>
    <row r="107" spans="1:17" ht="18.75">
      <c r="A107" s="3" t="s">
        <v>356</v>
      </c>
      <c r="B107" s="3"/>
      <c r="C107" s="3" t="s">
        <v>105</v>
      </c>
      <c r="E107" s="2">
        <v>17</v>
      </c>
      <c r="F107" s="2"/>
      <c r="G107" s="2">
        <v>0</v>
      </c>
      <c r="H107" s="2"/>
      <c r="I107" s="2">
        <v>0</v>
      </c>
      <c r="J107" s="2"/>
      <c r="K107" s="2">
        <f t="shared" si="1"/>
        <v>0</v>
      </c>
      <c r="L107" s="2"/>
      <c r="M107" s="2">
        <v>116252054785</v>
      </c>
      <c r="N107" s="2"/>
      <c r="O107" s="2">
        <v>0</v>
      </c>
      <c r="P107" s="2"/>
      <c r="Q107" s="2">
        <v>116252054785</v>
      </c>
    </row>
    <row r="108" spans="1:17" ht="18.75">
      <c r="A108" s="3" t="s">
        <v>388</v>
      </c>
      <c r="B108" s="3"/>
      <c r="C108" s="3" t="s">
        <v>105</v>
      </c>
      <c r="E108" s="2">
        <v>22</v>
      </c>
      <c r="F108" s="2"/>
      <c r="G108" s="2">
        <v>0</v>
      </c>
      <c r="H108" s="2"/>
      <c r="I108" s="2">
        <v>0</v>
      </c>
      <c r="J108" s="2"/>
      <c r="K108" s="2">
        <f t="shared" si="1"/>
        <v>0</v>
      </c>
      <c r="L108" s="2"/>
      <c r="M108" s="2">
        <v>127298630112</v>
      </c>
      <c r="N108" s="2"/>
      <c r="O108" s="2">
        <v>0</v>
      </c>
      <c r="P108" s="2"/>
      <c r="Q108" s="2">
        <v>127298630112</v>
      </c>
    </row>
    <row r="109" spans="1:17" ht="18.75">
      <c r="A109" s="3" t="s">
        <v>388</v>
      </c>
      <c r="B109" s="3"/>
      <c r="C109" s="3" t="s">
        <v>105</v>
      </c>
      <c r="E109" s="2">
        <v>22</v>
      </c>
      <c r="F109" s="2"/>
      <c r="G109" s="2">
        <v>0</v>
      </c>
      <c r="H109" s="2"/>
      <c r="I109" s="2">
        <v>0</v>
      </c>
      <c r="J109" s="2"/>
      <c r="K109" s="2">
        <f t="shared" si="1"/>
        <v>0</v>
      </c>
      <c r="L109" s="2"/>
      <c r="M109" s="2">
        <v>57863013697</v>
      </c>
      <c r="N109" s="2"/>
      <c r="O109" s="2">
        <v>0</v>
      </c>
      <c r="P109" s="2"/>
      <c r="Q109" s="2">
        <v>57863013697</v>
      </c>
    </row>
    <row r="110" spans="1:17" ht="18.75">
      <c r="A110" s="3" t="s">
        <v>338</v>
      </c>
      <c r="B110" s="3"/>
      <c r="C110" s="3" t="s">
        <v>105</v>
      </c>
      <c r="E110" s="2">
        <v>20</v>
      </c>
      <c r="F110" s="2"/>
      <c r="G110" s="2">
        <v>23118904125</v>
      </c>
      <c r="H110" s="2"/>
      <c r="I110" s="2">
        <v>-311991754</v>
      </c>
      <c r="J110" s="2"/>
      <c r="K110" s="2">
        <f t="shared" si="1"/>
        <v>23430895879</v>
      </c>
      <c r="L110" s="2"/>
      <c r="M110" s="2">
        <v>898891890444</v>
      </c>
      <c r="N110" s="2"/>
      <c r="O110" s="2">
        <v>0</v>
      </c>
      <c r="P110" s="2"/>
      <c r="Q110" s="2">
        <v>898891890444</v>
      </c>
    </row>
    <row r="111" spans="1:17" ht="18.75">
      <c r="A111" s="3" t="s">
        <v>431</v>
      </c>
      <c r="B111" s="3"/>
      <c r="C111" s="3" t="s">
        <v>105</v>
      </c>
      <c r="E111" s="2">
        <v>21</v>
      </c>
      <c r="F111" s="2"/>
      <c r="G111" s="2">
        <v>0</v>
      </c>
      <c r="H111" s="2"/>
      <c r="I111" s="2">
        <v>0</v>
      </c>
      <c r="J111" s="2"/>
      <c r="K111" s="2">
        <f t="shared" si="1"/>
        <v>0</v>
      </c>
      <c r="L111" s="2"/>
      <c r="M111" s="2">
        <v>21575342450</v>
      </c>
      <c r="N111" s="2"/>
      <c r="O111" s="2">
        <v>0</v>
      </c>
      <c r="P111" s="2"/>
      <c r="Q111" s="2">
        <v>21575342450</v>
      </c>
    </row>
    <row r="112" spans="1:17" ht="18.75">
      <c r="A112" s="3" t="s">
        <v>393</v>
      </c>
      <c r="B112" s="3"/>
      <c r="C112" s="3" t="s">
        <v>105</v>
      </c>
      <c r="E112" s="2">
        <v>20</v>
      </c>
      <c r="F112" s="2"/>
      <c r="G112" s="2">
        <v>60273972594</v>
      </c>
      <c r="H112" s="2"/>
      <c r="I112" s="2">
        <v>-680084414</v>
      </c>
      <c r="J112" s="2"/>
      <c r="K112" s="2">
        <f t="shared" si="1"/>
        <v>60954057008</v>
      </c>
      <c r="L112" s="2"/>
      <c r="M112" s="2">
        <v>1720547945193</v>
      </c>
      <c r="N112" s="2"/>
      <c r="O112" s="2">
        <v>0</v>
      </c>
      <c r="P112" s="2"/>
      <c r="Q112" s="2">
        <v>1720547945193</v>
      </c>
    </row>
    <row r="113" spans="1:17" ht="18.75">
      <c r="A113" s="3" t="s">
        <v>582</v>
      </c>
      <c r="B113" s="3"/>
      <c r="C113" s="3" t="s">
        <v>105</v>
      </c>
      <c r="E113" s="2">
        <v>20.5</v>
      </c>
      <c r="F113" s="2"/>
      <c r="G113" s="2">
        <v>0</v>
      </c>
      <c r="H113" s="2"/>
      <c r="I113" s="2">
        <v>0</v>
      </c>
      <c r="J113" s="2"/>
      <c r="K113" s="2">
        <f t="shared" si="1"/>
        <v>0</v>
      </c>
      <c r="L113" s="2"/>
      <c r="M113" s="2">
        <v>17972602720</v>
      </c>
      <c r="N113" s="2"/>
      <c r="O113" s="2">
        <v>0</v>
      </c>
      <c r="P113" s="2"/>
      <c r="Q113" s="2">
        <v>17972602720</v>
      </c>
    </row>
    <row r="114" spans="1:17" ht="18.75">
      <c r="A114" s="3" t="s">
        <v>439</v>
      </c>
      <c r="B114" s="3"/>
      <c r="C114" s="3" t="s">
        <v>105</v>
      </c>
      <c r="E114" s="2">
        <v>23</v>
      </c>
      <c r="F114" s="2"/>
      <c r="G114" s="2">
        <v>0</v>
      </c>
      <c r="H114" s="2"/>
      <c r="I114" s="2">
        <v>0</v>
      </c>
      <c r="J114" s="2"/>
      <c r="K114" s="2">
        <f t="shared" si="1"/>
        <v>0</v>
      </c>
      <c r="L114" s="2"/>
      <c r="M114" s="2">
        <v>56397260296</v>
      </c>
      <c r="N114" s="2"/>
      <c r="O114" s="2">
        <v>0</v>
      </c>
      <c r="P114" s="2"/>
      <c r="Q114" s="2">
        <v>56397260296</v>
      </c>
    </row>
    <row r="115" spans="1:17" ht="18.75">
      <c r="A115" s="3" t="s">
        <v>480</v>
      </c>
      <c r="B115" s="3"/>
      <c r="C115" s="3" t="s">
        <v>105</v>
      </c>
      <c r="E115" s="2">
        <v>23</v>
      </c>
      <c r="F115" s="2"/>
      <c r="G115" s="2">
        <v>0</v>
      </c>
      <c r="H115" s="2"/>
      <c r="I115" s="2">
        <v>0</v>
      </c>
      <c r="J115" s="2"/>
      <c r="K115" s="2">
        <f t="shared" si="1"/>
        <v>0</v>
      </c>
      <c r="L115" s="2"/>
      <c r="M115" s="2">
        <v>15249315059</v>
      </c>
      <c r="N115" s="2"/>
      <c r="O115" s="2">
        <v>0</v>
      </c>
      <c r="P115" s="2"/>
      <c r="Q115" s="2">
        <v>15249315059</v>
      </c>
    </row>
    <row r="116" spans="1:17" ht="18.75">
      <c r="A116" s="3" t="s">
        <v>465</v>
      </c>
      <c r="B116" s="3"/>
      <c r="C116" s="3" t="s">
        <v>105</v>
      </c>
      <c r="E116" s="2">
        <v>21.5</v>
      </c>
      <c r="F116" s="2"/>
      <c r="G116" s="2">
        <v>0</v>
      </c>
      <c r="H116" s="2"/>
      <c r="I116" s="2">
        <v>0</v>
      </c>
      <c r="J116" s="2"/>
      <c r="K116" s="2">
        <f t="shared" si="1"/>
        <v>0</v>
      </c>
      <c r="L116" s="2"/>
      <c r="M116" s="2">
        <v>179616438262</v>
      </c>
      <c r="N116" s="2"/>
      <c r="O116" s="2">
        <v>0</v>
      </c>
      <c r="P116" s="2"/>
      <c r="Q116" s="2">
        <v>179616438262</v>
      </c>
    </row>
    <row r="117" spans="1:17" ht="18.75">
      <c r="A117" s="3" t="s">
        <v>465</v>
      </c>
      <c r="B117" s="3"/>
      <c r="C117" s="3" t="s">
        <v>105</v>
      </c>
      <c r="E117" s="2">
        <v>21.5</v>
      </c>
      <c r="F117" s="2"/>
      <c r="G117" s="2">
        <v>0</v>
      </c>
      <c r="H117" s="2"/>
      <c r="I117" s="2">
        <v>0</v>
      </c>
      <c r="J117" s="2"/>
      <c r="K117" s="2">
        <f t="shared" si="1"/>
        <v>0</v>
      </c>
      <c r="L117" s="2"/>
      <c r="M117" s="2">
        <v>378559452014</v>
      </c>
      <c r="N117" s="2"/>
      <c r="O117" s="2">
        <v>0</v>
      </c>
      <c r="P117" s="2"/>
      <c r="Q117" s="2">
        <v>378559452014</v>
      </c>
    </row>
    <row r="118" spans="1:17" ht="18.75">
      <c r="A118" s="3" t="s">
        <v>353</v>
      </c>
      <c r="B118" s="3"/>
      <c r="C118" s="3" t="s">
        <v>105</v>
      </c>
      <c r="E118" s="2">
        <v>20</v>
      </c>
      <c r="F118" s="2"/>
      <c r="G118" s="2">
        <v>0</v>
      </c>
      <c r="H118" s="2"/>
      <c r="I118" s="2">
        <v>0</v>
      </c>
      <c r="J118" s="2"/>
      <c r="K118" s="2">
        <f t="shared" si="1"/>
        <v>0</v>
      </c>
      <c r="L118" s="2"/>
      <c r="M118" s="2">
        <v>73972602720</v>
      </c>
      <c r="N118" s="2"/>
      <c r="O118" s="2">
        <v>0</v>
      </c>
      <c r="P118" s="2"/>
      <c r="Q118" s="2">
        <v>73972602720</v>
      </c>
    </row>
    <row r="119" spans="1:17" ht="18.75">
      <c r="A119" s="3" t="s">
        <v>671</v>
      </c>
      <c r="B119" s="3"/>
      <c r="C119" s="3" t="s">
        <v>105</v>
      </c>
      <c r="E119" s="2">
        <v>20</v>
      </c>
      <c r="F119" s="2"/>
      <c r="G119" s="2">
        <v>0</v>
      </c>
      <c r="H119" s="2"/>
      <c r="I119" s="2">
        <v>0</v>
      </c>
      <c r="J119" s="2"/>
      <c r="K119" s="2">
        <f t="shared" si="1"/>
        <v>0</v>
      </c>
      <c r="L119" s="2"/>
      <c r="M119" s="2">
        <v>40547944070</v>
      </c>
      <c r="N119" s="2"/>
      <c r="O119" s="2">
        <v>0</v>
      </c>
      <c r="P119" s="2"/>
      <c r="Q119" s="2">
        <v>40547944070</v>
      </c>
    </row>
    <row r="120" spans="1:17" ht="18.75">
      <c r="A120" s="3" t="s">
        <v>579</v>
      </c>
      <c r="B120" s="3"/>
      <c r="C120" s="3" t="s">
        <v>105</v>
      </c>
      <c r="E120" s="2">
        <v>20</v>
      </c>
      <c r="F120" s="2"/>
      <c r="G120" s="2">
        <v>0</v>
      </c>
      <c r="H120" s="2"/>
      <c r="I120" s="2">
        <v>0</v>
      </c>
      <c r="J120" s="2"/>
      <c r="K120" s="2">
        <f t="shared" si="1"/>
        <v>0</v>
      </c>
      <c r="L120" s="2"/>
      <c r="M120" s="2">
        <v>104109586300</v>
      </c>
      <c r="N120" s="2"/>
      <c r="O120" s="2">
        <v>0</v>
      </c>
      <c r="P120" s="2"/>
      <c r="Q120" s="2">
        <v>104109586300</v>
      </c>
    </row>
    <row r="121" spans="1:17" ht="18.75">
      <c r="A121" s="3" t="s">
        <v>465</v>
      </c>
      <c r="B121" s="3"/>
      <c r="C121" s="3" t="s">
        <v>105</v>
      </c>
      <c r="E121" s="2">
        <v>21.5</v>
      </c>
      <c r="F121" s="2"/>
      <c r="G121" s="2">
        <v>0</v>
      </c>
      <c r="H121" s="2"/>
      <c r="I121" s="2">
        <v>0</v>
      </c>
      <c r="J121" s="2"/>
      <c r="K121" s="2">
        <f t="shared" si="1"/>
        <v>0</v>
      </c>
      <c r="L121" s="2"/>
      <c r="M121" s="2">
        <v>222849315015</v>
      </c>
      <c r="N121" s="2"/>
      <c r="O121" s="2">
        <v>0</v>
      </c>
      <c r="P121" s="2"/>
      <c r="Q121" s="2">
        <v>222849315015</v>
      </c>
    </row>
    <row r="122" spans="1:17" ht="18.75">
      <c r="A122" s="3" t="s">
        <v>672</v>
      </c>
      <c r="B122" s="3"/>
      <c r="C122" s="3" t="s">
        <v>105</v>
      </c>
      <c r="E122" s="2">
        <v>20</v>
      </c>
      <c r="F122" s="2"/>
      <c r="G122" s="2">
        <v>0</v>
      </c>
      <c r="H122" s="2"/>
      <c r="I122" s="2">
        <v>0</v>
      </c>
      <c r="J122" s="2"/>
      <c r="K122" s="2">
        <f t="shared" si="1"/>
        <v>0</v>
      </c>
      <c r="L122" s="2"/>
      <c r="M122" s="2">
        <v>77260273957</v>
      </c>
      <c r="N122" s="2"/>
      <c r="O122" s="2">
        <v>0</v>
      </c>
      <c r="P122" s="2"/>
      <c r="Q122" s="2">
        <v>77260273957</v>
      </c>
    </row>
    <row r="123" spans="1:17" ht="18.75">
      <c r="A123" s="3" t="s">
        <v>396</v>
      </c>
      <c r="B123" s="3"/>
      <c r="C123" s="3" t="s">
        <v>105</v>
      </c>
      <c r="E123" s="2">
        <v>19.899999999999999</v>
      </c>
      <c r="F123" s="2"/>
      <c r="G123" s="2">
        <v>8450684932</v>
      </c>
      <c r="H123" s="2"/>
      <c r="I123" s="2">
        <v>0</v>
      </c>
      <c r="J123" s="2"/>
      <c r="K123" s="2">
        <f t="shared" si="1"/>
        <v>8450684932</v>
      </c>
      <c r="L123" s="2"/>
      <c r="M123" s="2">
        <v>121308219142</v>
      </c>
      <c r="N123" s="2"/>
      <c r="O123" s="2">
        <v>118639414</v>
      </c>
      <c r="P123" s="2"/>
      <c r="Q123" s="2">
        <v>121189579728</v>
      </c>
    </row>
    <row r="124" spans="1:17" ht="18.75">
      <c r="A124" s="3" t="s">
        <v>439</v>
      </c>
      <c r="B124" s="3"/>
      <c r="C124" s="3" t="s">
        <v>105</v>
      </c>
      <c r="E124" s="2">
        <v>24</v>
      </c>
      <c r="F124" s="2"/>
      <c r="G124" s="2">
        <v>0</v>
      </c>
      <c r="H124" s="2"/>
      <c r="I124" s="2">
        <v>0</v>
      </c>
      <c r="J124" s="2"/>
      <c r="K124" s="2">
        <f t="shared" si="1"/>
        <v>0</v>
      </c>
      <c r="L124" s="2"/>
      <c r="M124" s="2">
        <v>170958904082</v>
      </c>
      <c r="N124" s="2"/>
      <c r="O124" s="2">
        <v>0</v>
      </c>
      <c r="P124" s="2"/>
      <c r="Q124" s="2">
        <v>170958904082</v>
      </c>
    </row>
    <row r="125" spans="1:17" ht="18.75">
      <c r="A125" s="3" t="s">
        <v>399</v>
      </c>
      <c r="B125" s="3"/>
      <c r="C125" s="3" t="s">
        <v>105</v>
      </c>
      <c r="E125" s="2">
        <v>0</v>
      </c>
      <c r="F125" s="2"/>
      <c r="G125" s="2">
        <v>3660</v>
      </c>
      <c r="H125" s="2"/>
      <c r="I125" s="2">
        <v>0</v>
      </c>
      <c r="J125" s="2"/>
      <c r="K125" s="2">
        <f t="shared" si="1"/>
        <v>3660</v>
      </c>
      <c r="L125" s="2"/>
      <c r="M125" s="2">
        <v>17317</v>
      </c>
      <c r="N125" s="2"/>
      <c r="O125" s="2">
        <v>0</v>
      </c>
      <c r="P125" s="2"/>
      <c r="Q125" s="2">
        <v>17317</v>
      </c>
    </row>
    <row r="126" spans="1:17" ht="18.75">
      <c r="A126" s="3" t="s">
        <v>399</v>
      </c>
      <c r="B126" s="3"/>
      <c r="C126" s="3" t="s">
        <v>105</v>
      </c>
      <c r="E126" s="2">
        <v>20</v>
      </c>
      <c r="F126" s="2"/>
      <c r="G126" s="2">
        <v>0</v>
      </c>
      <c r="H126" s="2"/>
      <c r="I126" s="2">
        <v>0</v>
      </c>
      <c r="J126" s="2"/>
      <c r="K126" s="2">
        <f t="shared" si="1"/>
        <v>0</v>
      </c>
      <c r="L126" s="2"/>
      <c r="M126" s="2">
        <v>31232876713</v>
      </c>
      <c r="N126" s="2"/>
      <c r="O126" s="2">
        <v>0</v>
      </c>
      <c r="P126" s="2"/>
      <c r="Q126" s="2">
        <v>31232876713</v>
      </c>
    </row>
    <row r="127" spans="1:17" ht="18.75">
      <c r="A127" s="3" t="s">
        <v>359</v>
      </c>
      <c r="B127" s="3"/>
      <c r="C127" s="3" t="s">
        <v>105</v>
      </c>
      <c r="E127" s="2">
        <v>20</v>
      </c>
      <c r="F127" s="2"/>
      <c r="G127" s="2">
        <v>50958904096</v>
      </c>
      <c r="H127" s="2"/>
      <c r="I127" s="2">
        <v>0</v>
      </c>
      <c r="J127" s="2"/>
      <c r="K127" s="2">
        <f t="shared" si="1"/>
        <v>50958904096</v>
      </c>
      <c r="L127" s="2"/>
      <c r="M127" s="2">
        <v>542465753280</v>
      </c>
      <c r="N127" s="2"/>
      <c r="O127" s="2">
        <v>0</v>
      </c>
      <c r="P127" s="2"/>
      <c r="Q127" s="2">
        <v>542465753280</v>
      </c>
    </row>
    <row r="128" spans="1:17" ht="18.75">
      <c r="A128" s="3" t="s">
        <v>359</v>
      </c>
      <c r="B128" s="3"/>
      <c r="C128" s="3" t="s">
        <v>105</v>
      </c>
      <c r="E128" s="2">
        <v>22</v>
      </c>
      <c r="F128" s="2"/>
      <c r="G128" s="2">
        <v>0</v>
      </c>
      <c r="H128" s="2"/>
      <c r="I128" s="2">
        <v>0</v>
      </c>
      <c r="J128" s="2"/>
      <c r="K128" s="2">
        <f t="shared" si="1"/>
        <v>0</v>
      </c>
      <c r="L128" s="2"/>
      <c r="M128" s="2">
        <v>10487671215</v>
      </c>
      <c r="N128" s="2"/>
      <c r="O128" s="2">
        <v>0</v>
      </c>
      <c r="P128" s="2"/>
      <c r="Q128" s="2">
        <v>10487671215</v>
      </c>
    </row>
    <row r="129" spans="1:17" ht="18.75">
      <c r="A129" s="3" t="s">
        <v>396</v>
      </c>
      <c r="B129" s="3"/>
      <c r="C129" s="3" t="s">
        <v>105</v>
      </c>
      <c r="E129" s="2">
        <v>19.899999999999999</v>
      </c>
      <c r="F129" s="2"/>
      <c r="G129" s="2">
        <v>0</v>
      </c>
      <c r="H129" s="2"/>
      <c r="I129" s="2">
        <v>0</v>
      </c>
      <c r="J129" s="2"/>
      <c r="K129" s="2">
        <f t="shared" si="1"/>
        <v>0</v>
      </c>
      <c r="L129" s="2"/>
      <c r="M129" s="2">
        <v>69513698615</v>
      </c>
      <c r="N129" s="2"/>
      <c r="O129" s="2">
        <v>0</v>
      </c>
      <c r="P129" s="2"/>
      <c r="Q129" s="2">
        <v>69513698615</v>
      </c>
    </row>
    <row r="130" spans="1:17" ht="18.75">
      <c r="A130" s="3" t="s">
        <v>434</v>
      </c>
      <c r="B130" s="3"/>
      <c r="C130" s="3" t="s">
        <v>105</v>
      </c>
      <c r="E130" s="2">
        <v>22</v>
      </c>
      <c r="F130" s="2"/>
      <c r="G130" s="2">
        <v>0</v>
      </c>
      <c r="H130" s="2"/>
      <c r="I130" s="2">
        <v>0</v>
      </c>
      <c r="J130" s="2"/>
      <c r="K130" s="2">
        <f t="shared" si="1"/>
        <v>0</v>
      </c>
      <c r="L130" s="2"/>
      <c r="M130" s="2">
        <v>349520547883</v>
      </c>
      <c r="N130" s="2"/>
      <c r="O130" s="2">
        <v>0</v>
      </c>
      <c r="P130" s="2"/>
      <c r="Q130" s="2">
        <v>349520547883</v>
      </c>
    </row>
    <row r="131" spans="1:17" ht="18.75">
      <c r="A131" s="3" t="s">
        <v>434</v>
      </c>
      <c r="B131" s="3"/>
      <c r="C131" s="3" t="s">
        <v>105</v>
      </c>
      <c r="E131" s="2">
        <v>22</v>
      </c>
      <c r="F131" s="2"/>
      <c r="G131" s="2">
        <v>0</v>
      </c>
      <c r="H131" s="2"/>
      <c r="I131" s="2">
        <v>0</v>
      </c>
      <c r="J131" s="2"/>
      <c r="K131" s="2">
        <f t="shared" si="1"/>
        <v>0</v>
      </c>
      <c r="L131" s="2"/>
      <c r="M131" s="2">
        <v>184150684873</v>
      </c>
      <c r="N131" s="2"/>
      <c r="O131" s="2">
        <v>0</v>
      </c>
      <c r="P131" s="2"/>
      <c r="Q131" s="2">
        <v>184150684873</v>
      </c>
    </row>
    <row r="132" spans="1:17" ht="18.75">
      <c r="A132" s="3" t="s">
        <v>465</v>
      </c>
      <c r="B132" s="3"/>
      <c r="C132" s="3" t="s">
        <v>105</v>
      </c>
      <c r="E132" s="2">
        <v>21.5</v>
      </c>
      <c r="F132" s="2"/>
      <c r="G132" s="2">
        <v>0</v>
      </c>
      <c r="H132" s="2"/>
      <c r="I132" s="2">
        <v>0</v>
      </c>
      <c r="J132" s="2"/>
      <c r="K132" s="2">
        <f t="shared" si="1"/>
        <v>0</v>
      </c>
      <c r="L132" s="2"/>
      <c r="M132" s="2">
        <v>83671232852</v>
      </c>
      <c r="N132" s="2"/>
      <c r="O132" s="2">
        <v>0</v>
      </c>
      <c r="P132" s="2"/>
      <c r="Q132" s="2">
        <v>83671232852</v>
      </c>
    </row>
    <row r="133" spans="1:17" ht="18.75">
      <c r="A133" s="3" t="s">
        <v>439</v>
      </c>
      <c r="B133" s="3"/>
      <c r="C133" s="3" t="s">
        <v>105</v>
      </c>
      <c r="E133" s="2">
        <v>24</v>
      </c>
      <c r="F133" s="2"/>
      <c r="G133" s="2">
        <v>0</v>
      </c>
      <c r="H133" s="2"/>
      <c r="I133" s="2">
        <v>0</v>
      </c>
      <c r="J133" s="2"/>
      <c r="K133" s="2">
        <f t="shared" si="1"/>
        <v>0</v>
      </c>
      <c r="L133" s="2"/>
      <c r="M133" s="2">
        <v>2169863013</v>
      </c>
      <c r="N133" s="2"/>
      <c r="O133" s="2">
        <v>0</v>
      </c>
      <c r="P133" s="2"/>
      <c r="Q133" s="2">
        <v>2169863013</v>
      </c>
    </row>
    <row r="134" spans="1:17" ht="18.75">
      <c r="A134" s="3" t="s">
        <v>404</v>
      </c>
      <c r="B134" s="3"/>
      <c r="C134" s="3" t="s">
        <v>105</v>
      </c>
      <c r="E134" s="2">
        <v>24</v>
      </c>
      <c r="F134" s="2"/>
      <c r="G134" s="2">
        <v>12164383333</v>
      </c>
      <c r="H134" s="2"/>
      <c r="I134" s="2">
        <v>0</v>
      </c>
      <c r="J134" s="2"/>
      <c r="K134" s="2">
        <f t="shared" si="1"/>
        <v>12164383333</v>
      </c>
      <c r="L134" s="2"/>
      <c r="M134" s="2">
        <v>100671232579</v>
      </c>
      <c r="N134" s="2"/>
      <c r="O134" s="2">
        <v>0</v>
      </c>
      <c r="P134" s="2"/>
      <c r="Q134" s="2">
        <v>100671232579</v>
      </c>
    </row>
    <row r="135" spans="1:17" ht="18.75">
      <c r="A135" s="3" t="s">
        <v>439</v>
      </c>
      <c r="B135" s="3"/>
      <c r="C135" s="3" t="s">
        <v>105</v>
      </c>
      <c r="E135" s="2">
        <v>24</v>
      </c>
      <c r="F135" s="2"/>
      <c r="G135" s="2">
        <v>0</v>
      </c>
      <c r="H135" s="2"/>
      <c r="I135" s="2">
        <v>0</v>
      </c>
      <c r="J135" s="2"/>
      <c r="K135" s="2">
        <f t="shared" si="1"/>
        <v>0</v>
      </c>
      <c r="L135" s="2"/>
      <c r="M135" s="2">
        <v>50893150680</v>
      </c>
      <c r="N135" s="2"/>
      <c r="O135" s="2">
        <v>0</v>
      </c>
      <c r="P135" s="2"/>
      <c r="Q135" s="2">
        <v>50893150680</v>
      </c>
    </row>
    <row r="136" spans="1:17" ht="18.75">
      <c r="A136" s="3" t="s">
        <v>407</v>
      </c>
      <c r="B136" s="3"/>
      <c r="C136" s="3" t="s">
        <v>105</v>
      </c>
      <c r="E136" s="2">
        <v>24</v>
      </c>
      <c r="F136" s="2"/>
      <c r="G136" s="2">
        <v>24328766668</v>
      </c>
      <c r="H136" s="2"/>
      <c r="I136" s="2">
        <v>0</v>
      </c>
      <c r="J136" s="2"/>
      <c r="K136" s="2">
        <f t="shared" si="1"/>
        <v>24328766668</v>
      </c>
      <c r="L136" s="2"/>
      <c r="M136" s="2">
        <v>168095889853</v>
      </c>
      <c r="N136" s="2"/>
      <c r="O136" s="2">
        <v>0</v>
      </c>
      <c r="P136" s="2"/>
      <c r="Q136" s="2">
        <v>168095889853</v>
      </c>
    </row>
    <row r="137" spans="1:17" ht="18.75">
      <c r="A137" s="3" t="s">
        <v>409</v>
      </c>
      <c r="B137" s="3"/>
      <c r="C137" s="3" t="s">
        <v>105</v>
      </c>
      <c r="E137" s="2">
        <v>24</v>
      </c>
      <c r="F137" s="2"/>
      <c r="G137" s="2">
        <v>12164383333</v>
      </c>
      <c r="H137" s="2"/>
      <c r="I137" s="2">
        <v>0</v>
      </c>
      <c r="J137" s="2"/>
      <c r="K137" s="2">
        <f t="shared" ref="K137:K200" si="2">G137-I137</f>
        <v>12164383333</v>
      </c>
      <c r="L137" s="2"/>
      <c r="M137" s="2">
        <v>140698629819</v>
      </c>
      <c r="N137" s="2"/>
      <c r="O137" s="2">
        <v>0</v>
      </c>
      <c r="P137" s="2"/>
      <c r="Q137" s="2">
        <v>140698629819</v>
      </c>
    </row>
    <row r="138" spans="1:17" ht="18.75">
      <c r="A138" s="3" t="s">
        <v>439</v>
      </c>
      <c r="B138" s="3"/>
      <c r="C138" s="3" t="s">
        <v>105</v>
      </c>
      <c r="E138" s="2">
        <v>24</v>
      </c>
      <c r="F138" s="2"/>
      <c r="G138" s="2">
        <v>0</v>
      </c>
      <c r="H138" s="2"/>
      <c r="I138" s="2">
        <v>0</v>
      </c>
      <c r="J138" s="2"/>
      <c r="K138" s="2">
        <f t="shared" si="2"/>
        <v>0</v>
      </c>
      <c r="L138" s="2"/>
      <c r="M138" s="2">
        <v>43134246571</v>
      </c>
      <c r="N138" s="2"/>
      <c r="O138" s="2">
        <v>0</v>
      </c>
      <c r="P138" s="2"/>
      <c r="Q138" s="2">
        <v>43134246571</v>
      </c>
    </row>
    <row r="139" spans="1:17" ht="18.75">
      <c r="A139" s="3" t="s">
        <v>431</v>
      </c>
      <c r="B139" s="3"/>
      <c r="C139" s="3" t="s">
        <v>105</v>
      </c>
      <c r="E139" s="2">
        <v>22</v>
      </c>
      <c r="F139" s="2"/>
      <c r="G139" s="2">
        <v>0</v>
      </c>
      <c r="H139" s="2"/>
      <c r="I139" s="2">
        <v>0</v>
      </c>
      <c r="J139" s="2"/>
      <c r="K139" s="2">
        <f t="shared" si="2"/>
        <v>0</v>
      </c>
      <c r="L139" s="2"/>
      <c r="M139" s="2">
        <v>62013698580</v>
      </c>
      <c r="N139" s="2"/>
      <c r="O139" s="2">
        <v>0</v>
      </c>
      <c r="P139" s="2"/>
      <c r="Q139" s="2">
        <v>62013698580</v>
      </c>
    </row>
    <row r="140" spans="1:17" ht="18.75">
      <c r="A140" s="3" t="s">
        <v>673</v>
      </c>
      <c r="B140" s="3"/>
      <c r="C140" s="3" t="s">
        <v>105</v>
      </c>
      <c r="E140" s="2">
        <v>24</v>
      </c>
      <c r="F140" s="2"/>
      <c r="G140" s="2">
        <v>0</v>
      </c>
      <c r="H140" s="2"/>
      <c r="I140" s="2">
        <v>0</v>
      </c>
      <c r="J140" s="2"/>
      <c r="K140" s="2">
        <f t="shared" si="2"/>
        <v>0</v>
      </c>
      <c r="L140" s="2"/>
      <c r="M140" s="2">
        <v>24986301348</v>
      </c>
      <c r="N140" s="2"/>
      <c r="O140" s="2">
        <v>0</v>
      </c>
      <c r="P140" s="2"/>
      <c r="Q140" s="2">
        <v>24986301348</v>
      </c>
    </row>
    <row r="141" spans="1:17" ht="18.75">
      <c r="A141" s="3" t="s">
        <v>673</v>
      </c>
      <c r="B141" s="3"/>
      <c r="C141" s="3" t="s">
        <v>105</v>
      </c>
      <c r="E141" s="2">
        <v>21</v>
      </c>
      <c r="F141" s="2"/>
      <c r="G141" s="2">
        <v>0</v>
      </c>
      <c r="H141" s="2"/>
      <c r="I141" s="2">
        <v>0</v>
      </c>
      <c r="J141" s="2"/>
      <c r="K141" s="2">
        <f t="shared" si="2"/>
        <v>0</v>
      </c>
      <c r="L141" s="2"/>
      <c r="M141" s="2">
        <v>2450958903</v>
      </c>
      <c r="N141" s="2"/>
      <c r="O141" s="2">
        <v>0</v>
      </c>
      <c r="P141" s="2"/>
      <c r="Q141" s="2">
        <v>2450958903</v>
      </c>
    </row>
    <row r="142" spans="1:17" ht="18.75">
      <c r="A142" s="3" t="s">
        <v>518</v>
      </c>
      <c r="B142" s="3"/>
      <c r="C142" s="3" t="s">
        <v>105</v>
      </c>
      <c r="E142" s="2">
        <v>22</v>
      </c>
      <c r="F142" s="2"/>
      <c r="G142" s="2">
        <v>0</v>
      </c>
      <c r="H142" s="2"/>
      <c r="I142" s="2">
        <v>0</v>
      </c>
      <c r="J142" s="2"/>
      <c r="K142" s="2">
        <f t="shared" si="2"/>
        <v>0</v>
      </c>
      <c r="L142" s="2"/>
      <c r="M142" s="2">
        <v>193713972568</v>
      </c>
      <c r="N142" s="2"/>
      <c r="O142" s="2">
        <v>0</v>
      </c>
      <c r="P142" s="2"/>
      <c r="Q142" s="2">
        <v>193713972568</v>
      </c>
    </row>
    <row r="143" spans="1:17" ht="18.75">
      <c r="A143" s="3" t="s">
        <v>480</v>
      </c>
      <c r="B143" s="3"/>
      <c r="C143" s="3" t="s">
        <v>105</v>
      </c>
      <c r="E143" s="2">
        <v>20</v>
      </c>
      <c r="F143" s="2"/>
      <c r="G143" s="2">
        <v>0</v>
      </c>
      <c r="H143" s="2"/>
      <c r="I143" s="2">
        <v>0</v>
      </c>
      <c r="J143" s="2"/>
      <c r="K143" s="2">
        <f t="shared" si="2"/>
        <v>0</v>
      </c>
      <c r="L143" s="2"/>
      <c r="M143" s="2">
        <v>8219178081</v>
      </c>
      <c r="N143" s="2"/>
      <c r="O143" s="2">
        <v>0</v>
      </c>
      <c r="P143" s="2"/>
      <c r="Q143" s="2">
        <v>8219178081</v>
      </c>
    </row>
    <row r="144" spans="1:17" ht="18.75">
      <c r="A144" s="3" t="s">
        <v>412</v>
      </c>
      <c r="B144" s="3"/>
      <c r="C144" s="3" t="s">
        <v>105</v>
      </c>
      <c r="E144" s="2">
        <v>24.5</v>
      </c>
      <c r="F144" s="2"/>
      <c r="G144" s="2">
        <v>20808219178</v>
      </c>
      <c r="H144" s="2"/>
      <c r="I144" s="2">
        <v>0</v>
      </c>
      <c r="J144" s="2"/>
      <c r="K144" s="2">
        <f t="shared" si="2"/>
        <v>20808219178</v>
      </c>
      <c r="L144" s="2"/>
      <c r="M144" s="2">
        <v>159082191699</v>
      </c>
      <c r="N144" s="2"/>
      <c r="O144" s="2">
        <v>75339010</v>
      </c>
      <c r="P144" s="2"/>
      <c r="Q144" s="2">
        <v>159006852689</v>
      </c>
    </row>
    <row r="145" spans="1:17" ht="18.75">
      <c r="A145" s="3" t="s">
        <v>582</v>
      </c>
      <c r="B145" s="3"/>
      <c r="C145" s="3" t="s">
        <v>105</v>
      </c>
      <c r="E145" s="2">
        <v>22</v>
      </c>
      <c r="F145" s="2"/>
      <c r="G145" s="2">
        <v>0</v>
      </c>
      <c r="H145" s="2"/>
      <c r="I145" s="2">
        <v>0</v>
      </c>
      <c r="J145" s="2"/>
      <c r="K145" s="2">
        <f t="shared" si="2"/>
        <v>0</v>
      </c>
      <c r="L145" s="2"/>
      <c r="M145" s="2">
        <v>19034246544</v>
      </c>
      <c r="N145" s="2"/>
      <c r="O145" s="2">
        <v>0</v>
      </c>
      <c r="P145" s="2"/>
      <c r="Q145" s="2">
        <v>19034246544</v>
      </c>
    </row>
    <row r="146" spans="1:17" ht="18.75">
      <c r="A146" s="3" t="s">
        <v>439</v>
      </c>
      <c r="B146" s="3"/>
      <c r="C146" s="3" t="s">
        <v>105</v>
      </c>
      <c r="E146" s="2">
        <v>26</v>
      </c>
      <c r="F146" s="2"/>
      <c r="G146" s="2">
        <v>0</v>
      </c>
      <c r="H146" s="2"/>
      <c r="I146" s="2">
        <v>0</v>
      </c>
      <c r="J146" s="2"/>
      <c r="K146" s="2">
        <f t="shared" si="2"/>
        <v>0</v>
      </c>
      <c r="L146" s="2"/>
      <c r="M146" s="2">
        <v>11010465752</v>
      </c>
      <c r="N146" s="2"/>
      <c r="O146" s="2">
        <v>0</v>
      </c>
      <c r="P146" s="2"/>
      <c r="Q146" s="2">
        <v>11010465752</v>
      </c>
    </row>
    <row r="147" spans="1:17" ht="18.75">
      <c r="A147" s="3" t="s">
        <v>480</v>
      </c>
      <c r="B147" s="3"/>
      <c r="C147" s="3" t="s">
        <v>105</v>
      </c>
      <c r="E147" s="2">
        <v>21</v>
      </c>
      <c r="F147" s="2"/>
      <c r="G147" s="2">
        <v>0</v>
      </c>
      <c r="H147" s="2"/>
      <c r="I147" s="2">
        <v>0</v>
      </c>
      <c r="J147" s="2"/>
      <c r="K147" s="2">
        <f t="shared" si="2"/>
        <v>0</v>
      </c>
      <c r="L147" s="2"/>
      <c r="M147" s="2">
        <v>8630136975</v>
      </c>
      <c r="N147" s="2"/>
      <c r="O147" s="2">
        <v>0</v>
      </c>
      <c r="P147" s="2"/>
      <c r="Q147" s="2">
        <v>8630136975</v>
      </c>
    </row>
    <row r="148" spans="1:17" ht="18.75">
      <c r="A148" s="3" t="s">
        <v>582</v>
      </c>
      <c r="B148" s="3"/>
      <c r="C148" s="3" t="s">
        <v>105</v>
      </c>
      <c r="E148" s="2">
        <v>22</v>
      </c>
      <c r="F148" s="2"/>
      <c r="G148" s="2">
        <v>0</v>
      </c>
      <c r="H148" s="2"/>
      <c r="I148" s="2">
        <v>0</v>
      </c>
      <c r="J148" s="2"/>
      <c r="K148" s="2">
        <f t="shared" si="2"/>
        <v>0</v>
      </c>
      <c r="L148" s="2"/>
      <c r="M148" s="2">
        <v>34863013665</v>
      </c>
      <c r="N148" s="2"/>
      <c r="O148" s="2">
        <v>0</v>
      </c>
      <c r="P148" s="2"/>
      <c r="Q148" s="2">
        <v>34863013665</v>
      </c>
    </row>
    <row r="149" spans="1:17" ht="18.75">
      <c r="A149" s="3" t="s">
        <v>431</v>
      </c>
      <c r="B149" s="3"/>
      <c r="C149" s="3" t="s">
        <v>105</v>
      </c>
      <c r="E149" s="2">
        <v>22</v>
      </c>
      <c r="F149" s="2"/>
      <c r="G149" s="2">
        <v>0</v>
      </c>
      <c r="H149" s="2"/>
      <c r="I149" s="2">
        <v>0</v>
      </c>
      <c r="J149" s="2"/>
      <c r="K149" s="2">
        <f t="shared" si="2"/>
        <v>0</v>
      </c>
      <c r="L149" s="2"/>
      <c r="M149" s="2">
        <v>48904109550</v>
      </c>
      <c r="N149" s="2"/>
      <c r="O149" s="2">
        <v>0</v>
      </c>
      <c r="P149" s="2"/>
      <c r="Q149" s="2">
        <v>48904109550</v>
      </c>
    </row>
    <row r="150" spans="1:17" ht="18.75">
      <c r="A150" s="3" t="s">
        <v>384</v>
      </c>
      <c r="B150" s="3"/>
      <c r="C150" s="3" t="s">
        <v>105</v>
      </c>
      <c r="E150" s="2">
        <v>24</v>
      </c>
      <c r="F150" s="2"/>
      <c r="G150" s="2">
        <v>29194517609</v>
      </c>
      <c r="H150" s="2"/>
      <c r="I150" s="2">
        <v>0</v>
      </c>
      <c r="J150" s="2"/>
      <c r="K150" s="2">
        <f t="shared" si="2"/>
        <v>29194517609</v>
      </c>
      <c r="L150" s="2"/>
      <c r="M150" s="2">
        <v>175824654473</v>
      </c>
      <c r="N150" s="2"/>
      <c r="O150" s="2">
        <v>0</v>
      </c>
      <c r="P150" s="2"/>
      <c r="Q150" s="2">
        <v>175824654473</v>
      </c>
    </row>
    <row r="151" spans="1:17" ht="18.75">
      <c r="A151" s="3" t="s">
        <v>566</v>
      </c>
      <c r="B151" s="3"/>
      <c r="C151" s="3" t="s">
        <v>105</v>
      </c>
      <c r="E151" s="2">
        <v>22</v>
      </c>
      <c r="F151" s="2"/>
      <c r="G151" s="2">
        <v>0</v>
      </c>
      <c r="H151" s="2"/>
      <c r="I151" s="2">
        <v>0</v>
      </c>
      <c r="J151" s="2"/>
      <c r="K151" s="2">
        <f t="shared" si="2"/>
        <v>0</v>
      </c>
      <c r="L151" s="2"/>
      <c r="M151" s="2">
        <v>41150684898</v>
      </c>
      <c r="N151" s="2"/>
      <c r="O151" s="2">
        <v>0</v>
      </c>
      <c r="P151" s="2"/>
      <c r="Q151" s="2">
        <v>41150684898</v>
      </c>
    </row>
    <row r="152" spans="1:17" ht="18.75">
      <c r="A152" s="3" t="s">
        <v>439</v>
      </c>
      <c r="B152" s="3"/>
      <c r="C152" s="3" t="s">
        <v>105</v>
      </c>
      <c r="E152" s="2">
        <v>24</v>
      </c>
      <c r="F152" s="2"/>
      <c r="G152" s="2">
        <v>0</v>
      </c>
      <c r="H152" s="2"/>
      <c r="I152" s="2">
        <v>0</v>
      </c>
      <c r="J152" s="2"/>
      <c r="K152" s="2">
        <f t="shared" si="2"/>
        <v>0</v>
      </c>
      <c r="L152" s="2"/>
      <c r="M152" s="2">
        <v>109749698597</v>
      </c>
      <c r="N152" s="2"/>
      <c r="O152" s="2">
        <v>0</v>
      </c>
      <c r="P152" s="2"/>
      <c r="Q152" s="2">
        <v>109749698597</v>
      </c>
    </row>
    <row r="153" spans="1:17" ht="18.75">
      <c r="A153" s="3" t="s">
        <v>417</v>
      </c>
      <c r="B153" s="3"/>
      <c r="C153" s="3" t="s">
        <v>105</v>
      </c>
      <c r="E153" s="2">
        <v>0</v>
      </c>
      <c r="F153" s="2"/>
      <c r="G153" s="2">
        <v>0</v>
      </c>
      <c r="H153" s="2"/>
      <c r="I153" s="2">
        <v>0</v>
      </c>
      <c r="J153" s="2"/>
      <c r="K153" s="2">
        <f t="shared" si="2"/>
        <v>0</v>
      </c>
      <c r="L153" s="2"/>
      <c r="M153" s="2">
        <v>10568</v>
      </c>
      <c r="N153" s="2"/>
      <c r="O153" s="2">
        <v>0</v>
      </c>
      <c r="P153" s="2"/>
      <c r="Q153" s="2">
        <v>10568</v>
      </c>
    </row>
    <row r="154" spans="1:17" ht="18.75">
      <c r="A154" s="3" t="s">
        <v>420</v>
      </c>
      <c r="B154" s="3"/>
      <c r="C154" s="3" t="s">
        <v>105</v>
      </c>
      <c r="E154" s="2">
        <v>0</v>
      </c>
      <c r="F154" s="2"/>
      <c r="G154" s="2">
        <v>273283</v>
      </c>
      <c r="H154" s="2"/>
      <c r="I154" s="2">
        <v>0</v>
      </c>
      <c r="J154" s="2"/>
      <c r="K154" s="2">
        <f t="shared" si="2"/>
        <v>273283</v>
      </c>
      <c r="L154" s="2"/>
      <c r="M154" s="2">
        <v>417835</v>
      </c>
      <c r="N154" s="2"/>
      <c r="O154" s="2">
        <v>0</v>
      </c>
      <c r="P154" s="2"/>
      <c r="Q154" s="2">
        <v>417835</v>
      </c>
    </row>
    <row r="155" spans="1:17" ht="18.75">
      <c r="A155" s="3" t="s">
        <v>628</v>
      </c>
      <c r="B155" s="3"/>
      <c r="C155" s="3" t="s">
        <v>105</v>
      </c>
      <c r="E155" s="2">
        <v>24</v>
      </c>
      <c r="F155" s="2"/>
      <c r="G155" s="2">
        <v>0</v>
      </c>
      <c r="H155" s="2"/>
      <c r="I155" s="2">
        <v>0</v>
      </c>
      <c r="J155" s="2"/>
      <c r="K155" s="2">
        <f t="shared" si="2"/>
        <v>0</v>
      </c>
      <c r="L155" s="2"/>
      <c r="M155" s="2">
        <v>586109588992</v>
      </c>
      <c r="N155" s="2"/>
      <c r="O155" s="2">
        <v>0</v>
      </c>
      <c r="P155" s="2"/>
      <c r="Q155" s="2">
        <v>586109588992</v>
      </c>
    </row>
    <row r="156" spans="1:17" ht="18.75">
      <c r="A156" s="3" t="s">
        <v>425</v>
      </c>
      <c r="B156" s="3"/>
      <c r="C156" s="3" t="s">
        <v>105</v>
      </c>
      <c r="E156" s="2">
        <v>24</v>
      </c>
      <c r="F156" s="2"/>
      <c r="G156" s="2">
        <v>24460273945</v>
      </c>
      <c r="H156" s="2"/>
      <c r="I156" s="2">
        <v>-1</v>
      </c>
      <c r="J156" s="2"/>
      <c r="K156" s="2">
        <f t="shared" si="2"/>
        <v>24460273946</v>
      </c>
      <c r="L156" s="2"/>
      <c r="M156" s="2">
        <v>616549314969</v>
      </c>
      <c r="N156" s="2"/>
      <c r="O156" s="2">
        <v>29528583</v>
      </c>
      <c r="P156" s="2"/>
      <c r="Q156" s="2">
        <v>616519786386</v>
      </c>
    </row>
    <row r="157" spans="1:17" ht="18.75">
      <c r="A157" s="3" t="s">
        <v>417</v>
      </c>
      <c r="B157" s="3"/>
      <c r="C157" s="3" t="s">
        <v>105</v>
      </c>
      <c r="E157" s="2">
        <v>24</v>
      </c>
      <c r="F157" s="2"/>
      <c r="G157" s="2">
        <v>12164383333</v>
      </c>
      <c r="H157" s="2"/>
      <c r="I157" s="2">
        <v>0</v>
      </c>
      <c r="J157" s="2"/>
      <c r="K157" s="2">
        <f t="shared" si="2"/>
        <v>12164383333</v>
      </c>
      <c r="L157" s="2"/>
      <c r="M157" s="2">
        <v>103547944926</v>
      </c>
      <c r="N157" s="2"/>
      <c r="O157" s="2">
        <v>0</v>
      </c>
      <c r="P157" s="2"/>
      <c r="Q157" s="2">
        <v>103547944926</v>
      </c>
    </row>
    <row r="158" spans="1:17" ht="18.75">
      <c r="A158" s="3" t="s">
        <v>523</v>
      </c>
      <c r="B158" s="3"/>
      <c r="C158" s="3" t="s">
        <v>105</v>
      </c>
      <c r="E158" s="2">
        <v>22</v>
      </c>
      <c r="F158" s="2"/>
      <c r="G158" s="2">
        <v>0</v>
      </c>
      <c r="H158" s="2"/>
      <c r="I158" s="2">
        <v>0</v>
      </c>
      <c r="J158" s="2"/>
      <c r="K158" s="2">
        <f t="shared" si="2"/>
        <v>0</v>
      </c>
      <c r="L158" s="2"/>
      <c r="M158" s="2">
        <v>34671232853</v>
      </c>
      <c r="N158" s="2"/>
      <c r="O158" s="2">
        <v>0</v>
      </c>
      <c r="P158" s="2"/>
      <c r="Q158" s="2">
        <v>34671232853</v>
      </c>
    </row>
    <row r="159" spans="1:17" ht="18.75">
      <c r="A159" s="3" t="s">
        <v>668</v>
      </c>
      <c r="B159" s="3"/>
      <c r="C159" s="3" t="s">
        <v>105</v>
      </c>
      <c r="E159" s="2">
        <v>21.5</v>
      </c>
      <c r="F159" s="2"/>
      <c r="G159" s="2">
        <v>0</v>
      </c>
      <c r="H159" s="2"/>
      <c r="I159" s="2">
        <v>0</v>
      </c>
      <c r="J159" s="2"/>
      <c r="K159" s="2">
        <f t="shared" si="2"/>
        <v>0</v>
      </c>
      <c r="L159" s="2"/>
      <c r="M159" s="2">
        <v>69506849210</v>
      </c>
      <c r="N159" s="2"/>
      <c r="O159" s="2">
        <v>0</v>
      </c>
      <c r="P159" s="2"/>
      <c r="Q159" s="2">
        <v>69506849210</v>
      </c>
    </row>
    <row r="160" spans="1:17" ht="18.75">
      <c r="A160" s="3" t="s">
        <v>412</v>
      </c>
      <c r="B160" s="3"/>
      <c r="C160" s="3" t="s">
        <v>105</v>
      </c>
      <c r="E160" s="2">
        <v>23.5</v>
      </c>
      <c r="F160" s="2"/>
      <c r="G160" s="2">
        <v>26944520554</v>
      </c>
      <c r="H160" s="2"/>
      <c r="I160" s="2">
        <v>-8621071</v>
      </c>
      <c r="J160" s="2"/>
      <c r="K160" s="2">
        <f t="shared" si="2"/>
        <v>26953141625</v>
      </c>
      <c r="L160" s="2"/>
      <c r="M160" s="2">
        <v>182527397271</v>
      </c>
      <c r="N160" s="2"/>
      <c r="O160" s="2">
        <v>53894006</v>
      </c>
      <c r="P160" s="2"/>
      <c r="Q160" s="2">
        <v>182473503265</v>
      </c>
    </row>
    <row r="161" spans="1:17" ht="18.75">
      <c r="A161" s="3" t="s">
        <v>674</v>
      </c>
      <c r="B161" s="3"/>
      <c r="C161" s="3" t="s">
        <v>105</v>
      </c>
      <c r="E161" s="2">
        <v>21.5</v>
      </c>
      <c r="F161" s="2"/>
      <c r="G161" s="2">
        <v>0</v>
      </c>
      <c r="H161" s="2"/>
      <c r="I161" s="2">
        <v>0</v>
      </c>
      <c r="J161" s="2"/>
      <c r="K161" s="2">
        <f t="shared" si="2"/>
        <v>0</v>
      </c>
      <c r="L161" s="2"/>
      <c r="M161" s="2">
        <v>46534246505</v>
      </c>
      <c r="N161" s="2"/>
      <c r="O161" s="2">
        <v>0</v>
      </c>
      <c r="P161" s="2"/>
      <c r="Q161" s="2">
        <v>46534246505</v>
      </c>
    </row>
    <row r="162" spans="1:17" ht="18.75">
      <c r="A162" s="3" t="s">
        <v>434</v>
      </c>
      <c r="B162" s="3"/>
      <c r="C162" s="3" t="s">
        <v>105</v>
      </c>
      <c r="E162" s="2">
        <v>21.5</v>
      </c>
      <c r="F162" s="2"/>
      <c r="G162" s="2">
        <v>10897259325</v>
      </c>
      <c r="H162" s="2"/>
      <c r="I162" s="2">
        <v>0</v>
      </c>
      <c r="J162" s="2"/>
      <c r="K162" s="2">
        <f t="shared" si="2"/>
        <v>10897259325</v>
      </c>
      <c r="L162" s="2"/>
      <c r="M162" s="2">
        <v>59198629033</v>
      </c>
      <c r="N162" s="2"/>
      <c r="O162" s="2">
        <v>0</v>
      </c>
      <c r="P162" s="2"/>
      <c r="Q162" s="2">
        <v>59198629033</v>
      </c>
    </row>
    <row r="163" spans="1:17" ht="18.75">
      <c r="A163" s="3" t="s">
        <v>511</v>
      </c>
      <c r="B163" s="3"/>
      <c r="C163" s="3" t="s">
        <v>105</v>
      </c>
      <c r="E163" s="2">
        <v>21.5</v>
      </c>
      <c r="F163" s="2"/>
      <c r="G163" s="2">
        <v>0</v>
      </c>
      <c r="H163" s="2"/>
      <c r="I163" s="2">
        <v>0</v>
      </c>
      <c r="J163" s="2"/>
      <c r="K163" s="2">
        <f t="shared" si="2"/>
        <v>0</v>
      </c>
      <c r="L163" s="2"/>
      <c r="M163" s="2">
        <v>74572602703</v>
      </c>
      <c r="N163" s="2"/>
      <c r="O163" s="2">
        <v>0</v>
      </c>
      <c r="P163" s="2"/>
      <c r="Q163" s="2">
        <v>74572602703</v>
      </c>
    </row>
    <row r="164" spans="1:17" ht="18.75">
      <c r="A164" s="3" t="s">
        <v>516</v>
      </c>
      <c r="B164" s="3"/>
      <c r="C164" s="3" t="s">
        <v>105</v>
      </c>
      <c r="E164" s="2">
        <v>21.5</v>
      </c>
      <c r="F164" s="2"/>
      <c r="G164" s="2">
        <v>0</v>
      </c>
      <c r="H164" s="2"/>
      <c r="I164" s="2">
        <v>0</v>
      </c>
      <c r="J164" s="2"/>
      <c r="K164" s="2">
        <f t="shared" si="2"/>
        <v>0</v>
      </c>
      <c r="L164" s="2"/>
      <c r="M164" s="2">
        <v>33869862977</v>
      </c>
      <c r="N164" s="2"/>
      <c r="O164" s="2">
        <v>0</v>
      </c>
      <c r="P164" s="2"/>
      <c r="Q164" s="2">
        <v>33869862977</v>
      </c>
    </row>
    <row r="165" spans="1:17" ht="18.75">
      <c r="A165" s="3" t="s">
        <v>437</v>
      </c>
      <c r="B165" s="3"/>
      <c r="C165" s="3" t="s">
        <v>105</v>
      </c>
      <c r="E165" s="2">
        <v>21.5</v>
      </c>
      <c r="F165" s="2"/>
      <c r="G165" s="2">
        <v>6538355600</v>
      </c>
      <c r="H165" s="2"/>
      <c r="I165" s="2">
        <v>0</v>
      </c>
      <c r="J165" s="2"/>
      <c r="K165" s="2">
        <f t="shared" si="2"/>
        <v>6538355600</v>
      </c>
      <c r="L165" s="2"/>
      <c r="M165" s="2">
        <v>60789040404</v>
      </c>
      <c r="N165" s="2"/>
      <c r="O165" s="2">
        <v>0</v>
      </c>
      <c r="P165" s="2"/>
      <c r="Q165" s="2">
        <v>60789040404</v>
      </c>
    </row>
    <row r="166" spans="1:17" ht="18.75">
      <c r="A166" s="3" t="s">
        <v>434</v>
      </c>
      <c r="B166" s="3"/>
      <c r="C166" s="3" t="s">
        <v>105</v>
      </c>
      <c r="E166" s="2">
        <v>21.5</v>
      </c>
      <c r="F166" s="2"/>
      <c r="G166" s="2">
        <v>0</v>
      </c>
      <c r="H166" s="2"/>
      <c r="I166" s="2">
        <v>0</v>
      </c>
      <c r="J166" s="2"/>
      <c r="K166" s="2">
        <f t="shared" si="2"/>
        <v>0</v>
      </c>
      <c r="L166" s="2"/>
      <c r="M166" s="2">
        <v>129589041065</v>
      </c>
      <c r="N166" s="2"/>
      <c r="O166" s="2">
        <v>0</v>
      </c>
      <c r="P166" s="2"/>
      <c r="Q166" s="2">
        <v>129589041065</v>
      </c>
    </row>
    <row r="167" spans="1:17" ht="18.75">
      <c r="A167" s="3" t="s">
        <v>675</v>
      </c>
      <c r="B167" s="3"/>
      <c r="C167" s="3" t="s">
        <v>105</v>
      </c>
      <c r="E167" s="2">
        <v>21.5</v>
      </c>
      <c r="F167" s="2"/>
      <c r="G167" s="2">
        <v>0</v>
      </c>
      <c r="H167" s="2"/>
      <c r="I167" s="2">
        <v>0</v>
      </c>
      <c r="J167" s="2"/>
      <c r="K167" s="2">
        <f t="shared" si="2"/>
        <v>0</v>
      </c>
      <c r="L167" s="2"/>
      <c r="M167" s="2">
        <v>95424657498</v>
      </c>
      <c r="N167" s="2"/>
      <c r="O167" s="2">
        <v>0</v>
      </c>
      <c r="P167" s="2"/>
      <c r="Q167" s="2">
        <v>95424657498</v>
      </c>
    </row>
    <row r="168" spans="1:17" ht="18.75">
      <c r="A168" s="3" t="s">
        <v>434</v>
      </c>
      <c r="B168" s="3"/>
      <c r="C168" s="3" t="s">
        <v>105</v>
      </c>
      <c r="E168" s="2">
        <v>21.5</v>
      </c>
      <c r="F168" s="2"/>
      <c r="G168" s="2">
        <v>0</v>
      </c>
      <c r="H168" s="2"/>
      <c r="I168" s="2">
        <v>0</v>
      </c>
      <c r="J168" s="2"/>
      <c r="K168" s="2">
        <f t="shared" si="2"/>
        <v>0</v>
      </c>
      <c r="L168" s="2"/>
      <c r="M168" s="2">
        <v>135479451965</v>
      </c>
      <c r="N168" s="2"/>
      <c r="O168" s="2">
        <v>0</v>
      </c>
      <c r="P168" s="2"/>
      <c r="Q168" s="2">
        <v>135479451965</v>
      </c>
    </row>
    <row r="169" spans="1:17" ht="18.75">
      <c r="A169" s="3" t="s">
        <v>676</v>
      </c>
      <c r="B169" s="3"/>
      <c r="C169" s="3" t="s">
        <v>105</v>
      </c>
      <c r="E169" s="2">
        <v>21.5</v>
      </c>
      <c r="F169" s="2"/>
      <c r="G169" s="2">
        <v>0</v>
      </c>
      <c r="H169" s="2"/>
      <c r="I169" s="2">
        <v>0</v>
      </c>
      <c r="J169" s="2"/>
      <c r="K169" s="2">
        <f t="shared" si="2"/>
        <v>0</v>
      </c>
      <c r="L169" s="2"/>
      <c r="M169" s="2">
        <v>123698630080</v>
      </c>
      <c r="N169" s="2"/>
      <c r="O169" s="2">
        <v>0</v>
      </c>
      <c r="P169" s="2"/>
      <c r="Q169" s="2">
        <v>123698630080</v>
      </c>
    </row>
    <row r="170" spans="1:17" ht="18.75">
      <c r="A170" s="3" t="s">
        <v>677</v>
      </c>
      <c r="B170" s="3"/>
      <c r="C170" s="3" t="s">
        <v>105</v>
      </c>
      <c r="E170" s="2">
        <v>21.5</v>
      </c>
      <c r="F170" s="2"/>
      <c r="G170" s="2">
        <v>0</v>
      </c>
      <c r="H170" s="2"/>
      <c r="I170" s="2">
        <v>0</v>
      </c>
      <c r="J170" s="2"/>
      <c r="K170" s="2">
        <f t="shared" si="2"/>
        <v>0</v>
      </c>
      <c r="L170" s="2"/>
      <c r="M170" s="2">
        <v>164931506800</v>
      </c>
      <c r="N170" s="2"/>
      <c r="O170" s="2">
        <v>0</v>
      </c>
      <c r="P170" s="2"/>
      <c r="Q170" s="2">
        <v>164931506800</v>
      </c>
    </row>
    <row r="171" spans="1:17" ht="18.75">
      <c r="A171" s="3" t="s">
        <v>439</v>
      </c>
      <c r="B171" s="3"/>
      <c r="C171" s="3" t="s">
        <v>105</v>
      </c>
      <c r="E171" s="2">
        <v>26</v>
      </c>
      <c r="F171" s="2"/>
      <c r="G171" s="2">
        <v>74613076144</v>
      </c>
      <c r="H171" s="2"/>
      <c r="I171" s="2">
        <v>23012879</v>
      </c>
      <c r="J171" s="2"/>
      <c r="K171" s="2">
        <f t="shared" si="2"/>
        <v>74590063265</v>
      </c>
      <c r="L171" s="2"/>
      <c r="M171" s="2">
        <v>416389102352</v>
      </c>
      <c r="N171" s="2"/>
      <c r="O171" s="2">
        <v>23012879</v>
      </c>
      <c r="P171" s="2"/>
      <c r="Q171" s="2">
        <v>416366089473</v>
      </c>
    </row>
    <row r="172" spans="1:17" ht="18.75">
      <c r="A172" s="3" t="s">
        <v>678</v>
      </c>
      <c r="B172" s="3"/>
      <c r="C172" s="3" t="s">
        <v>105</v>
      </c>
      <c r="E172" s="2">
        <v>21.5</v>
      </c>
      <c r="F172" s="2"/>
      <c r="G172" s="2">
        <v>0</v>
      </c>
      <c r="H172" s="2"/>
      <c r="I172" s="2">
        <v>0</v>
      </c>
      <c r="J172" s="2"/>
      <c r="K172" s="2">
        <f t="shared" si="2"/>
        <v>0</v>
      </c>
      <c r="L172" s="2"/>
      <c r="M172" s="2">
        <v>5301369855</v>
      </c>
      <c r="N172" s="2"/>
      <c r="O172" s="2">
        <v>0</v>
      </c>
      <c r="P172" s="2"/>
      <c r="Q172" s="2">
        <v>5301369855</v>
      </c>
    </row>
    <row r="173" spans="1:17" ht="18.75">
      <c r="A173" s="3" t="s">
        <v>431</v>
      </c>
      <c r="B173" s="3"/>
      <c r="C173" s="3" t="s">
        <v>105</v>
      </c>
      <c r="E173" s="2">
        <v>21.5</v>
      </c>
      <c r="F173" s="2"/>
      <c r="G173" s="2">
        <v>0</v>
      </c>
      <c r="H173" s="2"/>
      <c r="I173" s="2">
        <v>0</v>
      </c>
      <c r="J173" s="2"/>
      <c r="K173" s="2">
        <f t="shared" si="2"/>
        <v>0</v>
      </c>
      <c r="L173" s="2"/>
      <c r="M173" s="2">
        <v>3534246573</v>
      </c>
      <c r="N173" s="2"/>
      <c r="O173" s="2">
        <v>0</v>
      </c>
      <c r="P173" s="2"/>
      <c r="Q173" s="2">
        <v>3534246573</v>
      </c>
    </row>
    <row r="174" spans="1:17" ht="18.75">
      <c r="A174" s="3" t="s">
        <v>523</v>
      </c>
      <c r="B174" s="3"/>
      <c r="C174" s="3" t="s">
        <v>105</v>
      </c>
      <c r="E174" s="2">
        <v>21.5</v>
      </c>
      <c r="F174" s="2"/>
      <c r="G174" s="2">
        <v>0</v>
      </c>
      <c r="H174" s="2"/>
      <c r="I174" s="2">
        <v>0</v>
      </c>
      <c r="J174" s="2"/>
      <c r="K174" s="2">
        <f t="shared" si="2"/>
        <v>0</v>
      </c>
      <c r="L174" s="2"/>
      <c r="M174" s="2">
        <v>10602739719</v>
      </c>
      <c r="N174" s="2"/>
      <c r="O174" s="2">
        <v>0</v>
      </c>
      <c r="P174" s="2"/>
      <c r="Q174" s="2">
        <v>10602739719</v>
      </c>
    </row>
    <row r="175" spans="1:17" ht="18.75">
      <c r="A175" s="3" t="s">
        <v>431</v>
      </c>
      <c r="B175" s="3"/>
      <c r="C175" s="3" t="s">
        <v>105</v>
      </c>
      <c r="E175" s="2">
        <v>21.5</v>
      </c>
      <c r="F175" s="2"/>
      <c r="G175" s="2">
        <v>0</v>
      </c>
      <c r="H175" s="2"/>
      <c r="I175" s="2">
        <v>0</v>
      </c>
      <c r="J175" s="2"/>
      <c r="K175" s="2">
        <f t="shared" si="2"/>
        <v>0</v>
      </c>
      <c r="L175" s="2"/>
      <c r="M175" s="2">
        <v>89534246516</v>
      </c>
      <c r="N175" s="2"/>
      <c r="O175" s="2">
        <v>0</v>
      </c>
      <c r="P175" s="2"/>
      <c r="Q175" s="2">
        <v>89534246516</v>
      </c>
    </row>
    <row r="176" spans="1:17" ht="18.75">
      <c r="A176" s="3" t="s">
        <v>447</v>
      </c>
      <c r="B176" s="3"/>
      <c r="C176" s="3" t="s">
        <v>105</v>
      </c>
      <c r="E176" s="2">
        <v>26</v>
      </c>
      <c r="F176" s="2"/>
      <c r="G176" s="2">
        <v>0</v>
      </c>
      <c r="H176" s="2"/>
      <c r="I176" s="2">
        <v>0</v>
      </c>
      <c r="J176" s="2"/>
      <c r="K176" s="2">
        <f t="shared" si="2"/>
        <v>0</v>
      </c>
      <c r="L176" s="2"/>
      <c r="M176" s="2">
        <v>149589041087</v>
      </c>
      <c r="N176" s="2"/>
      <c r="O176" s="2">
        <v>0</v>
      </c>
      <c r="P176" s="2"/>
      <c r="Q176" s="2">
        <v>149589041087</v>
      </c>
    </row>
    <row r="177" spans="1:17" ht="18.75">
      <c r="A177" s="3" t="s">
        <v>523</v>
      </c>
      <c r="B177" s="3"/>
      <c r="C177" s="3" t="s">
        <v>105</v>
      </c>
      <c r="E177" s="2">
        <v>21.5</v>
      </c>
      <c r="F177" s="2"/>
      <c r="G177" s="2">
        <v>0</v>
      </c>
      <c r="H177" s="2"/>
      <c r="I177" s="2">
        <v>0</v>
      </c>
      <c r="J177" s="2"/>
      <c r="K177" s="2">
        <f t="shared" si="2"/>
        <v>0</v>
      </c>
      <c r="L177" s="2"/>
      <c r="M177" s="2">
        <v>92508903658</v>
      </c>
      <c r="N177" s="2"/>
      <c r="O177" s="2">
        <v>0</v>
      </c>
      <c r="P177" s="2"/>
      <c r="Q177" s="2">
        <v>92508903658</v>
      </c>
    </row>
    <row r="178" spans="1:17" ht="18.75">
      <c r="A178" s="3" t="s">
        <v>678</v>
      </c>
      <c r="B178" s="3"/>
      <c r="C178" s="3" t="s">
        <v>105</v>
      </c>
      <c r="E178" s="2">
        <v>21.5</v>
      </c>
      <c r="F178" s="2"/>
      <c r="G178" s="2">
        <v>0</v>
      </c>
      <c r="H178" s="2"/>
      <c r="I178" s="2">
        <v>0</v>
      </c>
      <c r="J178" s="2"/>
      <c r="K178" s="2">
        <f t="shared" si="2"/>
        <v>0</v>
      </c>
      <c r="L178" s="2"/>
      <c r="M178" s="2">
        <v>21794520515</v>
      </c>
      <c r="N178" s="2"/>
      <c r="O178" s="2">
        <v>0</v>
      </c>
      <c r="P178" s="2"/>
      <c r="Q178" s="2">
        <v>21794520515</v>
      </c>
    </row>
    <row r="179" spans="1:17" ht="18.75">
      <c r="A179" s="3" t="s">
        <v>412</v>
      </c>
      <c r="B179" s="3"/>
      <c r="C179" s="3" t="s">
        <v>105</v>
      </c>
      <c r="E179" s="2">
        <v>22.5</v>
      </c>
      <c r="F179" s="2"/>
      <c r="G179" s="2">
        <v>3057534216</v>
      </c>
      <c r="H179" s="2"/>
      <c r="I179" s="2">
        <v>0</v>
      </c>
      <c r="J179" s="2"/>
      <c r="K179" s="2">
        <f t="shared" si="2"/>
        <v>3057534216</v>
      </c>
      <c r="L179" s="2"/>
      <c r="M179" s="2">
        <v>57501369809</v>
      </c>
      <c r="N179" s="2"/>
      <c r="O179" s="2">
        <v>12604703</v>
      </c>
      <c r="P179" s="2"/>
      <c r="Q179" s="2">
        <v>57488765106</v>
      </c>
    </row>
    <row r="180" spans="1:17" ht="18.75">
      <c r="A180" s="3" t="s">
        <v>434</v>
      </c>
      <c r="B180" s="3"/>
      <c r="C180" s="3" t="s">
        <v>105</v>
      </c>
      <c r="E180" s="2">
        <v>21.5</v>
      </c>
      <c r="F180" s="2"/>
      <c r="G180" s="2">
        <v>37050678444</v>
      </c>
      <c r="H180" s="2"/>
      <c r="I180" s="2">
        <v>0</v>
      </c>
      <c r="J180" s="2"/>
      <c r="K180" s="2">
        <f t="shared" si="2"/>
        <v>37050678444</v>
      </c>
      <c r="L180" s="2"/>
      <c r="M180" s="2">
        <v>184310952319</v>
      </c>
      <c r="N180" s="2"/>
      <c r="O180" s="2">
        <v>0</v>
      </c>
      <c r="P180" s="2"/>
      <c r="Q180" s="2">
        <v>184310952319</v>
      </c>
    </row>
    <row r="181" spans="1:17" ht="18.75">
      <c r="A181" s="3" t="s">
        <v>353</v>
      </c>
      <c r="B181" s="3"/>
      <c r="C181" s="3" t="s">
        <v>105</v>
      </c>
      <c r="E181" s="2">
        <v>21.5</v>
      </c>
      <c r="F181" s="2"/>
      <c r="G181" s="2">
        <v>0</v>
      </c>
      <c r="H181" s="2"/>
      <c r="I181" s="2">
        <v>0</v>
      </c>
      <c r="J181" s="2"/>
      <c r="K181" s="2">
        <f t="shared" si="2"/>
        <v>0</v>
      </c>
      <c r="L181" s="2"/>
      <c r="M181" s="2">
        <v>43294520506</v>
      </c>
      <c r="N181" s="2"/>
      <c r="O181" s="2">
        <v>0</v>
      </c>
      <c r="P181" s="2"/>
      <c r="Q181" s="2">
        <v>43294520506</v>
      </c>
    </row>
    <row r="182" spans="1:17" ht="18.75">
      <c r="A182" s="3" t="s">
        <v>582</v>
      </c>
      <c r="B182" s="3"/>
      <c r="C182" s="3" t="s">
        <v>105</v>
      </c>
      <c r="E182" s="2">
        <v>21.5</v>
      </c>
      <c r="F182" s="2"/>
      <c r="G182" s="2">
        <v>0</v>
      </c>
      <c r="H182" s="2"/>
      <c r="I182" s="2">
        <v>0</v>
      </c>
      <c r="J182" s="2"/>
      <c r="K182" s="2">
        <f t="shared" si="2"/>
        <v>0</v>
      </c>
      <c r="L182" s="2"/>
      <c r="M182" s="2">
        <v>30924657507</v>
      </c>
      <c r="N182" s="2"/>
      <c r="O182" s="2">
        <v>0</v>
      </c>
      <c r="P182" s="2"/>
      <c r="Q182" s="2">
        <v>30924657507</v>
      </c>
    </row>
    <row r="183" spans="1:17" ht="18.75">
      <c r="A183" s="3" t="s">
        <v>384</v>
      </c>
      <c r="B183" s="3"/>
      <c r="C183" s="3" t="s">
        <v>105</v>
      </c>
      <c r="E183" s="2">
        <v>21.5</v>
      </c>
      <c r="F183" s="2"/>
      <c r="G183" s="2">
        <v>9130136957</v>
      </c>
      <c r="H183" s="2"/>
      <c r="I183" s="2">
        <v>1</v>
      </c>
      <c r="J183" s="2"/>
      <c r="K183" s="2">
        <f t="shared" si="2"/>
        <v>9130136956</v>
      </c>
      <c r="L183" s="2"/>
      <c r="M183" s="2">
        <v>45945205332</v>
      </c>
      <c r="N183" s="2"/>
      <c r="O183" s="2">
        <v>1</v>
      </c>
      <c r="P183" s="2"/>
      <c r="Q183" s="2">
        <v>45945205331</v>
      </c>
    </row>
    <row r="184" spans="1:17" ht="18.75">
      <c r="A184" s="3" t="s">
        <v>679</v>
      </c>
      <c r="B184" s="3"/>
      <c r="C184" s="3" t="s">
        <v>105</v>
      </c>
      <c r="E184" s="2">
        <v>21.5</v>
      </c>
      <c r="F184" s="2"/>
      <c r="G184" s="2">
        <v>0</v>
      </c>
      <c r="H184" s="2"/>
      <c r="I184" s="2">
        <v>0</v>
      </c>
      <c r="J184" s="2"/>
      <c r="K184" s="2">
        <f t="shared" si="2"/>
        <v>0</v>
      </c>
      <c r="L184" s="2"/>
      <c r="M184" s="2">
        <v>78931506793</v>
      </c>
      <c r="N184" s="2"/>
      <c r="O184" s="2">
        <v>0</v>
      </c>
      <c r="P184" s="2"/>
      <c r="Q184" s="2">
        <v>78931506793</v>
      </c>
    </row>
    <row r="185" spans="1:17" ht="18.75">
      <c r="A185" s="3" t="s">
        <v>431</v>
      </c>
      <c r="B185" s="3"/>
      <c r="C185" s="3" t="s">
        <v>105</v>
      </c>
      <c r="E185" s="2">
        <v>21.5</v>
      </c>
      <c r="F185" s="2"/>
      <c r="G185" s="2">
        <v>0</v>
      </c>
      <c r="H185" s="2"/>
      <c r="I185" s="2">
        <v>0</v>
      </c>
      <c r="J185" s="2"/>
      <c r="K185" s="2">
        <f t="shared" si="2"/>
        <v>0</v>
      </c>
      <c r="L185" s="2"/>
      <c r="M185" s="2">
        <v>84821917788</v>
      </c>
      <c r="N185" s="2"/>
      <c r="O185" s="2">
        <v>0</v>
      </c>
      <c r="P185" s="2"/>
      <c r="Q185" s="2">
        <v>84821917788</v>
      </c>
    </row>
    <row r="186" spans="1:17" ht="18.75">
      <c r="A186" s="3" t="s">
        <v>434</v>
      </c>
      <c r="B186" s="3"/>
      <c r="C186" s="3" t="s">
        <v>105</v>
      </c>
      <c r="E186" s="2">
        <v>21.5</v>
      </c>
      <c r="F186" s="2"/>
      <c r="G186" s="2">
        <v>43568486800</v>
      </c>
      <c r="H186" s="2"/>
      <c r="I186" s="2">
        <v>0</v>
      </c>
      <c r="J186" s="2"/>
      <c r="K186" s="2">
        <f t="shared" si="2"/>
        <v>43568486800</v>
      </c>
      <c r="L186" s="2"/>
      <c r="M186" s="2">
        <v>183760267529</v>
      </c>
      <c r="N186" s="2"/>
      <c r="O186" s="2">
        <v>0</v>
      </c>
      <c r="P186" s="2"/>
      <c r="Q186" s="2">
        <v>183760267529</v>
      </c>
    </row>
    <row r="187" spans="1:17" ht="18.75">
      <c r="A187" s="3" t="s">
        <v>511</v>
      </c>
      <c r="B187" s="3"/>
      <c r="C187" s="3" t="s">
        <v>105</v>
      </c>
      <c r="E187" s="2">
        <v>21.5</v>
      </c>
      <c r="F187" s="2"/>
      <c r="G187" s="2">
        <v>0</v>
      </c>
      <c r="H187" s="2"/>
      <c r="I187" s="2">
        <v>0</v>
      </c>
      <c r="J187" s="2"/>
      <c r="K187" s="2">
        <f t="shared" si="2"/>
        <v>0</v>
      </c>
      <c r="L187" s="2"/>
      <c r="M187" s="2">
        <v>38287671175</v>
      </c>
      <c r="N187" s="2"/>
      <c r="O187" s="2">
        <v>0</v>
      </c>
      <c r="P187" s="2"/>
      <c r="Q187" s="2">
        <v>38287671175</v>
      </c>
    </row>
    <row r="188" spans="1:17" ht="18.75">
      <c r="A188" s="3" t="s">
        <v>511</v>
      </c>
      <c r="B188" s="3"/>
      <c r="C188" s="3" t="s">
        <v>105</v>
      </c>
      <c r="E188" s="2">
        <v>21.5</v>
      </c>
      <c r="F188" s="2"/>
      <c r="G188" s="2">
        <v>0</v>
      </c>
      <c r="H188" s="2"/>
      <c r="I188" s="2">
        <v>0</v>
      </c>
      <c r="J188" s="2"/>
      <c r="K188" s="2">
        <f t="shared" si="2"/>
        <v>0</v>
      </c>
      <c r="L188" s="2"/>
      <c r="M188" s="2">
        <v>44767123220</v>
      </c>
      <c r="N188" s="2"/>
      <c r="O188" s="2">
        <v>0</v>
      </c>
      <c r="P188" s="2"/>
      <c r="Q188" s="2">
        <v>44767123220</v>
      </c>
    </row>
    <row r="189" spans="1:17" ht="18.75">
      <c r="A189" s="3" t="s">
        <v>447</v>
      </c>
      <c r="B189" s="3"/>
      <c r="C189" s="3" t="s">
        <v>105</v>
      </c>
      <c r="E189" s="2">
        <v>26</v>
      </c>
      <c r="F189" s="2"/>
      <c r="G189" s="2">
        <v>0</v>
      </c>
      <c r="H189" s="2"/>
      <c r="I189" s="2">
        <v>0</v>
      </c>
      <c r="J189" s="2"/>
      <c r="K189" s="2">
        <f t="shared" si="2"/>
        <v>0</v>
      </c>
      <c r="L189" s="2"/>
      <c r="M189" s="2">
        <v>159561643808</v>
      </c>
      <c r="N189" s="2"/>
      <c r="O189" s="2">
        <v>0</v>
      </c>
      <c r="P189" s="2"/>
      <c r="Q189" s="2">
        <v>159561643808</v>
      </c>
    </row>
    <row r="190" spans="1:17" ht="18.75">
      <c r="A190" s="3" t="s">
        <v>582</v>
      </c>
      <c r="B190" s="3"/>
      <c r="C190" s="3" t="s">
        <v>105</v>
      </c>
      <c r="E190" s="2">
        <v>21.5</v>
      </c>
      <c r="F190" s="2"/>
      <c r="G190" s="2">
        <v>0</v>
      </c>
      <c r="H190" s="2"/>
      <c r="I190" s="2">
        <v>0</v>
      </c>
      <c r="J190" s="2"/>
      <c r="K190" s="2">
        <f t="shared" si="2"/>
        <v>0</v>
      </c>
      <c r="L190" s="2"/>
      <c r="M190" s="2">
        <v>35342465720</v>
      </c>
      <c r="N190" s="2"/>
      <c r="O190" s="2">
        <v>0</v>
      </c>
      <c r="P190" s="2"/>
      <c r="Q190" s="2">
        <v>35342465720</v>
      </c>
    </row>
    <row r="191" spans="1:17" ht="18.75">
      <c r="A191" s="3" t="s">
        <v>680</v>
      </c>
      <c r="B191" s="3"/>
      <c r="C191" s="3" t="s">
        <v>105</v>
      </c>
      <c r="E191" s="2">
        <v>21.5</v>
      </c>
      <c r="F191" s="2"/>
      <c r="G191" s="2">
        <v>0</v>
      </c>
      <c r="H191" s="2"/>
      <c r="I191" s="2">
        <v>0</v>
      </c>
      <c r="J191" s="2"/>
      <c r="K191" s="2">
        <f t="shared" si="2"/>
        <v>0</v>
      </c>
      <c r="L191" s="2"/>
      <c r="M191" s="2">
        <v>13842465709</v>
      </c>
      <c r="N191" s="2"/>
      <c r="O191" s="2">
        <v>0</v>
      </c>
      <c r="P191" s="2"/>
      <c r="Q191" s="2">
        <v>13842465709</v>
      </c>
    </row>
    <row r="192" spans="1:17" ht="18.75">
      <c r="A192" s="3" t="s">
        <v>474</v>
      </c>
      <c r="B192" s="3"/>
      <c r="C192" s="3" t="s">
        <v>105</v>
      </c>
      <c r="E192" s="2">
        <v>21.5</v>
      </c>
      <c r="F192" s="2"/>
      <c r="G192" s="2">
        <v>0</v>
      </c>
      <c r="H192" s="2"/>
      <c r="I192" s="2">
        <v>0</v>
      </c>
      <c r="J192" s="2"/>
      <c r="K192" s="2">
        <f t="shared" si="2"/>
        <v>0</v>
      </c>
      <c r="L192" s="2"/>
      <c r="M192" s="2">
        <v>65972602678</v>
      </c>
      <c r="N192" s="2"/>
      <c r="O192" s="2">
        <v>0</v>
      </c>
      <c r="P192" s="2"/>
      <c r="Q192" s="2">
        <v>65972602678</v>
      </c>
    </row>
    <row r="193" spans="1:17" ht="18.75">
      <c r="A193" s="3" t="s">
        <v>447</v>
      </c>
      <c r="B193" s="3"/>
      <c r="C193" s="3" t="s">
        <v>105</v>
      </c>
      <c r="E193" s="2">
        <v>25</v>
      </c>
      <c r="F193" s="2"/>
      <c r="G193" s="2">
        <v>9589041084</v>
      </c>
      <c r="H193" s="2"/>
      <c r="I193" s="2">
        <v>-39565525</v>
      </c>
      <c r="J193" s="2"/>
      <c r="K193" s="2">
        <f t="shared" si="2"/>
        <v>9628606609</v>
      </c>
      <c r="L193" s="2"/>
      <c r="M193" s="2">
        <v>144520547847</v>
      </c>
      <c r="N193" s="2"/>
      <c r="O193" s="2">
        <v>0</v>
      </c>
      <c r="P193" s="2"/>
      <c r="Q193" s="2">
        <v>144520547847</v>
      </c>
    </row>
    <row r="194" spans="1:17" ht="18.75">
      <c r="A194" s="3" t="s">
        <v>353</v>
      </c>
      <c r="B194" s="3"/>
      <c r="C194" s="3" t="s">
        <v>105</v>
      </c>
      <c r="E194" s="2">
        <v>21.5</v>
      </c>
      <c r="F194" s="2"/>
      <c r="G194" s="2">
        <v>0</v>
      </c>
      <c r="H194" s="2"/>
      <c r="I194" s="2">
        <v>0</v>
      </c>
      <c r="J194" s="2"/>
      <c r="K194" s="2">
        <f t="shared" si="2"/>
        <v>0</v>
      </c>
      <c r="L194" s="2"/>
      <c r="M194" s="2">
        <v>22972602720</v>
      </c>
      <c r="N194" s="2"/>
      <c r="O194" s="2">
        <v>0</v>
      </c>
      <c r="P194" s="2"/>
      <c r="Q194" s="2">
        <v>22972602720</v>
      </c>
    </row>
    <row r="195" spans="1:17" ht="18.75">
      <c r="A195" s="3" t="s">
        <v>546</v>
      </c>
      <c r="B195" s="3"/>
      <c r="C195" s="3" t="s">
        <v>105</v>
      </c>
      <c r="E195" s="2">
        <v>21.5</v>
      </c>
      <c r="F195" s="2"/>
      <c r="G195" s="2">
        <v>0</v>
      </c>
      <c r="H195" s="2"/>
      <c r="I195" s="2">
        <v>0</v>
      </c>
      <c r="J195" s="2"/>
      <c r="K195" s="2">
        <f t="shared" si="2"/>
        <v>0</v>
      </c>
      <c r="L195" s="2"/>
      <c r="M195" s="2">
        <v>26506849275</v>
      </c>
      <c r="N195" s="2"/>
      <c r="O195" s="2">
        <v>0</v>
      </c>
      <c r="P195" s="2"/>
      <c r="Q195" s="2">
        <v>26506849275</v>
      </c>
    </row>
    <row r="196" spans="1:17" ht="18.75">
      <c r="A196" s="3" t="s">
        <v>450</v>
      </c>
      <c r="B196" s="3"/>
      <c r="C196" s="3" t="s">
        <v>105</v>
      </c>
      <c r="E196" s="2">
        <v>21.5</v>
      </c>
      <c r="F196" s="2"/>
      <c r="G196" s="2">
        <v>10897256325</v>
      </c>
      <c r="H196" s="2"/>
      <c r="I196" s="2">
        <v>0</v>
      </c>
      <c r="J196" s="2"/>
      <c r="K196" s="2">
        <f t="shared" si="2"/>
        <v>10897256325</v>
      </c>
      <c r="L196" s="2"/>
      <c r="M196" s="2">
        <v>44767119230</v>
      </c>
      <c r="N196" s="2"/>
      <c r="O196" s="2">
        <v>0</v>
      </c>
      <c r="P196" s="2"/>
      <c r="Q196" s="2">
        <v>44767119230</v>
      </c>
    </row>
    <row r="197" spans="1:17" ht="18.75">
      <c r="A197" s="3" t="s">
        <v>453</v>
      </c>
      <c r="B197" s="3"/>
      <c r="C197" s="3" t="s">
        <v>105</v>
      </c>
      <c r="E197" s="2">
        <v>22.5</v>
      </c>
      <c r="F197" s="2"/>
      <c r="G197" s="2">
        <v>11404100550</v>
      </c>
      <c r="H197" s="2"/>
      <c r="I197" s="2">
        <v>0</v>
      </c>
      <c r="J197" s="2"/>
      <c r="K197" s="2">
        <f t="shared" si="2"/>
        <v>11404100550</v>
      </c>
      <c r="L197" s="2"/>
      <c r="M197" s="2">
        <v>46102730650</v>
      </c>
      <c r="N197" s="2"/>
      <c r="O197" s="2">
        <v>0</v>
      </c>
      <c r="P197" s="2"/>
      <c r="Q197" s="2">
        <v>46102730650</v>
      </c>
    </row>
    <row r="198" spans="1:17" ht="18.75">
      <c r="A198" s="3" t="s">
        <v>412</v>
      </c>
      <c r="B198" s="3"/>
      <c r="C198" s="3" t="s">
        <v>105</v>
      </c>
      <c r="E198" s="2">
        <v>22.5</v>
      </c>
      <c r="F198" s="2"/>
      <c r="G198" s="2">
        <v>4438356157</v>
      </c>
      <c r="H198" s="2"/>
      <c r="I198" s="2">
        <v>-89665283</v>
      </c>
      <c r="J198" s="2"/>
      <c r="K198" s="2">
        <f t="shared" si="2"/>
        <v>4528021440</v>
      </c>
      <c r="L198" s="2"/>
      <c r="M198" s="2">
        <v>85808219151</v>
      </c>
      <c r="N198" s="2"/>
      <c r="O198" s="2">
        <v>17933057</v>
      </c>
      <c r="P198" s="2"/>
      <c r="Q198" s="2">
        <v>85790286094</v>
      </c>
    </row>
    <row r="199" spans="1:17" ht="18.75">
      <c r="A199" s="3" t="s">
        <v>458</v>
      </c>
      <c r="B199" s="3"/>
      <c r="C199" s="3" t="s">
        <v>105</v>
      </c>
      <c r="E199" s="2">
        <v>22.5</v>
      </c>
      <c r="F199" s="2"/>
      <c r="G199" s="2">
        <v>34212328650</v>
      </c>
      <c r="H199" s="2"/>
      <c r="I199" s="2">
        <v>0</v>
      </c>
      <c r="J199" s="2"/>
      <c r="K199" s="2">
        <f t="shared" si="2"/>
        <v>34212328650</v>
      </c>
      <c r="L199" s="2"/>
      <c r="M199" s="2">
        <v>135924657390</v>
      </c>
      <c r="N199" s="2"/>
      <c r="O199" s="2">
        <v>0</v>
      </c>
      <c r="P199" s="2"/>
      <c r="Q199" s="2">
        <v>135924657390</v>
      </c>
    </row>
    <row r="200" spans="1:17" ht="18.75">
      <c r="A200" s="3" t="s">
        <v>460</v>
      </c>
      <c r="B200" s="3"/>
      <c r="C200" s="3" t="s">
        <v>105</v>
      </c>
      <c r="E200" s="2">
        <v>0</v>
      </c>
      <c r="F200" s="2"/>
      <c r="G200" s="2">
        <v>177036</v>
      </c>
      <c r="H200" s="2"/>
      <c r="I200" s="2">
        <v>0</v>
      </c>
      <c r="J200" s="2"/>
      <c r="K200" s="2">
        <f t="shared" si="2"/>
        <v>177036</v>
      </c>
      <c r="L200" s="2"/>
      <c r="M200" s="2">
        <v>210890</v>
      </c>
      <c r="N200" s="2"/>
      <c r="O200" s="2">
        <v>0</v>
      </c>
      <c r="P200" s="2"/>
      <c r="Q200" s="2">
        <v>210890</v>
      </c>
    </row>
    <row r="201" spans="1:17" ht="18.75">
      <c r="A201" s="3" t="s">
        <v>460</v>
      </c>
      <c r="B201" s="3"/>
      <c r="C201" s="3" t="s">
        <v>105</v>
      </c>
      <c r="E201" s="2">
        <v>24</v>
      </c>
      <c r="F201" s="2"/>
      <c r="G201" s="2">
        <v>0</v>
      </c>
      <c r="H201" s="2"/>
      <c r="I201" s="2">
        <v>0</v>
      </c>
      <c r="J201" s="2"/>
      <c r="K201" s="2">
        <f t="shared" ref="K201:K264" si="3">G201-I201</f>
        <v>0</v>
      </c>
      <c r="L201" s="2"/>
      <c r="M201" s="2">
        <v>140712328732</v>
      </c>
      <c r="N201" s="2"/>
      <c r="O201" s="2">
        <v>0</v>
      </c>
      <c r="P201" s="2"/>
      <c r="Q201" s="2">
        <v>140712328732</v>
      </c>
    </row>
    <row r="202" spans="1:17" ht="18.75">
      <c r="A202" s="3" t="s">
        <v>434</v>
      </c>
      <c r="B202" s="3"/>
      <c r="C202" s="3" t="s">
        <v>105</v>
      </c>
      <c r="E202" s="2">
        <v>22.5</v>
      </c>
      <c r="F202" s="2"/>
      <c r="G202" s="2">
        <v>0</v>
      </c>
      <c r="H202" s="2"/>
      <c r="I202" s="2">
        <v>0</v>
      </c>
      <c r="J202" s="2"/>
      <c r="K202" s="2">
        <f t="shared" si="3"/>
        <v>0</v>
      </c>
      <c r="L202" s="2"/>
      <c r="M202" s="2">
        <v>144801369807</v>
      </c>
      <c r="N202" s="2"/>
      <c r="O202" s="2">
        <v>0</v>
      </c>
      <c r="P202" s="2"/>
      <c r="Q202" s="2">
        <v>144801369807</v>
      </c>
    </row>
    <row r="203" spans="1:17" ht="18.75">
      <c r="A203" s="3" t="s">
        <v>460</v>
      </c>
      <c r="B203" s="3"/>
      <c r="C203" s="3" t="s">
        <v>105</v>
      </c>
      <c r="E203" s="2">
        <v>24</v>
      </c>
      <c r="F203" s="2"/>
      <c r="G203" s="2">
        <v>0</v>
      </c>
      <c r="H203" s="2"/>
      <c r="I203" s="2">
        <v>0</v>
      </c>
      <c r="J203" s="2"/>
      <c r="K203" s="2">
        <f t="shared" si="3"/>
        <v>0</v>
      </c>
      <c r="L203" s="2"/>
      <c r="M203" s="2">
        <v>48065753417</v>
      </c>
      <c r="N203" s="2"/>
      <c r="O203" s="2">
        <v>0</v>
      </c>
      <c r="P203" s="2"/>
      <c r="Q203" s="2">
        <v>48065753417</v>
      </c>
    </row>
    <row r="204" spans="1:17" ht="18.75">
      <c r="A204" s="3" t="s">
        <v>628</v>
      </c>
      <c r="B204" s="3"/>
      <c r="C204" s="3" t="s">
        <v>105</v>
      </c>
      <c r="E204" s="2">
        <v>24</v>
      </c>
      <c r="F204" s="2"/>
      <c r="G204" s="2">
        <v>0</v>
      </c>
      <c r="H204" s="2"/>
      <c r="I204" s="2">
        <v>-76257300</v>
      </c>
      <c r="J204" s="2"/>
      <c r="K204" s="2">
        <f t="shared" si="3"/>
        <v>76257300</v>
      </c>
      <c r="L204" s="2"/>
      <c r="M204" s="2">
        <v>129205479407</v>
      </c>
      <c r="N204" s="2"/>
      <c r="O204" s="2">
        <v>0</v>
      </c>
      <c r="P204" s="2"/>
      <c r="Q204" s="2">
        <v>129205479407</v>
      </c>
    </row>
    <row r="205" spans="1:17" ht="18.75">
      <c r="A205" s="3" t="s">
        <v>491</v>
      </c>
      <c r="B205" s="3"/>
      <c r="C205" s="3" t="s">
        <v>105</v>
      </c>
      <c r="E205" s="2">
        <v>22.5</v>
      </c>
      <c r="F205" s="2"/>
      <c r="G205" s="2">
        <v>0</v>
      </c>
      <c r="H205" s="2"/>
      <c r="I205" s="2">
        <v>0</v>
      </c>
      <c r="J205" s="2"/>
      <c r="K205" s="2">
        <f t="shared" si="3"/>
        <v>0</v>
      </c>
      <c r="L205" s="2"/>
      <c r="M205" s="2">
        <v>32054794520</v>
      </c>
      <c r="N205" s="2"/>
      <c r="O205" s="2">
        <v>0</v>
      </c>
      <c r="P205" s="2"/>
      <c r="Q205" s="2">
        <v>32054794520</v>
      </c>
    </row>
    <row r="206" spans="1:17" ht="18.75">
      <c r="A206" s="3" t="s">
        <v>460</v>
      </c>
      <c r="B206" s="3"/>
      <c r="C206" s="3" t="s">
        <v>105</v>
      </c>
      <c r="E206" s="2">
        <v>24</v>
      </c>
      <c r="F206" s="2"/>
      <c r="G206" s="2">
        <v>0</v>
      </c>
      <c r="H206" s="2"/>
      <c r="I206" s="2">
        <v>0</v>
      </c>
      <c r="J206" s="2"/>
      <c r="K206" s="2">
        <f t="shared" si="3"/>
        <v>0</v>
      </c>
      <c r="L206" s="2"/>
      <c r="M206" s="2">
        <v>106520547933</v>
      </c>
      <c r="N206" s="2"/>
      <c r="O206" s="2">
        <v>0</v>
      </c>
      <c r="P206" s="2"/>
      <c r="Q206" s="2">
        <v>106520547933</v>
      </c>
    </row>
    <row r="207" spans="1:17" ht="18.75">
      <c r="A207" s="3" t="s">
        <v>425</v>
      </c>
      <c r="B207" s="3"/>
      <c r="C207" s="3" t="s">
        <v>105</v>
      </c>
      <c r="E207" s="2">
        <v>24</v>
      </c>
      <c r="F207" s="2"/>
      <c r="G207" s="2">
        <v>0</v>
      </c>
      <c r="H207" s="2"/>
      <c r="I207" s="2">
        <v>0</v>
      </c>
      <c r="J207" s="2"/>
      <c r="K207" s="2">
        <f t="shared" si="3"/>
        <v>0</v>
      </c>
      <c r="L207" s="2"/>
      <c r="M207" s="2">
        <v>51287671227</v>
      </c>
      <c r="N207" s="2"/>
      <c r="O207" s="2">
        <v>0</v>
      </c>
      <c r="P207" s="2"/>
      <c r="Q207" s="2">
        <v>51287671227</v>
      </c>
    </row>
    <row r="208" spans="1:17" ht="18.75">
      <c r="A208" s="3" t="s">
        <v>681</v>
      </c>
      <c r="B208" s="3"/>
      <c r="C208" s="3" t="s">
        <v>105</v>
      </c>
      <c r="E208" s="2">
        <v>22.5</v>
      </c>
      <c r="F208" s="2"/>
      <c r="G208" s="2">
        <v>0</v>
      </c>
      <c r="H208" s="2"/>
      <c r="I208" s="2">
        <v>0</v>
      </c>
      <c r="J208" s="2"/>
      <c r="K208" s="2">
        <f t="shared" si="3"/>
        <v>0</v>
      </c>
      <c r="L208" s="2"/>
      <c r="M208" s="2">
        <v>12020547942</v>
      </c>
      <c r="N208" s="2"/>
      <c r="O208" s="2">
        <v>0</v>
      </c>
      <c r="P208" s="2"/>
      <c r="Q208" s="2">
        <v>12020547942</v>
      </c>
    </row>
    <row r="209" spans="1:17" ht="18.75">
      <c r="A209" s="3" t="s">
        <v>514</v>
      </c>
      <c r="B209" s="3"/>
      <c r="C209" s="3" t="s">
        <v>105</v>
      </c>
      <c r="E209" s="2">
        <v>22.5</v>
      </c>
      <c r="F209" s="2"/>
      <c r="G209" s="2">
        <v>308219174</v>
      </c>
      <c r="H209" s="2"/>
      <c r="I209" s="2">
        <v>0</v>
      </c>
      <c r="J209" s="2"/>
      <c r="K209" s="2">
        <f t="shared" si="3"/>
        <v>308219174</v>
      </c>
      <c r="L209" s="2"/>
      <c r="M209" s="2">
        <v>12328767116</v>
      </c>
      <c r="N209" s="2"/>
      <c r="O209" s="2">
        <v>0</v>
      </c>
      <c r="P209" s="2"/>
      <c r="Q209" s="2">
        <v>12328767116</v>
      </c>
    </row>
    <row r="210" spans="1:17" ht="18.75">
      <c r="A210" s="3" t="s">
        <v>465</v>
      </c>
      <c r="B210" s="3"/>
      <c r="C210" s="3" t="s">
        <v>105</v>
      </c>
      <c r="E210" s="2">
        <v>22.5</v>
      </c>
      <c r="F210" s="2"/>
      <c r="G210" s="2">
        <v>28664383554</v>
      </c>
      <c r="H210" s="2"/>
      <c r="I210" s="2">
        <v>0</v>
      </c>
      <c r="J210" s="2"/>
      <c r="K210" s="2">
        <f t="shared" si="3"/>
        <v>28664383554</v>
      </c>
      <c r="L210" s="2"/>
      <c r="M210" s="2">
        <v>102636986274</v>
      </c>
      <c r="N210" s="2"/>
      <c r="O210" s="2">
        <v>0</v>
      </c>
      <c r="P210" s="2"/>
      <c r="Q210" s="2">
        <v>102636986274</v>
      </c>
    </row>
    <row r="211" spans="1:17" ht="18.75">
      <c r="A211" s="3" t="s">
        <v>465</v>
      </c>
      <c r="B211" s="3"/>
      <c r="C211" s="3" t="s">
        <v>105</v>
      </c>
      <c r="E211" s="2">
        <v>22.5</v>
      </c>
      <c r="F211" s="2"/>
      <c r="G211" s="2">
        <v>34212328650</v>
      </c>
      <c r="H211" s="2"/>
      <c r="I211" s="2">
        <v>0</v>
      </c>
      <c r="J211" s="2"/>
      <c r="K211" s="2">
        <f t="shared" si="3"/>
        <v>34212328650</v>
      </c>
      <c r="L211" s="2"/>
      <c r="M211" s="2">
        <v>107260273836</v>
      </c>
      <c r="N211" s="2"/>
      <c r="O211" s="2">
        <v>0</v>
      </c>
      <c r="P211" s="2"/>
      <c r="Q211" s="2">
        <v>107260273836</v>
      </c>
    </row>
    <row r="212" spans="1:17" ht="18.75">
      <c r="A212" s="3" t="s">
        <v>460</v>
      </c>
      <c r="B212" s="3"/>
      <c r="C212" s="3" t="s">
        <v>105</v>
      </c>
      <c r="E212" s="2">
        <v>24</v>
      </c>
      <c r="F212" s="2"/>
      <c r="G212" s="2">
        <v>0</v>
      </c>
      <c r="H212" s="2"/>
      <c r="I212" s="2">
        <v>0</v>
      </c>
      <c r="J212" s="2"/>
      <c r="K212" s="2">
        <f t="shared" si="3"/>
        <v>0</v>
      </c>
      <c r="L212" s="2"/>
      <c r="M212" s="2">
        <v>82849315038</v>
      </c>
      <c r="N212" s="2"/>
      <c r="O212" s="2">
        <v>0</v>
      </c>
      <c r="P212" s="2"/>
      <c r="Q212" s="2">
        <v>82849315038</v>
      </c>
    </row>
    <row r="213" spans="1:17" ht="18.75">
      <c r="A213" s="3" t="s">
        <v>409</v>
      </c>
      <c r="B213" s="3"/>
      <c r="C213" s="3" t="s">
        <v>105</v>
      </c>
      <c r="E213" s="2">
        <v>22.5</v>
      </c>
      <c r="F213" s="2"/>
      <c r="G213" s="2">
        <v>28245205004</v>
      </c>
      <c r="H213" s="2"/>
      <c r="I213" s="2">
        <v>0</v>
      </c>
      <c r="J213" s="2"/>
      <c r="K213" s="2">
        <f t="shared" si="3"/>
        <v>28245205004</v>
      </c>
      <c r="L213" s="2"/>
      <c r="M213" s="2">
        <v>81413013209</v>
      </c>
      <c r="N213" s="2"/>
      <c r="O213" s="2">
        <v>0</v>
      </c>
      <c r="P213" s="2"/>
      <c r="Q213" s="2">
        <v>81413013209</v>
      </c>
    </row>
    <row r="214" spans="1:17" ht="18.75">
      <c r="A214" s="3" t="s">
        <v>471</v>
      </c>
      <c r="B214" s="3"/>
      <c r="C214" s="3" t="s">
        <v>105</v>
      </c>
      <c r="E214" s="2">
        <v>22.5</v>
      </c>
      <c r="F214" s="2"/>
      <c r="G214" s="2">
        <v>45616438200</v>
      </c>
      <c r="H214" s="2"/>
      <c r="I214" s="2">
        <v>0</v>
      </c>
      <c r="J214" s="2"/>
      <c r="K214" s="2">
        <f t="shared" si="3"/>
        <v>45616438200</v>
      </c>
      <c r="L214" s="2"/>
      <c r="M214" s="2">
        <v>130684931328</v>
      </c>
      <c r="N214" s="2"/>
      <c r="O214" s="2">
        <v>0</v>
      </c>
      <c r="P214" s="2"/>
      <c r="Q214" s="2">
        <v>130684931328</v>
      </c>
    </row>
    <row r="215" spans="1:17" ht="18.75">
      <c r="A215" s="3" t="s">
        <v>425</v>
      </c>
      <c r="B215" s="3"/>
      <c r="C215" s="3" t="s">
        <v>105</v>
      </c>
      <c r="E215" s="2">
        <v>24</v>
      </c>
      <c r="F215" s="2"/>
      <c r="G215" s="2">
        <v>30575342439</v>
      </c>
      <c r="H215" s="2"/>
      <c r="I215" s="2">
        <v>48522324</v>
      </c>
      <c r="J215" s="2"/>
      <c r="K215" s="2">
        <f t="shared" si="3"/>
        <v>30526820115</v>
      </c>
      <c r="L215" s="2"/>
      <c r="M215" s="2">
        <v>142356164316</v>
      </c>
      <c r="N215" s="2"/>
      <c r="O215" s="2">
        <v>348913819</v>
      </c>
      <c r="P215" s="2"/>
      <c r="Q215" s="2">
        <v>142007250497</v>
      </c>
    </row>
    <row r="216" spans="1:17" ht="18.75">
      <c r="A216" s="3" t="s">
        <v>474</v>
      </c>
      <c r="B216" s="3"/>
      <c r="C216" s="3" t="s">
        <v>105</v>
      </c>
      <c r="E216" s="2">
        <v>22.5</v>
      </c>
      <c r="F216" s="2"/>
      <c r="G216" s="2">
        <v>5054794510</v>
      </c>
      <c r="H216" s="2"/>
      <c r="I216" s="2">
        <v>0</v>
      </c>
      <c r="J216" s="2"/>
      <c r="K216" s="2">
        <f t="shared" si="3"/>
        <v>5054794510</v>
      </c>
      <c r="L216" s="2"/>
      <c r="M216" s="2">
        <v>45739726006</v>
      </c>
      <c r="N216" s="2"/>
      <c r="O216" s="2">
        <v>0</v>
      </c>
      <c r="P216" s="2"/>
      <c r="Q216" s="2">
        <v>45739726006</v>
      </c>
    </row>
    <row r="217" spans="1:17" ht="18.75">
      <c r="A217" s="3" t="s">
        <v>523</v>
      </c>
      <c r="B217" s="3"/>
      <c r="C217" s="3" t="s">
        <v>105</v>
      </c>
      <c r="E217" s="2">
        <v>22.5</v>
      </c>
      <c r="F217" s="2"/>
      <c r="G217" s="2">
        <v>0</v>
      </c>
      <c r="H217" s="2"/>
      <c r="I217" s="2">
        <v>0</v>
      </c>
      <c r="J217" s="2"/>
      <c r="K217" s="2">
        <f t="shared" si="3"/>
        <v>0</v>
      </c>
      <c r="L217" s="2"/>
      <c r="M217" s="2">
        <v>9499931505</v>
      </c>
      <c r="N217" s="2"/>
      <c r="O217" s="2">
        <v>0</v>
      </c>
      <c r="P217" s="2"/>
      <c r="Q217" s="2">
        <v>9499931505</v>
      </c>
    </row>
    <row r="218" spans="1:17" ht="18.75">
      <c r="A218" s="3" t="s">
        <v>491</v>
      </c>
      <c r="B218" s="3"/>
      <c r="C218" s="3" t="s">
        <v>105</v>
      </c>
      <c r="E218" s="2">
        <v>22.5</v>
      </c>
      <c r="F218" s="2"/>
      <c r="G218" s="2">
        <v>0</v>
      </c>
      <c r="H218" s="2"/>
      <c r="I218" s="2">
        <v>0</v>
      </c>
      <c r="J218" s="2"/>
      <c r="K218" s="2">
        <f t="shared" si="3"/>
        <v>0</v>
      </c>
      <c r="L218" s="2"/>
      <c r="M218" s="2">
        <v>39205479431</v>
      </c>
      <c r="N218" s="2"/>
      <c r="O218" s="2">
        <v>0</v>
      </c>
      <c r="P218" s="2"/>
      <c r="Q218" s="2">
        <v>39205479431</v>
      </c>
    </row>
    <row r="219" spans="1:17" ht="18.75">
      <c r="A219" s="3" t="s">
        <v>491</v>
      </c>
      <c r="B219" s="3"/>
      <c r="C219" s="3" t="s">
        <v>105</v>
      </c>
      <c r="E219" s="2">
        <v>22.5</v>
      </c>
      <c r="F219" s="2"/>
      <c r="G219" s="2">
        <v>0</v>
      </c>
      <c r="H219" s="2"/>
      <c r="I219" s="2">
        <v>0</v>
      </c>
      <c r="J219" s="2"/>
      <c r="K219" s="2">
        <f t="shared" si="3"/>
        <v>0</v>
      </c>
      <c r="L219" s="2"/>
      <c r="M219" s="2">
        <v>21575342430</v>
      </c>
      <c r="N219" s="2"/>
      <c r="O219" s="2">
        <v>0</v>
      </c>
      <c r="P219" s="2"/>
      <c r="Q219" s="2">
        <v>21575342430</v>
      </c>
    </row>
    <row r="220" spans="1:17" ht="18.75">
      <c r="A220" s="3" t="s">
        <v>367</v>
      </c>
      <c r="B220" s="3"/>
      <c r="C220" s="3" t="s">
        <v>105</v>
      </c>
      <c r="E220" s="2">
        <v>22.5</v>
      </c>
      <c r="F220" s="2"/>
      <c r="G220" s="2">
        <v>0</v>
      </c>
      <c r="H220" s="2"/>
      <c r="I220" s="2">
        <v>0</v>
      </c>
      <c r="J220" s="2"/>
      <c r="K220" s="2">
        <f t="shared" si="3"/>
        <v>0</v>
      </c>
      <c r="L220" s="2"/>
      <c r="M220" s="2">
        <v>37356164364</v>
      </c>
      <c r="N220" s="2"/>
      <c r="O220" s="2">
        <v>0</v>
      </c>
      <c r="P220" s="2"/>
      <c r="Q220" s="2">
        <v>37356164364</v>
      </c>
    </row>
    <row r="221" spans="1:17" ht="18.75">
      <c r="A221" s="3" t="s">
        <v>477</v>
      </c>
      <c r="B221" s="3"/>
      <c r="C221" s="3" t="s">
        <v>105</v>
      </c>
      <c r="E221" s="2">
        <v>22.5</v>
      </c>
      <c r="F221" s="2"/>
      <c r="G221" s="2">
        <v>0</v>
      </c>
      <c r="H221" s="2"/>
      <c r="I221" s="2">
        <v>0</v>
      </c>
      <c r="J221" s="2"/>
      <c r="K221" s="2">
        <f t="shared" si="3"/>
        <v>0</v>
      </c>
      <c r="L221" s="2"/>
      <c r="M221" s="2">
        <v>48082191768</v>
      </c>
      <c r="N221" s="2"/>
      <c r="O221" s="2">
        <v>0</v>
      </c>
      <c r="P221" s="2"/>
      <c r="Q221" s="2">
        <v>48082191768</v>
      </c>
    </row>
    <row r="222" spans="1:17" ht="18.75">
      <c r="A222" s="3" t="s">
        <v>480</v>
      </c>
      <c r="B222" s="3"/>
      <c r="C222" s="3" t="s">
        <v>105</v>
      </c>
      <c r="E222" s="2">
        <v>26.5</v>
      </c>
      <c r="F222" s="2"/>
      <c r="G222" s="2">
        <v>16880136957</v>
      </c>
      <c r="H222" s="2"/>
      <c r="I222" s="2">
        <v>2073517</v>
      </c>
      <c r="J222" s="2"/>
      <c r="K222" s="2">
        <f t="shared" si="3"/>
        <v>16878063440</v>
      </c>
      <c r="L222" s="2"/>
      <c r="M222" s="2">
        <v>44876712280</v>
      </c>
      <c r="N222" s="2"/>
      <c r="O222" s="2">
        <v>84495844</v>
      </c>
      <c r="P222" s="2"/>
      <c r="Q222" s="2">
        <v>44792216436</v>
      </c>
    </row>
    <row r="223" spans="1:17" ht="18.75">
      <c r="A223" s="3" t="s">
        <v>482</v>
      </c>
      <c r="B223" s="3"/>
      <c r="C223" s="3" t="s">
        <v>105</v>
      </c>
      <c r="E223" s="2">
        <v>22.5</v>
      </c>
      <c r="F223" s="2"/>
      <c r="G223" s="2">
        <v>462328767</v>
      </c>
      <c r="H223" s="2"/>
      <c r="I223" s="2">
        <v>0</v>
      </c>
      <c r="J223" s="2"/>
      <c r="K223" s="2">
        <f t="shared" si="3"/>
        <v>462328767</v>
      </c>
      <c r="L223" s="2"/>
      <c r="M223" s="2">
        <v>24503424651</v>
      </c>
      <c r="N223" s="2"/>
      <c r="O223" s="2">
        <v>0</v>
      </c>
      <c r="P223" s="2"/>
      <c r="Q223" s="2">
        <v>24503424651</v>
      </c>
    </row>
    <row r="224" spans="1:17" ht="18.75">
      <c r="A224" s="3" t="s">
        <v>491</v>
      </c>
      <c r="B224" s="3"/>
      <c r="C224" s="3" t="s">
        <v>105</v>
      </c>
      <c r="E224" s="2">
        <v>22.5</v>
      </c>
      <c r="F224" s="2"/>
      <c r="G224" s="2">
        <v>0</v>
      </c>
      <c r="H224" s="2"/>
      <c r="I224" s="2">
        <v>0</v>
      </c>
      <c r="J224" s="2"/>
      <c r="K224" s="2">
        <f t="shared" si="3"/>
        <v>0</v>
      </c>
      <c r="L224" s="2"/>
      <c r="M224" s="2">
        <v>16273972600</v>
      </c>
      <c r="N224" s="2"/>
      <c r="O224" s="2">
        <v>0</v>
      </c>
      <c r="P224" s="2"/>
      <c r="Q224" s="2">
        <v>16273972600</v>
      </c>
    </row>
    <row r="225" spans="1:17" ht="18.75">
      <c r="A225" s="3" t="s">
        <v>484</v>
      </c>
      <c r="B225" s="3"/>
      <c r="C225" s="3" t="s">
        <v>105</v>
      </c>
      <c r="E225" s="2">
        <v>22.5</v>
      </c>
      <c r="F225" s="2"/>
      <c r="G225" s="2">
        <v>0</v>
      </c>
      <c r="H225" s="2"/>
      <c r="I225" s="2">
        <v>0</v>
      </c>
      <c r="J225" s="2"/>
      <c r="K225" s="2">
        <f t="shared" si="3"/>
        <v>0</v>
      </c>
      <c r="L225" s="2"/>
      <c r="M225" s="2">
        <v>21063698598</v>
      </c>
      <c r="N225" s="2"/>
      <c r="O225" s="2">
        <v>0</v>
      </c>
      <c r="P225" s="2"/>
      <c r="Q225" s="2">
        <v>21063698598</v>
      </c>
    </row>
    <row r="226" spans="1:17" ht="18.75">
      <c r="A226" s="3" t="s">
        <v>480</v>
      </c>
      <c r="B226" s="3"/>
      <c r="C226" s="3" t="s">
        <v>105</v>
      </c>
      <c r="E226" s="2">
        <v>26.5</v>
      </c>
      <c r="F226" s="2"/>
      <c r="G226" s="2">
        <v>33760273945</v>
      </c>
      <c r="H226" s="2"/>
      <c r="I226" s="2">
        <v>4790789</v>
      </c>
      <c r="J226" s="2"/>
      <c r="K226" s="2">
        <f t="shared" si="3"/>
        <v>33755483156</v>
      </c>
      <c r="L226" s="2"/>
      <c r="M226" s="2">
        <v>86568493085</v>
      </c>
      <c r="N226" s="2"/>
      <c r="O226" s="2">
        <v>188846995</v>
      </c>
      <c r="P226" s="2"/>
      <c r="Q226" s="2">
        <v>86379646090</v>
      </c>
    </row>
    <row r="227" spans="1:17" ht="18.75">
      <c r="A227" s="3" t="s">
        <v>488</v>
      </c>
      <c r="B227" s="3"/>
      <c r="C227" s="3" t="s">
        <v>105</v>
      </c>
      <c r="E227" s="2">
        <v>22.5</v>
      </c>
      <c r="F227" s="2"/>
      <c r="G227" s="2">
        <v>9863013490</v>
      </c>
      <c r="H227" s="2"/>
      <c r="I227" s="2">
        <v>0</v>
      </c>
      <c r="J227" s="2"/>
      <c r="K227" s="2">
        <f t="shared" si="3"/>
        <v>9863013490</v>
      </c>
      <c r="L227" s="2"/>
      <c r="M227" s="2">
        <v>23732876500</v>
      </c>
      <c r="N227" s="2"/>
      <c r="O227" s="2">
        <v>0</v>
      </c>
      <c r="P227" s="2"/>
      <c r="Q227" s="2">
        <v>23732876500</v>
      </c>
    </row>
    <row r="228" spans="1:17" ht="18.75">
      <c r="A228" s="3" t="s">
        <v>491</v>
      </c>
      <c r="B228" s="3"/>
      <c r="C228" s="3" t="s">
        <v>105</v>
      </c>
      <c r="E228" s="2">
        <v>22.5</v>
      </c>
      <c r="F228" s="2"/>
      <c r="G228" s="2">
        <v>0</v>
      </c>
      <c r="H228" s="2"/>
      <c r="I228" s="2">
        <v>0</v>
      </c>
      <c r="J228" s="2"/>
      <c r="K228" s="2">
        <f t="shared" si="3"/>
        <v>0</v>
      </c>
      <c r="L228" s="2"/>
      <c r="M228" s="2">
        <v>22808219172</v>
      </c>
      <c r="N228" s="2"/>
      <c r="O228" s="2">
        <v>0</v>
      </c>
      <c r="P228" s="2"/>
      <c r="Q228" s="2">
        <v>22808219172</v>
      </c>
    </row>
    <row r="229" spans="1:17" ht="18.75">
      <c r="A229" s="3" t="s">
        <v>491</v>
      </c>
      <c r="B229" s="3"/>
      <c r="C229" s="3" t="s">
        <v>105</v>
      </c>
      <c r="E229" s="2">
        <v>22.5</v>
      </c>
      <c r="F229" s="2"/>
      <c r="G229" s="2">
        <v>6801365275</v>
      </c>
      <c r="H229" s="2"/>
      <c r="I229" s="2">
        <v>0</v>
      </c>
      <c r="J229" s="2"/>
      <c r="K229" s="2">
        <f t="shared" si="3"/>
        <v>6801365275</v>
      </c>
      <c r="L229" s="2"/>
      <c r="M229" s="2">
        <v>14568488527</v>
      </c>
      <c r="N229" s="2"/>
      <c r="O229" s="2">
        <v>0</v>
      </c>
      <c r="P229" s="2"/>
      <c r="Q229" s="2">
        <v>14568488527</v>
      </c>
    </row>
    <row r="230" spans="1:17" ht="18.75">
      <c r="A230" s="3" t="s">
        <v>425</v>
      </c>
      <c r="B230" s="3"/>
      <c r="C230" s="3" t="s">
        <v>105</v>
      </c>
      <c r="E230" s="2">
        <v>24</v>
      </c>
      <c r="F230" s="2"/>
      <c r="G230" s="2">
        <v>0</v>
      </c>
      <c r="H230" s="2"/>
      <c r="I230" s="2">
        <v>-432420783</v>
      </c>
      <c r="J230" s="2"/>
      <c r="K230" s="2">
        <f t="shared" si="3"/>
        <v>432420783</v>
      </c>
      <c r="L230" s="2"/>
      <c r="M230" s="2">
        <v>51221917788</v>
      </c>
      <c r="N230" s="2"/>
      <c r="O230" s="2">
        <v>0</v>
      </c>
      <c r="P230" s="2"/>
      <c r="Q230" s="2">
        <v>51221917788</v>
      </c>
    </row>
    <row r="231" spans="1:17" ht="18.75">
      <c r="A231" s="3" t="s">
        <v>353</v>
      </c>
      <c r="B231" s="3"/>
      <c r="C231" s="3" t="s">
        <v>105</v>
      </c>
      <c r="E231" s="2">
        <v>22.5</v>
      </c>
      <c r="F231" s="2"/>
      <c r="G231" s="2">
        <v>0</v>
      </c>
      <c r="H231" s="2"/>
      <c r="I231" s="2">
        <v>0</v>
      </c>
      <c r="J231" s="2"/>
      <c r="K231" s="2">
        <f t="shared" si="3"/>
        <v>0</v>
      </c>
      <c r="L231" s="2"/>
      <c r="M231" s="2">
        <v>25273972596</v>
      </c>
      <c r="N231" s="2"/>
      <c r="O231" s="2">
        <v>0</v>
      </c>
      <c r="P231" s="2"/>
      <c r="Q231" s="2">
        <v>25273972596</v>
      </c>
    </row>
    <row r="232" spans="1:17" ht="18.75">
      <c r="A232" s="3" t="s">
        <v>496</v>
      </c>
      <c r="B232" s="3"/>
      <c r="C232" s="3" t="s">
        <v>105</v>
      </c>
      <c r="E232" s="2">
        <v>22.5</v>
      </c>
      <c r="F232" s="2"/>
      <c r="G232" s="2">
        <v>9554794520</v>
      </c>
      <c r="H232" s="2"/>
      <c r="I232" s="2">
        <v>0</v>
      </c>
      <c r="J232" s="2"/>
      <c r="K232" s="2">
        <f t="shared" si="3"/>
        <v>9554794520</v>
      </c>
      <c r="L232" s="2"/>
      <c r="M232" s="2">
        <v>21883561640</v>
      </c>
      <c r="N232" s="2"/>
      <c r="O232" s="2">
        <v>0</v>
      </c>
      <c r="P232" s="2"/>
      <c r="Q232" s="2">
        <v>21883561640</v>
      </c>
    </row>
    <row r="233" spans="1:17" ht="18.75">
      <c r="A233" s="3" t="s">
        <v>491</v>
      </c>
      <c r="B233" s="3"/>
      <c r="C233" s="3" t="s">
        <v>105</v>
      </c>
      <c r="E233" s="2">
        <v>22.5</v>
      </c>
      <c r="F233" s="2"/>
      <c r="G233" s="2">
        <v>0</v>
      </c>
      <c r="H233" s="2"/>
      <c r="I233" s="2">
        <v>0</v>
      </c>
      <c r="J233" s="2"/>
      <c r="K233" s="2">
        <f t="shared" si="3"/>
        <v>0</v>
      </c>
      <c r="L233" s="2"/>
      <c r="M233" s="2">
        <v>12020547942</v>
      </c>
      <c r="N233" s="2"/>
      <c r="O233" s="2">
        <v>0</v>
      </c>
      <c r="P233" s="2"/>
      <c r="Q233" s="2">
        <v>12020547942</v>
      </c>
    </row>
    <row r="234" spans="1:17" ht="18.75">
      <c r="A234" s="3" t="s">
        <v>480</v>
      </c>
      <c r="B234" s="3"/>
      <c r="C234" s="3" t="s">
        <v>105</v>
      </c>
      <c r="E234" s="2">
        <v>26.5</v>
      </c>
      <c r="F234" s="2"/>
      <c r="G234" s="2">
        <v>16880136957</v>
      </c>
      <c r="H234" s="2"/>
      <c r="I234" s="2">
        <v>2531152</v>
      </c>
      <c r="J234" s="2"/>
      <c r="K234" s="2">
        <f t="shared" si="3"/>
        <v>16877605805</v>
      </c>
      <c r="L234" s="2"/>
      <c r="M234" s="2">
        <v>37941780766</v>
      </c>
      <c r="N234" s="2"/>
      <c r="O234" s="2">
        <v>76440797</v>
      </c>
      <c r="P234" s="2"/>
      <c r="Q234" s="2">
        <v>37865339969</v>
      </c>
    </row>
    <row r="235" spans="1:17" ht="18.75">
      <c r="A235" s="3" t="s">
        <v>501</v>
      </c>
      <c r="B235" s="3"/>
      <c r="C235" s="3" t="s">
        <v>105</v>
      </c>
      <c r="E235" s="2">
        <v>22.5</v>
      </c>
      <c r="F235" s="2"/>
      <c r="G235" s="2">
        <v>9863012058</v>
      </c>
      <c r="H235" s="2"/>
      <c r="I235" s="2">
        <v>0</v>
      </c>
      <c r="J235" s="2"/>
      <c r="K235" s="2">
        <f t="shared" si="3"/>
        <v>9863012058</v>
      </c>
      <c r="L235" s="2"/>
      <c r="M235" s="2">
        <v>21883560000</v>
      </c>
      <c r="N235" s="2"/>
      <c r="O235" s="2">
        <v>0</v>
      </c>
      <c r="P235" s="2"/>
      <c r="Q235" s="2">
        <v>21883560000</v>
      </c>
    </row>
    <row r="236" spans="1:17" ht="18.75">
      <c r="A236" s="3" t="s">
        <v>353</v>
      </c>
      <c r="B236" s="3"/>
      <c r="C236" s="3" t="s">
        <v>105</v>
      </c>
      <c r="E236" s="2">
        <v>22.5</v>
      </c>
      <c r="F236" s="2"/>
      <c r="G236" s="2">
        <v>9863013236</v>
      </c>
      <c r="H236" s="2"/>
      <c r="I236" s="2">
        <v>0</v>
      </c>
      <c r="J236" s="2"/>
      <c r="K236" s="2">
        <f t="shared" si="3"/>
        <v>9863013236</v>
      </c>
      <c r="L236" s="2"/>
      <c r="M236" s="2">
        <v>21575342000</v>
      </c>
      <c r="N236" s="2"/>
      <c r="O236" s="2">
        <v>0</v>
      </c>
      <c r="P236" s="2"/>
      <c r="Q236" s="2">
        <v>21575342000</v>
      </c>
    </row>
    <row r="237" spans="1:17" ht="18.75">
      <c r="A237" s="3" t="s">
        <v>480</v>
      </c>
      <c r="B237" s="3"/>
      <c r="C237" s="3" t="s">
        <v>105</v>
      </c>
      <c r="E237" s="2">
        <v>26.5</v>
      </c>
      <c r="F237" s="2"/>
      <c r="G237" s="2">
        <v>27008219156</v>
      </c>
      <c r="H237" s="2"/>
      <c r="I237" s="2">
        <v>3941381</v>
      </c>
      <c r="J237" s="2"/>
      <c r="K237" s="2">
        <f t="shared" si="3"/>
        <v>27004277775</v>
      </c>
      <c r="L237" s="2"/>
      <c r="M237" s="2">
        <v>59835616392</v>
      </c>
      <c r="N237" s="2"/>
      <c r="O237" s="2">
        <v>112329357</v>
      </c>
      <c r="P237" s="2"/>
      <c r="Q237" s="2">
        <v>59723287035</v>
      </c>
    </row>
    <row r="238" spans="1:17" ht="18.75">
      <c r="A238" s="3" t="s">
        <v>425</v>
      </c>
      <c r="B238" s="3"/>
      <c r="C238" s="3" t="s">
        <v>105</v>
      </c>
      <c r="E238" s="2">
        <v>25</v>
      </c>
      <c r="F238" s="2"/>
      <c r="G238" s="2">
        <v>9246575340</v>
      </c>
      <c r="H238" s="2"/>
      <c r="I238" s="2">
        <v>-234040953</v>
      </c>
      <c r="J238" s="2"/>
      <c r="K238" s="2">
        <f t="shared" si="3"/>
        <v>9480616293</v>
      </c>
      <c r="L238" s="2"/>
      <c r="M238" s="2">
        <v>31758904092</v>
      </c>
      <c r="N238" s="2"/>
      <c r="O238" s="2">
        <v>0</v>
      </c>
      <c r="P238" s="2"/>
      <c r="Q238" s="2">
        <v>31758904092</v>
      </c>
    </row>
    <row r="239" spans="1:17" ht="18.75">
      <c r="A239" s="3" t="s">
        <v>480</v>
      </c>
      <c r="B239" s="3"/>
      <c r="C239" s="3" t="s">
        <v>105</v>
      </c>
      <c r="E239" s="2">
        <v>26.5</v>
      </c>
      <c r="F239" s="2"/>
      <c r="G239" s="2">
        <v>18005479427</v>
      </c>
      <c r="H239" s="2"/>
      <c r="I239" s="2">
        <v>2033815</v>
      </c>
      <c r="J239" s="2"/>
      <c r="K239" s="2">
        <f t="shared" si="3"/>
        <v>18003445612</v>
      </c>
      <c r="L239" s="2"/>
      <c r="M239" s="2">
        <v>37052054744</v>
      </c>
      <c r="N239" s="2"/>
      <c r="O239" s="2">
        <v>30507234</v>
      </c>
      <c r="P239" s="2"/>
      <c r="Q239" s="2">
        <v>37021547510</v>
      </c>
    </row>
    <row r="240" spans="1:17" ht="18.75">
      <c r="A240" s="3" t="s">
        <v>434</v>
      </c>
      <c r="B240" s="3"/>
      <c r="C240" s="3" t="s">
        <v>105</v>
      </c>
      <c r="E240" s="2">
        <v>22.5</v>
      </c>
      <c r="F240" s="2"/>
      <c r="G240" s="2">
        <v>30698629946</v>
      </c>
      <c r="H240" s="2"/>
      <c r="I240" s="2">
        <v>0</v>
      </c>
      <c r="J240" s="2"/>
      <c r="K240" s="2">
        <f t="shared" si="3"/>
        <v>30698629946</v>
      </c>
      <c r="L240" s="2"/>
      <c r="M240" s="2">
        <v>59178081980</v>
      </c>
      <c r="N240" s="2"/>
      <c r="O240" s="2">
        <v>0</v>
      </c>
      <c r="P240" s="2"/>
      <c r="Q240" s="2">
        <v>59178081980</v>
      </c>
    </row>
    <row r="241" spans="1:17" ht="18.75">
      <c r="A241" s="3" t="s">
        <v>511</v>
      </c>
      <c r="B241" s="3"/>
      <c r="C241" s="3" t="s">
        <v>105</v>
      </c>
      <c r="E241" s="2">
        <v>22.5</v>
      </c>
      <c r="F241" s="2"/>
      <c r="G241" s="2">
        <v>9863000482</v>
      </c>
      <c r="H241" s="2"/>
      <c r="I241" s="2">
        <v>0</v>
      </c>
      <c r="J241" s="2"/>
      <c r="K241" s="2">
        <f t="shared" si="3"/>
        <v>9863000482</v>
      </c>
      <c r="L241" s="2"/>
      <c r="M241" s="2">
        <v>19417795000</v>
      </c>
      <c r="N241" s="2"/>
      <c r="O241" s="2">
        <v>0</v>
      </c>
      <c r="P241" s="2"/>
      <c r="Q241" s="2">
        <v>19417795000</v>
      </c>
    </row>
    <row r="242" spans="1:17" ht="18.75">
      <c r="A242" s="3" t="s">
        <v>514</v>
      </c>
      <c r="B242" s="3"/>
      <c r="C242" s="3" t="s">
        <v>105</v>
      </c>
      <c r="E242" s="2">
        <v>22.5</v>
      </c>
      <c r="F242" s="2"/>
      <c r="G242" s="2">
        <v>9554794518</v>
      </c>
      <c r="H242" s="2"/>
      <c r="I242" s="2">
        <v>0</v>
      </c>
      <c r="J242" s="2"/>
      <c r="K242" s="2">
        <f t="shared" si="3"/>
        <v>9554794518</v>
      </c>
      <c r="L242" s="2"/>
      <c r="M242" s="2">
        <v>19109589036</v>
      </c>
      <c r="N242" s="2"/>
      <c r="O242" s="2">
        <v>0</v>
      </c>
      <c r="P242" s="2"/>
      <c r="Q242" s="2">
        <v>19109589036</v>
      </c>
    </row>
    <row r="243" spans="1:17" ht="18.75">
      <c r="A243" s="3" t="s">
        <v>516</v>
      </c>
      <c r="B243" s="3"/>
      <c r="C243" s="3" t="s">
        <v>105</v>
      </c>
      <c r="E243" s="2">
        <v>22.5</v>
      </c>
      <c r="F243" s="2"/>
      <c r="G243" s="2">
        <v>9863013482</v>
      </c>
      <c r="H243" s="2"/>
      <c r="I243" s="2">
        <v>0</v>
      </c>
      <c r="J243" s="2"/>
      <c r="K243" s="2">
        <f t="shared" si="3"/>
        <v>9863013482</v>
      </c>
      <c r="L243" s="2"/>
      <c r="M243" s="2">
        <v>19417808000</v>
      </c>
      <c r="N243" s="2"/>
      <c r="O243" s="2">
        <v>0</v>
      </c>
      <c r="P243" s="2"/>
      <c r="Q243" s="2">
        <v>19417808000</v>
      </c>
    </row>
    <row r="244" spans="1:17" ht="18.75">
      <c r="A244" s="3" t="s">
        <v>518</v>
      </c>
      <c r="B244" s="3"/>
      <c r="C244" s="3" t="s">
        <v>105</v>
      </c>
      <c r="E244" s="2">
        <v>22.5</v>
      </c>
      <c r="F244" s="2"/>
      <c r="G244" s="2">
        <v>7890410918</v>
      </c>
      <c r="H244" s="2"/>
      <c r="I244" s="2">
        <v>0</v>
      </c>
      <c r="J244" s="2"/>
      <c r="K244" s="2">
        <f t="shared" si="3"/>
        <v>7890410918</v>
      </c>
      <c r="L244" s="2"/>
      <c r="M244" s="2">
        <v>15534246520</v>
      </c>
      <c r="N244" s="2"/>
      <c r="O244" s="2">
        <v>0</v>
      </c>
      <c r="P244" s="2"/>
      <c r="Q244" s="2">
        <v>15534246520</v>
      </c>
    </row>
    <row r="245" spans="1:17" ht="18.75">
      <c r="A245" s="3" t="s">
        <v>491</v>
      </c>
      <c r="B245" s="3"/>
      <c r="C245" s="3" t="s">
        <v>105</v>
      </c>
      <c r="E245" s="2">
        <v>22.5</v>
      </c>
      <c r="F245" s="2"/>
      <c r="G245" s="2">
        <v>12821917797</v>
      </c>
      <c r="H245" s="2"/>
      <c r="I245" s="2">
        <v>0</v>
      </c>
      <c r="J245" s="2"/>
      <c r="K245" s="2">
        <f t="shared" si="3"/>
        <v>12821917797</v>
      </c>
      <c r="L245" s="2"/>
      <c r="M245" s="2">
        <v>40438356129</v>
      </c>
      <c r="N245" s="2"/>
      <c r="O245" s="2">
        <v>0</v>
      </c>
      <c r="P245" s="2"/>
      <c r="Q245" s="2">
        <v>40438356129</v>
      </c>
    </row>
    <row r="246" spans="1:17" ht="18.75">
      <c r="A246" s="3" t="s">
        <v>353</v>
      </c>
      <c r="B246" s="3"/>
      <c r="C246" s="3" t="s">
        <v>105</v>
      </c>
      <c r="E246" s="2">
        <v>22.5</v>
      </c>
      <c r="F246" s="2"/>
      <c r="G246" s="2">
        <v>9924657527</v>
      </c>
      <c r="H246" s="2"/>
      <c r="I246" s="2">
        <v>0</v>
      </c>
      <c r="J246" s="2"/>
      <c r="K246" s="2">
        <f t="shared" si="3"/>
        <v>9924657527</v>
      </c>
      <c r="L246" s="2"/>
      <c r="M246" s="2">
        <v>22006849299</v>
      </c>
      <c r="N246" s="2"/>
      <c r="O246" s="2">
        <v>0</v>
      </c>
      <c r="P246" s="2"/>
      <c r="Q246" s="2">
        <v>22006849299</v>
      </c>
    </row>
    <row r="247" spans="1:17" ht="18.75">
      <c r="A247" s="3" t="s">
        <v>523</v>
      </c>
      <c r="B247" s="3"/>
      <c r="C247" s="3" t="s">
        <v>105</v>
      </c>
      <c r="E247" s="2">
        <v>22.5</v>
      </c>
      <c r="F247" s="2"/>
      <c r="G247" s="2">
        <v>47815065073</v>
      </c>
      <c r="H247" s="2"/>
      <c r="I247" s="2">
        <v>0</v>
      </c>
      <c r="J247" s="2"/>
      <c r="K247" s="2">
        <f t="shared" si="3"/>
        <v>47815065073</v>
      </c>
      <c r="L247" s="2"/>
      <c r="M247" s="2">
        <v>82335613009</v>
      </c>
      <c r="N247" s="2"/>
      <c r="O247" s="2">
        <v>0</v>
      </c>
      <c r="P247" s="2"/>
      <c r="Q247" s="2">
        <v>82335613009</v>
      </c>
    </row>
    <row r="248" spans="1:17" ht="18.75">
      <c r="A248" s="3" t="s">
        <v>480</v>
      </c>
      <c r="B248" s="3"/>
      <c r="C248" s="3" t="s">
        <v>105</v>
      </c>
      <c r="E248" s="2">
        <v>26.5</v>
      </c>
      <c r="F248" s="2"/>
      <c r="G248" s="2">
        <v>31509589036</v>
      </c>
      <c r="H248" s="2"/>
      <c r="I248" s="2">
        <v>65527</v>
      </c>
      <c r="J248" s="2"/>
      <c r="K248" s="2">
        <f t="shared" si="3"/>
        <v>31509523509</v>
      </c>
      <c r="L248" s="2"/>
      <c r="M248" s="2">
        <v>59835616423</v>
      </c>
      <c r="N248" s="2"/>
      <c r="O248" s="2">
        <v>61627855</v>
      </c>
      <c r="P248" s="2"/>
      <c r="Q248" s="2">
        <v>59773988568</v>
      </c>
    </row>
    <row r="249" spans="1:17" ht="18.75">
      <c r="A249" s="3" t="s">
        <v>439</v>
      </c>
      <c r="B249" s="3"/>
      <c r="C249" s="3" t="s">
        <v>105</v>
      </c>
      <c r="E249" s="2">
        <v>26</v>
      </c>
      <c r="F249" s="2"/>
      <c r="G249" s="2">
        <v>77287671204</v>
      </c>
      <c r="H249" s="2"/>
      <c r="I249" s="2">
        <v>60482947</v>
      </c>
      <c r="J249" s="2"/>
      <c r="K249" s="2">
        <f t="shared" si="3"/>
        <v>77227188257</v>
      </c>
      <c r="L249" s="2"/>
      <c r="M249" s="2">
        <v>144602739672</v>
      </c>
      <c r="N249" s="2"/>
      <c r="O249" s="2">
        <v>60482947</v>
      </c>
      <c r="P249" s="2"/>
      <c r="Q249" s="2">
        <v>144542256725</v>
      </c>
    </row>
    <row r="250" spans="1:17" ht="18.75">
      <c r="A250" s="3" t="s">
        <v>431</v>
      </c>
      <c r="B250" s="3"/>
      <c r="C250" s="3" t="s">
        <v>105</v>
      </c>
      <c r="E250" s="2">
        <v>22.5</v>
      </c>
      <c r="F250" s="2"/>
      <c r="G250" s="2">
        <v>30378079758</v>
      </c>
      <c r="H250" s="2"/>
      <c r="I250" s="2">
        <v>0</v>
      </c>
      <c r="J250" s="2"/>
      <c r="K250" s="2">
        <f t="shared" si="3"/>
        <v>30378079758</v>
      </c>
      <c r="L250" s="2"/>
      <c r="M250" s="2">
        <v>54419175642</v>
      </c>
      <c r="N250" s="2"/>
      <c r="O250" s="2">
        <v>0</v>
      </c>
      <c r="P250" s="2"/>
      <c r="Q250" s="2">
        <v>54419175642</v>
      </c>
    </row>
    <row r="251" spans="1:17" ht="18.75">
      <c r="A251" s="3" t="s">
        <v>425</v>
      </c>
      <c r="B251" s="3"/>
      <c r="C251" s="3" t="s">
        <v>105</v>
      </c>
      <c r="E251" s="2">
        <v>25</v>
      </c>
      <c r="F251" s="2"/>
      <c r="G251" s="2">
        <v>106164383554</v>
      </c>
      <c r="H251" s="2"/>
      <c r="I251" s="2">
        <v>-23324149</v>
      </c>
      <c r="J251" s="2"/>
      <c r="K251" s="2">
        <f t="shared" si="3"/>
        <v>106187707703</v>
      </c>
      <c r="L251" s="2"/>
      <c r="M251" s="2">
        <v>195205479438</v>
      </c>
      <c r="N251" s="2"/>
      <c r="O251" s="2">
        <v>280570376</v>
      </c>
      <c r="P251" s="2"/>
      <c r="Q251" s="2">
        <v>194924909062</v>
      </c>
    </row>
    <row r="252" spans="1:17" ht="18.75">
      <c r="A252" s="3" t="s">
        <v>491</v>
      </c>
      <c r="B252" s="3"/>
      <c r="C252" s="3" t="s">
        <v>105</v>
      </c>
      <c r="E252" s="2">
        <v>22.5</v>
      </c>
      <c r="F252" s="2"/>
      <c r="G252" s="2">
        <v>74589041076</v>
      </c>
      <c r="H252" s="2"/>
      <c r="I252" s="2">
        <v>0</v>
      </c>
      <c r="J252" s="2"/>
      <c r="K252" s="2">
        <f t="shared" si="3"/>
        <v>74589041076</v>
      </c>
      <c r="L252" s="2"/>
      <c r="M252" s="2">
        <v>169520547906</v>
      </c>
      <c r="N252" s="2"/>
      <c r="O252" s="2">
        <v>0</v>
      </c>
      <c r="P252" s="2"/>
      <c r="Q252" s="2">
        <v>169520547906</v>
      </c>
    </row>
    <row r="253" spans="1:17" ht="18.75">
      <c r="A253" s="3" t="s">
        <v>532</v>
      </c>
      <c r="B253" s="3"/>
      <c r="C253" s="3" t="s">
        <v>105</v>
      </c>
      <c r="E253" s="2">
        <v>22.5</v>
      </c>
      <c r="F253" s="2"/>
      <c r="G253" s="2">
        <v>9863005550</v>
      </c>
      <c r="H253" s="2"/>
      <c r="I253" s="2">
        <v>0</v>
      </c>
      <c r="J253" s="2"/>
      <c r="K253" s="2">
        <f t="shared" si="3"/>
        <v>9863005550</v>
      </c>
      <c r="L253" s="2"/>
      <c r="M253" s="2">
        <v>17568485000</v>
      </c>
      <c r="N253" s="2"/>
      <c r="O253" s="2">
        <v>0</v>
      </c>
      <c r="P253" s="2"/>
      <c r="Q253" s="2">
        <v>17568485000</v>
      </c>
    </row>
    <row r="254" spans="1:17" ht="18.75">
      <c r="A254" s="3" t="s">
        <v>491</v>
      </c>
      <c r="B254" s="3"/>
      <c r="C254" s="3" t="s">
        <v>105</v>
      </c>
      <c r="E254" s="2">
        <v>22.5</v>
      </c>
      <c r="F254" s="2"/>
      <c r="G254" s="2">
        <v>58763293468</v>
      </c>
      <c r="H254" s="2"/>
      <c r="I254" s="2">
        <v>0</v>
      </c>
      <c r="J254" s="2"/>
      <c r="K254" s="2">
        <f t="shared" si="3"/>
        <v>58763293468</v>
      </c>
      <c r="L254" s="2"/>
      <c r="M254" s="2">
        <v>90544115372</v>
      </c>
      <c r="N254" s="2"/>
      <c r="O254" s="2">
        <v>0</v>
      </c>
      <c r="P254" s="2"/>
      <c r="Q254" s="2">
        <v>90544115372</v>
      </c>
    </row>
    <row r="255" spans="1:17" ht="18.75">
      <c r="A255" s="3" t="s">
        <v>537</v>
      </c>
      <c r="B255" s="3"/>
      <c r="C255" s="3" t="s">
        <v>105</v>
      </c>
      <c r="E255" s="2">
        <v>22.5</v>
      </c>
      <c r="F255" s="2"/>
      <c r="G255" s="2">
        <v>11835616407</v>
      </c>
      <c r="H255" s="2"/>
      <c r="I255" s="2">
        <v>0</v>
      </c>
      <c r="J255" s="2"/>
      <c r="K255" s="2">
        <f t="shared" si="3"/>
        <v>11835616407</v>
      </c>
      <c r="L255" s="2"/>
      <c r="M255" s="2">
        <v>19602739680</v>
      </c>
      <c r="N255" s="2"/>
      <c r="O255" s="2">
        <v>0</v>
      </c>
      <c r="P255" s="2"/>
      <c r="Q255" s="2">
        <v>19602739680</v>
      </c>
    </row>
    <row r="256" spans="1:17" ht="18.75">
      <c r="A256" s="3" t="s">
        <v>353</v>
      </c>
      <c r="B256" s="3"/>
      <c r="C256" s="3" t="s">
        <v>105</v>
      </c>
      <c r="E256" s="2">
        <v>22.5</v>
      </c>
      <c r="F256" s="2"/>
      <c r="G256" s="2">
        <v>18431506849</v>
      </c>
      <c r="H256" s="2"/>
      <c r="I256" s="2">
        <v>-219419</v>
      </c>
      <c r="J256" s="2"/>
      <c r="K256" s="2">
        <f t="shared" si="3"/>
        <v>18431726268</v>
      </c>
      <c r="L256" s="2"/>
      <c r="M256" s="2">
        <v>36417808207</v>
      </c>
      <c r="N256" s="2"/>
      <c r="O256" s="2">
        <v>0</v>
      </c>
      <c r="P256" s="2"/>
      <c r="Q256" s="2">
        <v>36417808207</v>
      </c>
    </row>
    <row r="257" spans="1:17" ht="18.75">
      <c r="A257" s="3" t="s">
        <v>541</v>
      </c>
      <c r="B257" s="3"/>
      <c r="C257" s="3" t="s">
        <v>105</v>
      </c>
      <c r="E257" s="2">
        <v>22.5</v>
      </c>
      <c r="F257" s="2"/>
      <c r="G257" s="2">
        <v>3821917801</v>
      </c>
      <c r="H257" s="2"/>
      <c r="I257" s="2">
        <v>0</v>
      </c>
      <c r="J257" s="2"/>
      <c r="K257" s="2">
        <f t="shared" si="3"/>
        <v>3821917801</v>
      </c>
      <c r="L257" s="2"/>
      <c r="M257" s="2">
        <v>6287671221</v>
      </c>
      <c r="N257" s="2"/>
      <c r="O257" s="2">
        <v>0</v>
      </c>
      <c r="P257" s="2"/>
      <c r="Q257" s="2">
        <v>6287671221</v>
      </c>
    </row>
    <row r="258" spans="1:17" ht="18.75">
      <c r="A258" s="3" t="s">
        <v>491</v>
      </c>
      <c r="B258" s="3"/>
      <c r="C258" s="3" t="s">
        <v>105</v>
      </c>
      <c r="E258" s="2">
        <v>22.5</v>
      </c>
      <c r="F258" s="2"/>
      <c r="G258" s="2">
        <v>26753424656</v>
      </c>
      <c r="H258" s="2"/>
      <c r="I258" s="2">
        <v>0</v>
      </c>
      <c r="J258" s="2"/>
      <c r="K258" s="2">
        <f t="shared" si="3"/>
        <v>26753424656</v>
      </c>
      <c r="L258" s="2"/>
      <c r="M258" s="2">
        <v>67520547940</v>
      </c>
      <c r="N258" s="2"/>
      <c r="O258" s="2">
        <v>0</v>
      </c>
      <c r="P258" s="2"/>
      <c r="Q258" s="2">
        <v>67520547940</v>
      </c>
    </row>
    <row r="259" spans="1:17" ht="18.75">
      <c r="A259" s="3" t="s">
        <v>465</v>
      </c>
      <c r="B259" s="3"/>
      <c r="C259" s="3" t="s">
        <v>105</v>
      </c>
      <c r="E259" s="2">
        <v>22.5</v>
      </c>
      <c r="F259" s="2"/>
      <c r="G259" s="2">
        <v>63534245062</v>
      </c>
      <c r="H259" s="2"/>
      <c r="I259" s="2">
        <v>0</v>
      </c>
      <c r="J259" s="2"/>
      <c r="K259" s="2">
        <f t="shared" si="3"/>
        <v>63534245062</v>
      </c>
      <c r="L259" s="2"/>
      <c r="M259" s="2">
        <v>102986299846</v>
      </c>
      <c r="N259" s="2"/>
      <c r="O259" s="2">
        <v>0</v>
      </c>
      <c r="P259" s="2"/>
      <c r="Q259" s="2">
        <v>102986299846</v>
      </c>
    </row>
    <row r="260" spans="1:17" ht="18.75">
      <c r="A260" s="3" t="s">
        <v>546</v>
      </c>
      <c r="B260" s="3"/>
      <c r="C260" s="3" t="s">
        <v>105</v>
      </c>
      <c r="E260" s="2">
        <v>22.5</v>
      </c>
      <c r="F260" s="2"/>
      <c r="G260" s="2">
        <v>9863013618</v>
      </c>
      <c r="H260" s="2"/>
      <c r="I260" s="2">
        <v>0</v>
      </c>
      <c r="J260" s="2"/>
      <c r="K260" s="2">
        <f t="shared" si="3"/>
        <v>9863013618</v>
      </c>
      <c r="L260" s="2"/>
      <c r="M260" s="2">
        <v>15719178000</v>
      </c>
      <c r="N260" s="2"/>
      <c r="O260" s="2">
        <v>0</v>
      </c>
      <c r="P260" s="2"/>
      <c r="Q260" s="2">
        <v>15719178000</v>
      </c>
    </row>
    <row r="261" spans="1:17" ht="18.75">
      <c r="A261" s="3" t="s">
        <v>549</v>
      </c>
      <c r="B261" s="3"/>
      <c r="C261" s="3" t="s">
        <v>105</v>
      </c>
      <c r="E261" s="2">
        <v>22.5</v>
      </c>
      <c r="F261" s="2"/>
      <c r="G261" s="2">
        <v>9657525346</v>
      </c>
      <c r="H261" s="2"/>
      <c r="I261" s="2">
        <v>0</v>
      </c>
      <c r="J261" s="2"/>
      <c r="K261" s="2">
        <f t="shared" si="3"/>
        <v>9657525346</v>
      </c>
      <c r="L261" s="2"/>
      <c r="M261" s="2">
        <v>15410950000</v>
      </c>
      <c r="N261" s="2"/>
      <c r="O261" s="2">
        <v>0</v>
      </c>
      <c r="P261" s="2"/>
      <c r="Q261" s="2">
        <v>15410950000</v>
      </c>
    </row>
    <row r="262" spans="1:17" ht="18.75">
      <c r="A262" s="3" t="s">
        <v>434</v>
      </c>
      <c r="B262" s="3"/>
      <c r="C262" s="3" t="s">
        <v>105</v>
      </c>
      <c r="E262" s="2">
        <v>22.5</v>
      </c>
      <c r="F262" s="2"/>
      <c r="G262" s="2">
        <v>38219178072</v>
      </c>
      <c r="H262" s="2"/>
      <c r="I262" s="2">
        <v>0</v>
      </c>
      <c r="J262" s="2"/>
      <c r="K262" s="2">
        <f t="shared" si="3"/>
        <v>38219178072</v>
      </c>
      <c r="L262" s="2"/>
      <c r="M262" s="2">
        <v>60410958885</v>
      </c>
      <c r="N262" s="2"/>
      <c r="O262" s="2">
        <v>1</v>
      </c>
      <c r="P262" s="2"/>
      <c r="Q262" s="2">
        <v>60410958884</v>
      </c>
    </row>
    <row r="263" spans="1:17" ht="18.75">
      <c r="A263" s="3" t="s">
        <v>554</v>
      </c>
      <c r="B263" s="3"/>
      <c r="C263" s="3" t="s">
        <v>105</v>
      </c>
      <c r="E263" s="2">
        <v>22.5</v>
      </c>
      <c r="F263" s="2"/>
      <c r="G263" s="2">
        <v>24626712313</v>
      </c>
      <c r="H263" s="2"/>
      <c r="I263" s="2">
        <v>0</v>
      </c>
      <c r="J263" s="2"/>
      <c r="K263" s="2">
        <f t="shared" si="3"/>
        <v>24626712313</v>
      </c>
      <c r="L263" s="2"/>
      <c r="M263" s="2">
        <v>42934931483</v>
      </c>
      <c r="N263" s="2"/>
      <c r="O263" s="2">
        <v>0</v>
      </c>
      <c r="P263" s="2"/>
      <c r="Q263" s="2">
        <v>42934931483</v>
      </c>
    </row>
    <row r="264" spans="1:17" ht="18.75">
      <c r="A264" s="3" t="s">
        <v>556</v>
      </c>
      <c r="B264" s="3"/>
      <c r="C264" s="3" t="s">
        <v>105</v>
      </c>
      <c r="E264" s="2">
        <v>22.5</v>
      </c>
      <c r="F264" s="2"/>
      <c r="G264" s="2">
        <v>13561643832</v>
      </c>
      <c r="H264" s="2"/>
      <c r="I264" s="2">
        <v>0</v>
      </c>
      <c r="J264" s="2"/>
      <c r="K264" s="2">
        <f t="shared" si="3"/>
        <v>13561643832</v>
      </c>
      <c r="L264" s="2"/>
      <c r="M264" s="2">
        <v>24657534234</v>
      </c>
      <c r="N264" s="2"/>
      <c r="O264" s="2">
        <v>0</v>
      </c>
      <c r="P264" s="2"/>
      <c r="Q264" s="2">
        <v>24657534234</v>
      </c>
    </row>
    <row r="265" spans="1:17" ht="18.75">
      <c r="A265" s="3" t="s">
        <v>558</v>
      </c>
      <c r="B265" s="3"/>
      <c r="C265" s="3" t="s">
        <v>105</v>
      </c>
      <c r="E265" s="2">
        <v>22.5</v>
      </c>
      <c r="F265" s="2"/>
      <c r="G265" s="2">
        <v>28082191667</v>
      </c>
      <c r="H265" s="2"/>
      <c r="I265" s="2">
        <v>0</v>
      </c>
      <c r="J265" s="2"/>
      <c r="K265" s="2">
        <f t="shared" ref="K265:K303" si="4">G265-I265</f>
        <v>28082191667</v>
      </c>
      <c r="L265" s="2"/>
      <c r="M265" s="2">
        <v>41095890291</v>
      </c>
      <c r="N265" s="2"/>
      <c r="O265" s="2">
        <v>0</v>
      </c>
      <c r="P265" s="2"/>
      <c r="Q265" s="2">
        <v>41095890291</v>
      </c>
    </row>
    <row r="266" spans="1:17" ht="18.75">
      <c r="A266" s="3" t="s">
        <v>561</v>
      </c>
      <c r="B266" s="3"/>
      <c r="C266" s="3" t="s">
        <v>105</v>
      </c>
      <c r="E266" s="2">
        <v>22.5</v>
      </c>
      <c r="F266" s="2"/>
      <c r="G266" s="2">
        <v>15623276175</v>
      </c>
      <c r="H266" s="2"/>
      <c r="I266" s="2">
        <v>0</v>
      </c>
      <c r="J266" s="2"/>
      <c r="K266" s="2">
        <f t="shared" si="4"/>
        <v>15623276175</v>
      </c>
      <c r="L266" s="2"/>
      <c r="M266" s="2">
        <v>22856152877</v>
      </c>
      <c r="N266" s="2"/>
      <c r="O266" s="2">
        <v>0</v>
      </c>
      <c r="P266" s="2"/>
      <c r="Q266" s="2">
        <v>22856152877</v>
      </c>
    </row>
    <row r="267" spans="1:17" ht="18.75">
      <c r="A267" s="3" t="s">
        <v>549</v>
      </c>
      <c r="B267" s="3"/>
      <c r="C267" s="3" t="s">
        <v>105</v>
      </c>
      <c r="E267" s="2">
        <v>22.5</v>
      </c>
      <c r="F267" s="2"/>
      <c r="G267" s="2">
        <v>11061635824</v>
      </c>
      <c r="H267" s="2"/>
      <c r="I267" s="2">
        <v>0</v>
      </c>
      <c r="J267" s="2"/>
      <c r="K267" s="2">
        <f t="shared" si="4"/>
        <v>11061635824</v>
      </c>
      <c r="L267" s="2"/>
      <c r="M267" s="2">
        <v>15239718013</v>
      </c>
      <c r="N267" s="2"/>
      <c r="O267" s="2">
        <v>0</v>
      </c>
      <c r="P267" s="2"/>
      <c r="Q267" s="2">
        <v>15239718013</v>
      </c>
    </row>
    <row r="268" spans="1:17" ht="18.75">
      <c r="A268" s="3" t="s">
        <v>566</v>
      </c>
      <c r="B268" s="3"/>
      <c r="C268" s="3" t="s">
        <v>105</v>
      </c>
      <c r="E268" s="2">
        <v>22.5</v>
      </c>
      <c r="F268" s="2"/>
      <c r="G268" s="2">
        <v>21849313470</v>
      </c>
      <c r="H268" s="2"/>
      <c r="I268" s="2">
        <v>0</v>
      </c>
      <c r="J268" s="2"/>
      <c r="K268" s="2">
        <f t="shared" si="4"/>
        <v>21849313470</v>
      </c>
      <c r="L268" s="2"/>
      <c r="M268" s="2">
        <v>30205477848</v>
      </c>
      <c r="N268" s="2"/>
      <c r="O268" s="2">
        <v>0</v>
      </c>
      <c r="P268" s="2"/>
      <c r="Q268" s="2">
        <v>30205477848</v>
      </c>
    </row>
    <row r="269" spans="1:17" ht="18.75">
      <c r="A269" s="3" t="s">
        <v>412</v>
      </c>
      <c r="B269" s="3"/>
      <c r="C269" s="3" t="s">
        <v>105</v>
      </c>
      <c r="E269" s="2">
        <v>25</v>
      </c>
      <c r="F269" s="2"/>
      <c r="G269" s="2">
        <v>60958904101</v>
      </c>
      <c r="H269" s="2"/>
      <c r="I269" s="2">
        <v>-388482421</v>
      </c>
      <c r="J269" s="2"/>
      <c r="K269" s="2">
        <f>G269-I269</f>
        <v>61347386522</v>
      </c>
      <c r="L269" s="2"/>
      <c r="M269" s="2">
        <v>88356164371</v>
      </c>
      <c r="N269" s="2"/>
      <c r="O269" s="2">
        <v>0</v>
      </c>
      <c r="P269" s="2"/>
      <c r="Q269" s="2">
        <v>88356164371</v>
      </c>
    </row>
    <row r="270" spans="1:17" ht="18.75">
      <c r="A270" s="3" t="s">
        <v>570</v>
      </c>
      <c r="B270" s="3"/>
      <c r="C270" s="3" t="s">
        <v>105</v>
      </c>
      <c r="E270" s="2">
        <v>26</v>
      </c>
      <c r="F270" s="2"/>
      <c r="G270" s="2">
        <v>30915068463</v>
      </c>
      <c r="H270" s="2"/>
      <c r="I270" s="2">
        <v>35049215</v>
      </c>
      <c r="J270" s="2"/>
      <c r="K270" s="2">
        <f t="shared" si="4"/>
        <v>30880019248</v>
      </c>
      <c r="L270" s="2"/>
      <c r="M270" s="2">
        <v>40887671193</v>
      </c>
      <c r="N270" s="2"/>
      <c r="O270" s="2">
        <v>182029755</v>
      </c>
      <c r="P270" s="2"/>
      <c r="Q270" s="2">
        <v>40705641438</v>
      </c>
    </row>
    <row r="271" spans="1:17" ht="18.75">
      <c r="A271" s="3" t="s">
        <v>460</v>
      </c>
      <c r="B271" s="3"/>
      <c r="C271" s="3" t="s">
        <v>105</v>
      </c>
      <c r="E271" s="2">
        <v>26</v>
      </c>
      <c r="F271" s="2"/>
      <c r="G271" s="2">
        <v>20978082168</v>
      </c>
      <c r="H271" s="2"/>
      <c r="I271" s="2">
        <v>-53896230</v>
      </c>
      <c r="J271" s="2"/>
      <c r="K271" s="2">
        <f t="shared" si="4"/>
        <v>21031978398</v>
      </c>
      <c r="L271" s="2"/>
      <c r="M271" s="2">
        <v>27068493120</v>
      </c>
      <c r="N271" s="2"/>
      <c r="O271" s="2">
        <v>35866886</v>
      </c>
      <c r="P271" s="2"/>
      <c r="Q271" s="2">
        <v>27032626234</v>
      </c>
    </row>
    <row r="272" spans="1:17" ht="18.75">
      <c r="A272" s="3" t="s">
        <v>570</v>
      </c>
      <c r="B272" s="3"/>
      <c r="C272" s="3" t="s">
        <v>105</v>
      </c>
      <c r="E272" s="2">
        <v>26</v>
      </c>
      <c r="F272" s="2"/>
      <c r="G272" s="2">
        <v>11041095873</v>
      </c>
      <c r="H272" s="2"/>
      <c r="I272" s="2">
        <v>14275746</v>
      </c>
      <c r="J272" s="2"/>
      <c r="K272" s="2">
        <f t="shared" si="4"/>
        <v>11026820127</v>
      </c>
      <c r="L272" s="2"/>
      <c r="M272" s="2">
        <v>13534246554</v>
      </c>
      <c r="N272" s="2"/>
      <c r="O272" s="2">
        <v>56181953</v>
      </c>
      <c r="P272" s="2"/>
      <c r="Q272" s="2">
        <v>13478064601</v>
      </c>
    </row>
    <row r="273" spans="1:17" ht="18.75">
      <c r="A273" s="3" t="s">
        <v>575</v>
      </c>
      <c r="B273" s="3"/>
      <c r="C273" s="3" t="s">
        <v>105</v>
      </c>
      <c r="E273" s="2">
        <v>26</v>
      </c>
      <c r="F273" s="2"/>
      <c r="G273" s="2">
        <v>55205479427</v>
      </c>
      <c r="H273" s="2"/>
      <c r="I273" s="2">
        <v>173742228</v>
      </c>
      <c r="J273" s="2"/>
      <c r="K273" s="2">
        <f t="shared" si="4"/>
        <v>55031737199</v>
      </c>
      <c r="L273" s="2"/>
      <c r="M273" s="2">
        <v>64109589012</v>
      </c>
      <c r="N273" s="2"/>
      <c r="O273" s="2">
        <v>335652549</v>
      </c>
      <c r="P273" s="2"/>
      <c r="Q273" s="2">
        <v>63773936463</v>
      </c>
    </row>
    <row r="274" spans="1:17" ht="18.75">
      <c r="A274" s="3" t="s">
        <v>566</v>
      </c>
      <c r="B274" s="3"/>
      <c r="C274" s="3" t="s">
        <v>105</v>
      </c>
      <c r="E274" s="2">
        <v>22.5</v>
      </c>
      <c r="F274" s="2"/>
      <c r="G274" s="2">
        <v>22260273795</v>
      </c>
      <c r="H274" s="2"/>
      <c r="I274" s="2">
        <v>0</v>
      </c>
      <c r="J274" s="2"/>
      <c r="K274" s="2">
        <f t="shared" si="4"/>
        <v>22260273795</v>
      </c>
      <c r="L274" s="2"/>
      <c r="M274" s="2">
        <v>25342465575</v>
      </c>
      <c r="N274" s="2"/>
      <c r="O274" s="2">
        <v>0</v>
      </c>
      <c r="P274" s="2"/>
      <c r="Q274" s="2">
        <v>25342465575</v>
      </c>
    </row>
    <row r="275" spans="1:17" ht="18.75">
      <c r="A275" s="3" t="s">
        <v>579</v>
      </c>
      <c r="B275" s="3"/>
      <c r="C275" s="3" t="s">
        <v>105</v>
      </c>
      <c r="E275" s="2">
        <v>22.5</v>
      </c>
      <c r="F275" s="2"/>
      <c r="G275" s="2">
        <v>19726027220</v>
      </c>
      <c r="H275" s="2"/>
      <c r="I275" s="2">
        <v>0</v>
      </c>
      <c r="J275" s="2"/>
      <c r="K275" s="2">
        <f t="shared" si="4"/>
        <v>19726027220</v>
      </c>
      <c r="L275" s="2"/>
      <c r="M275" s="2">
        <v>22808219000</v>
      </c>
      <c r="N275" s="2"/>
      <c r="O275" s="2">
        <v>0</v>
      </c>
      <c r="P275" s="2"/>
      <c r="Q275" s="2">
        <v>22808219000</v>
      </c>
    </row>
    <row r="276" spans="1:17" ht="18.75">
      <c r="A276" s="3" t="s">
        <v>417</v>
      </c>
      <c r="B276" s="3"/>
      <c r="C276" s="3" t="s">
        <v>105</v>
      </c>
      <c r="E276" s="2">
        <v>22.5</v>
      </c>
      <c r="F276" s="2"/>
      <c r="G276" s="2">
        <v>10171232720</v>
      </c>
      <c r="H276" s="2"/>
      <c r="I276" s="2">
        <v>0</v>
      </c>
      <c r="J276" s="2"/>
      <c r="K276" s="2">
        <f t="shared" si="4"/>
        <v>10171232720</v>
      </c>
      <c r="L276" s="2"/>
      <c r="M276" s="2">
        <v>13253424500</v>
      </c>
      <c r="N276" s="2"/>
      <c r="O276" s="2">
        <v>0</v>
      </c>
      <c r="P276" s="2"/>
      <c r="Q276" s="2">
        <v>13253424500</v>
      </c>
    </row>
    <row r="277" spans="1:17" ht="18.75">
      <c r="A277" s="3" t="s">
        <v>582</v>
      </c>
      <c r="B277" s="3"/>
      <c r="C277" s="3" t="s">
        <v>105</v>
      </c>
      <c r="E277" s="2">
        <v>22.5</v>
      </c>
      <c r="F277" s="2"/>
      <c r="G277" s="2">
        <v>12039041084</v>
      </c>
      <c r="H277" s="2"/>
      <c r="I277" s="2">
        <v>0</v>
      </c>
      <c r="J277" s="2"/>
      <c r="K277" s="2">
        <f t="shared" si="4"/>
        <v>12039041084</v>
      </c>
      <c r="L277" s="2"/>
      <c r="M277" s="2">
        <v>12815753412</v>
      </c>
      <c r="N277" s="2"/>
      <c r="O277" s="2">
        <v>0</v>
      </c>
      <c r="P277" s="2"/>
      <c r="Q277" s="2">
        <v>12815753412</v>
      </c>
    </row>
    <row r="278" spans="1:17" ht="18.75">
      <c r="A278" s="3" t="s">
        <v>425</v>
      </c>
      <c r="B278" s="3"/>
      <c r="C278" s="3" t="s">
        <v>105</v>
      </c>
      <c r="E278" s="2">
        <v>26</v>
      </c>
      <c r="F278" s="2"/>
      <c r="G278" s="2">
        <v>17551780820</v>
      </c>
      <c r="H278" s="2"/>
      <c r="I278" s="2">
        <v>35217371</v>
      </c>
      <c r="J278" s="2"/>
      <c r="K278" s="2">
        <f t="shared" si="4"/>
        <v>17516563449</v>
      </c>
      <c r="L278" s="2"/>
      <c r="M278" s="2">
        <v>17551780820</v>
      </c>
      <c r="N278" s="2"/>
      <c r="O278" s="2">
        <v>35217371</v>
      </c>
      <c r="P278" s="2"/>
      <c r="Q278" s="2">
        <v>17516563449</v>
      </c>
    </row>
    <row r="279" spans="1:17" ht="18.75">
      <c r="A279" s="3" t="s">
        <v>575</v>
      </c>
      <c r="B279" s="3"/>
      <c r="C279" s="3" t="s">
        <v>105</v>
      </c>
      <c r="E279" s="2">
        <v>26</v>
      </c>
      <c r="F279" s="2"/>
      <c r="G279" s="2">
        <v>39890410952</v>
      </c>
      <c r="H279" s="2"/>
      <c r="I279" s="2">
        <v>85063482</v>
      </c>
      <c r="J279" s="2"/>
      <c r="K279" s="2">
        <f t="shared" si="4"/>
        <v>39805347470</v>
      </c>
      <c r="L279" s="2"/>
      <c r="M279" s="2">
        <v>39890410952</v>
      </c>
      <c r="N279" s="2"/>
      <c r="O279" s="2">
        <v>85063482</v>
      </c>
      <c r="P279" s="2"/>
      <c r="Q279" s="2">
        <v>39805347470</v>
      </c>
    </row>
    <row r="280" spans="1:17" ht="18.75">
      <c r="A280" s="3" t="s">
        <v>384</v>
      </c>
      <c r="B280" s="3"/>
      <c r="C280" s="3" t="s">
        <v>105</v>
      </c>
      <c r="E280" s="2">
        <v>22.5</v>
      </c>
      <c r="F280" s="2"/>
      <c r="G280" s="2">
        <v>17876712000</v>
      </c>
      <c r="H280" s="2"/>
      <c r="I280" s="2">
        <v>0</v>
      </c>
      <c r="J280" s="2"/>
      <c r="K280" s="2">
        <f t="shared" si="4"/>
        <v>17876712000</v>
      </c>
      <c r="L280" s="2"/>
      <c r="M280" s="2">
        <v>17876712000</v>
      </c>
      <c r="N280" s="2"/>
      <c r="O280" s="2">
        <v>0</v>
      </c>
      <c r="P280" s="2"/>
      <c r="Q280" s="2">
        <v>17876712000</v>
      </c>
    </row>
    <row r="281" spans="1:17" ht="18.75">
      <c r="A281" s="3" t="s">
        <v>431</v>
      </c>
      <c r="B281" s="3"/>
      <c r="C281" s="3" t="s">
        <v>105</v>
      </c>
      <c r="E281" s="2">
        <v>22.5</v>
      </c>
      <c r="F281" s="2"/>
      <c r="G281" s="2">
        <v>13808216000</v>
      </c>
      <c r="H281" s="2"/>
      <c r="I281" s="2">
        <v>0</v>
      </c>
      <c r="J281" s="2"/>
      <c r="K281" s="2">
        <f t="shared" si="4"/>
        <v>13808216000</v>
      </c>
      <c r="L281" s="2"/>
      <c r="M281" s="2">
        <v>13808216000</v>
      </c>
      <c r="N281" s="2"/>
      <c r="O281" s="2">
        <v>0</v>
      </c>
      <c r="P281" s="2"/>
      <c r="Q281" s="2">
        <v>13808216000</v>
      </c>
    </row>
    <row r="282" spans="1:17" ht="18.75">
      <c r="A282" s="3" t="s">
        <v>582</v>
      </c>
      <c r="B282" s="3"/>
      <c r="C282" s="3" t="s">
        <v>105</v>
      </c>
      <c r="E282" s="2">
        <v>22.5</v>
      </c>
      <c r="F282" s="2"/>
      <c r="G282" s="2">
        <v>17260273000</v>
      </c>
      <c r="H282" s="2"/>
      <c r="I282" s="2">
        <v>0</v>
      </c>
      <c r="J282" s="2"/>
      <c r="K282" s="2">
        <f t="shared" si="4"/>
        <v>17260273000</v>
      </c>
      <c r="L282" s="2"/>
      <c r="M282" s="2">
        <v>17260273000</v>
      </c>
      <c r="N282" s="2"/>
      <c r="O282" s="2">
        <v>0</v>
      </c>
      <c r="P282" s="2"/>
      <c r="Q282" s="2">
        <v>17260273000</v>
      </c>
    </row>
    <row r="283" spans="1:17" ht="18.75">
      <c r="A283" s="3" t="s">
        <v>434</v>
      </c>
      <c r="B283" s="3"/>
      <c r="C283" s="3" t="s">
        <v>105</v>
      </c>
      <c r="E283" s="2">
        <v>22.5</v>
      </c>
      <c r="F283" s="2"/>
      <c r="G283" s="2">
        <v>55641779185</v>
      </c>
      <c r="H283" s="2"/>
      <c r="I283" s="2">
        <v>0</v>
      </c>
      <c r="J283" s="2"/>
      <c r="K283" s="2">
        <f t="shared" si="4"/>
        <v>55641779185</v>
      </c>
      <c r="L283" s="2"/>
      <c r="M283" s="2">
        <v>55641779185</v>
      </c>
      <c r="N283" s="2"/>
      <c r="O283" s="2">
        <v>0</v>
      </c>
      <c r="P283" s="2"/>
      <c r="Q283" s="2">
        <v>55641779185</v>
      </c>
    </row>
    <row r="284" spans="1:17" ht="18.75">
      <c r="A284" s="3" t="s">
        <v>593</v>
      </c>
      <c r="B284" s="3"/>
      <c r="C284" s="3" t="s">
        <v>105</v>
      </c>
      <c r="E284" s="2">
        <v>22.5</v>
      </c>
      <c r="F284" s="2"/>
      <c r="G284" s="2">
        <v>17753424000</v>
      </c>
      <c r="H284" s="2"/>
      <c r="I284" s="2">
        <v>0</v>
      </c>
      <c r="J284" s="2"/>
      <c r="K284" s="2">
        <f t="shared" si="4"/>
        <v>17753424000</v>
      </c>
      <c r="L284" s="2"/>
      <c r="M284" s="2">
        <v>17753424000</v>
      </c>
      <c r="N284" s="2"/>
      <c r="O284" s="2">
        <v>0</v>
      </c>
      <c r="P284" s="2"/>
      <c r="Q284" s="2">
        <v>17753424000</v>
      </c>
    </row>
    <row r="285" spans="1:17" ht="18.75">
      <c r="A285" s="3" t="s">
        <v>338</v>
      </c>
      <c r="B285" s="3"/>
      <c r="C285" s="3" t="s">
        <v>105</v>
      </c>
      <c r="E285" s="2">
        <v>28</v>
      </c>
      <c r="F285" s="2"/>
      <c r="G285" s="2">
        <v>89007780818</v>
      </c>
      <c r="H285" s="2"/>
      <c r="I285" s="2">
        <v>610305855</v>
      </c>
      <c r="J285" s="2"/>
      <c r="K285" s="2">
        <f t="shared" si="4"/>
        <v>88397474963</v>
      </c>
      <c r="L285" s="2"/>
      <c r="M285" s="2">
        <v>89007780818</v>
      </c>
      <c r="N285" s="2"/>
      <c r="O285" s="2">
        <v>610305855</v>
      </c>
      <c r="P285" s="2"/>
      <c r="Q285" s="2">
        <v>88397474963</v>
      </c>
    </row>
    <row r="286" spans="1:17" ht="18.75">
      <c r="A286" s="3" t="s">
        <v>474</v>
      </c>
      <c r="B286" s="3"/>
      <c r="C286" s="3" t="s">
        <v>105</v>
      </c>
      <c r="E286" s="2">
        <v>22.5</v>
      </c>
      <c r="F286" s="2"/>
      <c r="G286" s="2">
        <v>27123286000</v>
      </c>
      <c r="H286" s="2"/>
      <c r="I286" s="2">
        <v>0</v>
      </c>
      <c r="J286" s="2"/>
      <c r="K286" s="2">
        <f t="shared" si="4"/>
        <v>27123286000</v>
      </c>
      <c r="L286" s="2"/>
      <c r="M286" s="2">
        <v>27123286000</v>
      </c>
      <c r="N286" s="2"/>
      <c r="O286" s="2">
        <v>0</v>
      </c>
      <c r="P286" s="2"/>
      <c r="Q286" s="2">
        <v>27123286000</v>
      </c>
    </row>
    <row r="287" spans="1:17" ht="18.75">
      <c r="A287" s="3" t="s">
        <v>393</v>
      </c>
      <c r="B287" s="3"/>
      <c r="C287" s="3" t="s">
        <v>105</v>
      </c>
      <c r="E287" s="2">
        <v>28</v>
      </c>
      <c r="F287" s="2"/>
      <c r="G287" s="2">
        <v>145753424644</v>
      </c>
      <c r="H287" s="2"/>
      <c r="I287" s="2">
        <v>1253150744</v>
      </c>
      <c r="J287" s="2"/>
      <c r="K287" s="2">
        <f t="shared" si="4"/>
        <v>144500273900</v>
      </c>
      <c r="L287" s="2"/>
      <c r="M287" s="2">
        <v>145753424644</v>
      </c>
      <c r="N287" s="2"/>
      <c r="O287" s="2">
        <v>1253150744</v>
      </c>
      <c r="P287" s="2"/>
      <c r="Q287" s="2">
        <v>144500273900</v>
      </c>
    </row>
    <row r="288" spans="1:17" ht="18.75">
      <c r="A288" s="3" t="s">
        <v>491</v>
      </c>
      <c r="B288" s="3"/>
      <c r="C288" s="3" t="s">
        <v>105</v>
      </c>
      <c r="E288" s="2">
        <v>22.5</v>
      </c>
      <c r="F288" s="2"/>
      <c r="G288" s="2">
        <v>19726027395</v>
      </c>
      <c r="H288" s="2"/>
      <c r="I288" s="2">
        <v>0</v>
      </c>
      <c r="J288" s="2"/>
      <c r="K288" s="2">
        <f t="shared" si="4"/>
        <v>19726027395</v>
      </c>
      <c r="L288" s="2"/>
      <c r="M288" s="2">
        <v>19726027395</v>
      </c>
      <c r="N288" s="2"/>
      <c r="O288" s="2">
        <v>0</v>
      </c>
      <c r="P288" s="2"/>
      <c r="Q288" s="2">
        <v>19726027395</v>
      </c>
    </row>
    <row r="289" spans="1:17" ht="18.75">
      <c r="A289" s="3" t="s">
        <v>491</v>
      </c>
      <c r="B289" s="3"/>
      <c r="C289" s="3" t="s">
        <v>105</v>
      </c>
      <c r="E289" s="2">
        <v>22.5</v>
      </c>
      <c r="F289" s="2"/>
      <c r="G289" s="2">
        <v>6287671200</v>
      </c>
      <c r="H289" s="2"/>
      <c r="I289" s="2">
        <v>0</v>
      </c>
      <c r="J289" s="2"/>
      <c r="K289" s="2">
        <f t="shared" si="4"/>
        <v>6287671200</v>
      </c>
      <c r="L289" s="2"/>
      <c r="M289" s="2">
        <v>6287671200</v>
      </c>
      <c r="N289" s="2"/>
      <c r="O289" s="2">
        <v>0</v>
      </c>
      <c r="P289" s="2"/>
      <c r="Q289" s="2">
        <v>6287671200</v>
      </c>
    </row>
    <row r="290" spans="1:17" ht="18.75">
      <c r="A290" s="3" t="s">
        <v>606</v>
      </c>
      <c r="B290" s="3"/>
      <c r="C290" s="3" t="s">
        <v>105</v>
      </c>
      <c r="E290" s="2">
        <v>22.5</v>
      </c>
      <c r="F290" s="2"/>
      <c r="G290" s="2">
        <v>17568492500</v>
      </c>
      <c r="H290" s="2"/>
      <c r="I290" s="2">
        <v>0</v>
      </c>
      <c r="J290" s="2"/>
      <c r="K290" s="2">
        <f t="shared" si="4"/>
        <v>17568492500</v>
      </c>
      <c r="L290" s="2"/>
      <c r="M290" s="2">
        <v>17568492500</v>
      </c>
      <c r="N290" s="2"/>
      <c r="O290" s="2">
        <v>0</v>
      </c>
      <c r="P290" s="2"/>
      <c r="Q290" s="2">
        <v>17568492500</v>
      </c>
    </row>
    <row r="291" spans="1:17" ht="18.75">
      <c r="A291" s="3" t="s">
        <v>609</v>
      </c>
      <c r="B291" s="3"/>
      <c r="C291" s="3" t="s">
        <v>105</v>
      </c>
      <c r="E291" s="2">
        <v>22.5</v>
      </c>
      <c r="F291" s="2"/>
      <c r="G291" s="2">
        <v>9246575000</v>
      </c>
      <c r="H291" s="2"/>
      <c r="I291" s="2">
        <v>0</v>
      </c>
      <c r="J291" s="2"/>
      <c r="K291" s="2">
        <f t="shared" si="4"/>
        <v>9246575000</v>
      </c>
      <c r="L291" s="2"/>
      <c r="M291" s="2">
        <v>9246575000</v>
      </c>
      <c r="N291" s="2"/>
      <c r="O291" s="2">
        <v>0</v>
      </c>
      <c r="P291" s="2"/>
      <c r="Q291" s="2">
        <v>9246575000</v>
      </c>
    </row>
    <row r="292" spans="1:17" ht="18.75">
      <c r="A292" s="3" t="s">
        <v>434</v>
      </c>
      <c r="B292" s="3"/>
      <c r="C292" s="3" t="s">
        <v>105</v>
      </c>
      <c r="E292" s="2">
        <v>22.5</v>
      </c>
      <c r="F292" s="2"/>
      <c r="G292" s="2">
        <v>8630136000</v>
      </c>
      <c r="H292" s="2"/>
      <c r="I292" s="2">
        <v>0</v>
      </c>
      <c r="J292" s="2"/>
      <c r="K292" s="2">
        <f t="shared" si="4"/>
        <v>8630136000</v>
      </c>
      <c r="L292" s="2"/>
      <c r="M292" s="2">
        <v>8630136000</v>
      </c>
      <c r="N292" s="2"/>
      <c r="O292" s="2">
        <v>0</v>
      </c>
      <c r="P292" s="2"/>
      <c r="Q292" s="2">
        <v>8630136000</v>
      </c>
    </row>
    <row r="293" spans="1:17" ht="18.75">
      <c r="A293" s="3" t="s">
        <v>613</v>
      </c>
      <c r="B293" s="3"/>
      <c r="C293" s="3" t="s">
        <v>105</v>
      </c>
      <c r="E293" s="2">
        <v>22.5</v>
      </c>
      <c r="F293" s="2"/>
      <c r="G293" s="2">
        <v>4006849000</v>
      </c>
      <c r="H293" s="2"/>
      <c r="I293" s="2">
        <v>0</v>
      </c>
      <c r="J293" s="2"/>
      <c r="K293" s="2">
        <f t="shared" si="4"/>
        <v>4006849000</v>
      </c>
      <c r="L293" s="2"/>
      <c r="M293" s="2">
        <v>4006849000</v>
      </c>
      <c r="N293" s="2"/>
      <c r="O293" s="2">
        <v>0</v>
      </c>
      <c r="P293" s="2"/>
      <c r="Q293" s="2">
        <v>4006849000</v>
      </c>
    </row>
    <row r="294" spans="1:17" ht="18.75">
      <c r="A294" s="3" t="s">
        <v>491</v>
      </c>
      <c r="B294" s="3"/>
      <c r="C294" s="3" t="s">
        <v>105</v>
      </c>
      <c r="E294" s="2">
        <v>22.5</v>
      </c>
      <c r="F294" s="2"/>
      <c r="G294" s="2">
        <v>24657532224</v>
      </c>
      <c r="H294" s="2"/>
      <c r="I294" s="2">
        <v>0</v>
      </c>
      <c r="J294" s="2"/>
      <c r="K294" s="2">
        <f t="shared" si="4"/>
        <v>24657532224</v>
      </c>
      <c r="L294" s="2"/>
      <c r="M294" s="2">
        <v>24657532224</v>
      </c>
      <c r="N294" s="2"/>
      <c r="O294" s="2">
        <v>0</v>
      </c>
      <c r="P294" s="2"/>
      <c r="Q294" s="2">
        <v>24657532224</v>
      </c>
    </row>
    <row r="295" spans="1:17" ht="18.75">
      <c r="A295" s="3" t="s">
        <v>491</v>
      </c>
      <c r="B295" s="3"/>
      <c r="C295" s="3" t="s">
        <v>105</v>
      </c>
      <c r="E295" s="2">
        <v>22.5</v>
      </c>
      <c r="F295" s="2"/>
      <c r="G295" s="2">
        <v>3082191678</v>
      </c>
      <c r="H295" s="2"/>
      <c r="I295" s="2">
        <v>0</v>
      </c>
      <c r="J295" s="2"/>
      <c r="K295" s="2">
        <f t="shared" si="4"/>
        <v>3082191678</v>
      </c>
      <c r="L295" s="2"/>
      <c r="M295" s="2">
        <v>3082191678</v>
      </c>
      <c r="N295" s="2"/>
      <c r="O295" s="2">
        <v>0</v>
      </c>
      <c r="P295" s="2"/>
      <c r="Q295" s="2">
        <v>3082191678</v>
      </c>
    </row>
    <row r="296" spans="1:17" ht="18.75">
      <c r="A296" s="3" t="s">
        <v>491</v>
      </c>
      <c r="B296" s="3"/>
      <c r="C296" s="3" t="s">
        <v>105</v>
      </c>
      <c r="E296" s="2">
        <v>22.5</v>
      </c>
      <c r="F296" s="2"/>
      <c r="G296" s="2">
        <v>739726000</v>
      </c>
      <c r="H296" s="2"/>
      <c r="I296" s="2">
        <v>0</v>
      </c>
      <c r="J296" s="2"/>
      <c r="K296" s="2">
        <f t="shared" si="4"/>
        <v>739726000</v>
      </c>
      <c r="L296" s="2"/>
      <c r="M296" s="2">
        <v>739726000</v>
      </c>
      <c r="N296" s="2"/>
      <c r="O296" s="2">
        <v>0</v>
      </c>
      <c r="P296" s="2"/>
      <c r="Q296" s="2">
        <v>739726000</v>
      </c>
    </row>
    <row r="297" spans="1:17" ht="18.75">
      <c r="A297" s="3" t="s">
        <v>353</v>
      </c>
      <c r="B297" s="3"/>
      <c r="C297" s="3" t="s">
        <v>105</v>
      </c>
      <c r="E297" s="2">
        <v>22.5</v>
      </c>
      <c r="F297" s="2"/>
      <c r="G297" s="2">
        <v>1849315000</v>
      </c>
      <c r="H297" s="2"/>
      <c r="I297" s="2">
        <v>0</v>
      </c>
      <c r="J297" s="2"/>
      <c r="K297" s="2">
        <f t="shared" si="4"/>
        <v>1849315000</v>
      </c>
      <c r="L297" s="2"/>
      <c r="M297" s="2">
        <v>1849315000</v>
      </c>
      <c r="N297" s="2"/>
      <c r="O297" s="2">
        <v>0</v>
      </c>
      <c r="P297" s="2"/>
      <c r="Q297" s="2">
        <v>1849315000</v>
      </c>
    </row>
    <row r="298" spans="1:17" ht="18.75">
      <c r="A298" s="3" t="s">
        <v>465</v>
      </c>
      <c r="B298" s="3"/>
      <c r="C298" s="3" t="s">
        <v>105</v>
      </c>
      <c r="E298" s="2">
        <v>22.5</v>
      </c>
      <c r="F298" s="2"/>
      <c r="G298" s="2">
        <v>1849315000</v>
      </c>
      <c r="H298" s="2"/>
      <c r="I298" s="2">
        <v>0</v>
      </c>
      <c r="J298" s="2"/>
      <c r="K298" s="2">
        <f t="shared" si="4"/>
        <v>1849315000</v>
      </c>
      <c r="L298" s="2"/>
      <c r="M298" s="2">
        <v>1849315000</v>
      </c>
      <c r="N298" s="2"/>
      <c r="O298" s="2">
        <v>0</v>
      </c>
      <c r="P298" s="2"/>
      <c r="Q298" s="2">
        <v>1849315000</v>
      </c>
    </row>
    <row r="299" spans="1:17" ht="18.75">
      <c r="A299" s="3" t="s">
        <v>582</v>
      </c>
      <c r="B299" s="3"/>
      <c r="C299" s="3" t="s">
        <v>105</v>
      </c>
      <c r="E299" s="2">
        <v>22.5</v>
      </c>
      <c r="F299" s="2"/>
      <c r="G299" s="2">
        <v>1849315000</v>
      </c>
      <c r="H299" s="2"/>
      <c r="I299" s="2">
        <v>0</v>
      </c>
      <c r="J299" s="2"/>
      <c r="K299" s="2">
        <f t="shared" si="4"/>
        <v>1849315000</v>
      </c>
      <c r="L299" s="2"/>
      <c r="M299" s="2">
        <v>1849315000</v>
      </c>
      <c r="N299" s="2"/>
      <c r="O299" s="2">
        <v>0</v>
      </c>
      <c r="P299" s="2"/>
      <c r="Q299" s="2">
        <v>1849315000</v>
      </c>
    </row>
    <row r="300" spans="1:17" ht="18.75">
      <c r="A300" s="3" t="s">
        <v>623</v>
      </c>
      <c r="B300" s="3"/>
      <c r="C300" s="3" t="s">
        <v>105</v>
      </c>
      <c r="E300" s="2">
        <v>22.5</v>
      </c>
      <c r="F300" s="2"/>
      <c r="G300" s="2">
        <v>1479450000</v>
      </c>
      <c r="H300" s="2"/>
      <c r="I300" s="2">
        <v>0</v>
      </c>
      <c r="J300" s="2"/>
      <c r="K300" s="2">
        <f t="shared" si="4"/>
        <v>1479450000</v>
      </c>
      <c r="L300" s="2"/>
      <c r="M300" s="2">
        <v>1479450000</v>
      </c>
      <c r="N300" s="2"/>
      <c r="O300" s="2">
        <v>0</v>
      </c>
      <c r="P300" s="2"/>
      <c r="Q300" s="2">
        <v>1479450000</v>
      </c>
    </row>
    <row r="301" spans="1:17" ht="18.75">
      <c r="A301" s="3" t="s">
        <v>460</v>
      </c>
      <c r="B301" s="3"/>
      <c r="C301" s="3" t="s">
        <v>105</v>
      </c>
      <c r="E301" s="2">
        <v>26</v>
      </c>
      <c r="F301" s="2"/>
      <c r="G301" s="2">
        <v>739824656</v>
      </c>
      <c r="H301" s="2"/>
      <c r="I301" s="2">
        <v>14973635</v>
      </c>
      <c r="J301" s="2"/>
      <c r="K301" s="2">
        <f t="shared" si="4"/>
        <v>724851021</v>
      </c>
      <c r="L301" s="2"/>
      <c r="M301" s="2">
        <v>739824656</v>
      </c>
      <c r="N301" s="2"/>
      <c r="O301" s="2">
        <v>14973635</v>
      </c>
      <c r="P301" s="2"/>
      <c r="Q301" s="2">
        <v>724851021</v>
      </c>
    </row>
    <row r="302" spans="1:17" ht="18.75">
      <c r="A302" s="3" t="s">
        <v>628</v>
      </c>
      <c r="B302" s="3"/>
      <c r="C302" s="3" t="s">
        <v>105</v>
      </c>
      <c r="E302" s="2">
        <v>26</v>
      </c>
      <c r="F302" s="2"/>
      <c r="G302" s="2">
        <v>942838356</v>
      </c>
      <c r="H302" s="2"/>
      <c r="I302" s="2">
        <v>19082518</v>
      </c>
      <c r="J302" s="2"/>
      <c r="K302" s="2">
        <f t="shared" si="4"/>
        <v>923755838</v>
      </c>
      <c r="L302" s="2"/>
      <c r="M302" s="2">
        <v>942838356</v>
      </c>
      <c r="N302" s="2"/>
      <c r="O302" s="2">
        <v>19082518</v>
      </c>
      <c r="P302" s="2"/>
      <c r="Q302" s="2">
        <v>923755838</v>
      </c>
    </row>
    <row r="303" spans="1:17" ht="18.75">
      <c r="A303" s="3" t="s">
        <v>630</v>
      </c>
      <c r="B303" s="3"/>
      <c r="C303" s="3" t="s">
        <v>105</v>
      </c>
      <c r="E303" s="2">
        <v>22.5</v>
      </c>
      <c r="F303" s="2"/>
      <c r="G303" s="2">
        <v>1183560960</v>
      </c>
      <c r="H303" s="2"/>
      <c r="I303" s="2">
        <v>0</v>
      </c>
      <c r="J303" s="2"/>
      <c r="K303" s="2">
        <f t="shared" si="4"/>
        <v>1183560960</v>
      </c>
      <c r="L303" s="2"/>
      <c r="M303" s="2">
        <v>1183560960</v>
      </c>
      <c r="N303" s="2"/>
      <c r="O303" s="2">
        <v>0</v>
      </c>
      <c r="P303" s="2"/>
      <c r="Q303" s="2">
        <v>1183560960</v>
      </c>
    </row>
    <row r="304" spans="1:17" ht="19.5" thickBot="1">
      <c r="B304" s="3"/>
      <c r="C304" s="3"/>
      <c r="E304" s="2"/>
      <c r="F304" s="2"/>
      <c r="G304" s="6">
        <f>SUM(G8:G303)</f>
        <v>5814110349450</v>
      </c>
      <c r="H304" s="2"/>
      <c r="I304" s="6">
        <f>SUM(I8:I303)</f>
        <v>49745823</v>
      </c>
      <c r="J304" s="2"/>
      <c r="K304" s="6">
        <f>SUM(K8:K303)</f>
        <v>5814060603627</v>
      </c>
      <c r="L304" s="2"/>
      <c r="M304" s="6">
        <f>SUM(M8:M303)</f>
        <v>52364933271675</v>
      </c>
      <c r="N304" s="2"/>
      <c r="O304" s="6">
        <f>SUM(O74:O303)</f>
        <v>4202691626</v>
      </c>
      <c r="P304" s="2"/>
      <c r="Q304" s="6">
        <f>SUM(Q8:Q303)</f>
        <v>52360730580049</v>
      </c>
    </row>
    <row r="305" spans="3:17" ht="19.5" thickTop="1">
      <c r="C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3:17" ht="18.75">
      <c r="C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3:17" ht="18.75">
      <c r="C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3:17" ht="18.7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3:17" ht="18.7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3:17" ht="18.7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3:17" ht="18.7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3:17" ht="18.7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3:17" ht="18.7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3:17" ht="18.7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3:17" ht="18.7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3:17" ht="18.7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3:17" ht="18.7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3:17" ht="18.7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3:17" ht="18.7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3:17" ht="18.7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5:17" ht="18.7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5:17" ht="18.7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5:17" ht="18.7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5:17" ht="18.7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5:17" ht="18.7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5:17" ht="18.7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5:17" ht="18.7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5:17" ht="18.7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5:17" ht="18.7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5:17" ht="18.7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5:17" ht="18.7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5:17" ht="18.7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5:17" ht="18.7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5:17" ht="18.7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5:17" ht="18.7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5:17" ht="18.7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5:17" ht="18.7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5:17" ht="18.7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5:17" ht="18.7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5:17" ht="18.7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5:17" ht="18.7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5:17" ht="18.7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5:17" ht="18.7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5:17" ht="18.7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5:17" ht="18.7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5:17" ht="18.7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5:17" ht="18.7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5:17" ht="18.7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5:17" ht="18.7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5:17" ht="18.7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5:17" ht="18.7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5:17" ht="18.7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5:17" ht="18.7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5:17" ht="18.7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5:17" ht="18.7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5:17" ht="18.7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5:17" ht="18.7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5:17" ht="18.7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5:17" ht="18.7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5:17" ht="18.7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5:17" ht="18.7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5:17" ht="18.7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5:17" ht="18.7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5:17" ht="18.7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5:17" ht="18.7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5:17" ht="18.7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5:17" ht="18.7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5:17" ht="18.7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5:17" ht="18.7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5:17" ht="18.7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5:17" ht="18.7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5:17" ht="18.7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5:17" ht="18.7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5:17" ht="18.7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5:17" ht="18.7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5:17" ht="18.7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5:17" ht="18.7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5:17" ht="18.7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5:17" ht="18.7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5:17" ht="18.7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5:17" ht="18.7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5:17" ht="18.7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5:17" ht="18.7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5:17" ht="18.7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5:17" ht="18.7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5:17" ht="18.7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5:17" ht="18.7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5:17" ht="18.7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5:17" ht="18.7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5:17" ht="18.7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5:17" ht="18.7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5:17" ht="18.7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5:17" ht="18.7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5:17" ht="18.7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5:17" ht="18.7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5:17" ht="18.7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5:17" ht="18.7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5:17" ht="18.7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5:17" ht="18.7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5:17" ht="18.7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5:17" ht="18.7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5:17" ht="18.7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5:17" ht="18.7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5:17" ht="18.7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5:17" ht="18.7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5:17" ht="18.7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5:17" ht="18.7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5:17" ht="18.7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5:17" ht="18.7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5:17" ht="18.7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5:17" ht="18.7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5:17" ht="18.7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5:17" ht="18.7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5:17" ht="18.7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5:17" ht="18.7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5:17" ht="18.7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5:17" ht="18.7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5:17" ht="18.7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5:17" ht="18.7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5:17" ht="18.7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5:17" ht="18.7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5:17" ht="18.7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5:17" ht="18.7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5:17" ht="18.7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5:17" ht="18.7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5:17" ht="18.7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5:17" ht="18.7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5:17" ht="18.7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5:17" ht="18.7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5:17" ht="18.7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5:17" ht="18.7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5:17" ht="18.7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5:17" ht="18.7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5:17" ht="18.7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5:17" ht="18.7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5:17" ht="18.7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5:17" ht="18.7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5:17" ht="18.7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5:17" ht="18.7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5:17" ht="18.7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5:17" ht="18.7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5:17" ht="18.7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5:17" ht="18.7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5:17" ht="18.7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5:17" ht="18.7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5:17" ht="18.7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5:17" ht="18.7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5:17" ht="18.7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5:17" ht="18.7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5:17" ht="18.7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5:17" ht="18.7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5:17" ht="18.7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5:17" ht="18.7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5:17" ht="18.7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5:17" ht="18.7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5:17" ht="18.7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5:17" ht="18.7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5:17" ht="18.7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5:17" ht="18.7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5:17" ht="18.7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5:17" ht="18.7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5:17" ht="18.7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5:17" ht="18.7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5:17" ht="18.7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5:17" ht="18.7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5:17" ht="18.7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5:17" ht="18.7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5:17" ht="18.7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5:17" ht="18.7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5:17" ht="18.7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5:17" ht="18.7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5:17" ht="18.7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5:17" ht="18.7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5:17" ht="18.7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5:17" ht="18.7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5:17" ht="18.7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5:17" ht="18.7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5:17" ht="18.7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5:17" ht="18.7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5:17" ht="18.7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5:17" ht="18.7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5:17" ht="18.7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5:17" ht="18.7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5:17" ht="18.7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5:17" ht="18.7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5:17" ht="18.7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5:17" ht="18.7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5:17" ht="18.7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5:17" ht="18.7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5:17" ht="18.7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5:17" ht="18.7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5:17" ht="18.7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5:17" ht="18.7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5:17" ht="18.7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5:17" ht="18.7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5:17" ht="18.7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5:17" ht="18.7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5:17" ht="18.7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5:17" ht="18.7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5:17" ht="18.7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5:17" ht="18.7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5:17" ht="18.7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5:17" ht="18.7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5:17" ht="18.7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5:17" ht="18.7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5:17" ht="18.7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5:17" ht="18.7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17" ht="18.7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17" ht="18.7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17" ht="18.7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17" ht="18.7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17" ht="18.7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ht="18.7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ht="18.7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ht="18.7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ht="18.7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ht="18.7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ht="18.7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ht="18.7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ht="18.7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ht="18.7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ht="18.7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ht="18.7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ht="18.7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ht="18.7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ht="18.7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ht="18.7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ht="18.7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ht="18.7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ht="18.7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ht="18.7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ht="18.7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ht="18.7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ht="18.7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ht="18.7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ht="18.7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ht="18.7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ht="18.7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ht="18.7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ht="18.7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ht="18.7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ht="18.7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ht="18.7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ht="18.7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ht="18.7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ht="18.7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ht="18.7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ht="18.7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ht="18.7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ht="18.7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ht="18.7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ht="18.7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ht="18.7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ht="18.7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ht="18.7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ht="18.7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ht="18.7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ht="18.7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ht="18.7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ht="18.7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ht="18.7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ht="18.7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ht="18.7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ht="18.7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ht="18.7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ht="18.7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ht="18.7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ht="18.7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ht="18.7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ht="18.7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ht="18.7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ht="18.7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ht="18.7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ht="18.7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ht="18.7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ht="18.7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ht="18.7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ht="18.7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ht="18.7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ht="18.7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ht="18.7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ht="18.7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ht="18.7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ht="18.7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ht="18.7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ht="18.7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ht="18.7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ht="18.7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ht="18.7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ht="18.7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ht="18.7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ht="18.7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ht="18.7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ht="18.7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ht="18.7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ht="18.7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ht="18.7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ht="18.7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ht="18.7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ht="18.7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ht="18.7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ht="18.7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ht="18.7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ht="18.7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ht="18.7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ht="18.7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ht="18.7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ht="18.7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ht="18.7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ht="18.7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ht="18.7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ht="18.7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ht="18.7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ht="18.7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ht="18.7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ht="18.7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ht="18.7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ht="18.7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ht="18.7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ht="18.7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ht="18.7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ht="18.7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ht="18.7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ht="18.7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ht="18.7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ht="18.7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ht="18.7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ht="18.7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ht="18.7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ht="18.7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ht="18.7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ht="18.7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ht="18.7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ht="18.7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ht="18.7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ht="18.7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ht="18.7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ht="18.7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ht="18.7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ht="18.7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</sheetData>
  <mergeCells count="6">
    <mergeCell ref="A6:E6"/>
    <mergeCell ref="M6:Q6"/>
    <mergeCell ref="G6:K6"/>
    <mergeCell ref="A2:Q2"/>
    <mergeCell ref="A3:Q3"/>
    <mergeCell ref="A4:Q4"/>
  </mergeCells>
  <pageMargins left="0.7" right="0.7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4"/>
  <sheetViews>
    <sheetView rightToLeft="1" view="pageBreakPreview" zoomScale="70" zoomScaleNormal="55" zoomScaleSheetLayoutView="70" workbookViewId="0">
      <selection activeCell="V16" sqref="V16"/>
    </sheetView>
  </sheetViews>
  <sheetFormatPr defaultRowHeight="15"/>
  <cols>
    <col min="1" max="1" width="28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42578125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26.8554687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40.5" customHeight="1">
      <c r="A6" s="17" t="s">
        <v>3</v>
      </c>
      <c r="C6" s="16" t="s">
        <v>682</v>
      </c>
      <c r="D6" s="16" t="s">
        <v>682</v>
      </c>
      <c r="E6" s="16" t="s">
        <v>682</v>
      </c>
      <c r="F6" s="16" t="s">
        <v>682</v>
      </c>
      <c r="G6" s="16" t="s">
        <v>682</v>
      </c>
      <c r="I6" s="16" t="s">
        <v>636</v>
      </c>
      <c r="J6" s="16" t="s">
        <v>636</v>
      </c>
      <c r="K6" s="16" t="s">
        <v>636</v>
      </c>
      <c r="L6" s="16" t="s">
        <v>636</v>
      </c>
      <c r="M6" s="16" t="s">
        <v>636</v>
      </c>
      <c r="O6" s="16" t="s">
        <v>637</v>
      </c>
      <c r="P6" s="16" t="s">
        <v>637</v>
      </c>
      <c r="Q6" s="16" t="s">
        <v>637</v>
      </c>
      <c r="R6" s="16" t="s">
        <v>637</v>
      </c>
      <c r="S6" s="16" t="s">
        <v>637</v>
      </c>
    </row>
    <row r="7" spans="1:19" ht="40.5" customHeight="1">
      <c r="A7" s="16" t="s">
        <v>3</v>
      </c>
      <c r="C7" s="16" t="s">
        <v>683</v>
      </c>
      <c r="E7" s="16" t="s">
        <v>684</v>
      </c>
      <c r="G7" s="16" t="s">
        <v>685</v>
      </c>
      <c r="I7" s="16" t="s">
        <v>686</v>
      </c>
      <c r="K7" s="16" t="s">
        <v>640</v>
      </c>
      <c r="M7" s="16" t="s">
        <v>687</v>
      </c>
      <c r="O7" s="16" t="s">
        <v>686</v>
      </c>
      <c r="Q7" s="16" t="s">
        <v>640</v>
      </c>
      <c r="S7" s="16" t="s">
        <v>687</v>
      </c>
    </row>
    <row r="8" spans="1:19" ht="18.75">
      <c r="A8" s="3" t="s">
        <v>80</v>
      </c>
      <c r="C8" s="4" t="s">
        <v>569</v>
      </c>
      <c r="E8" s="2">
        <v>93345724</v>
      </c>
      <c r="F8" s="2"/>
      <c r="G8" s="2">
        <v>3050</v>
      </c>
      <c r="H8" s="2"/>
      <c r="I8" s="2">
        <v>0</v>
      </c>
      <c r="J8" s="2"/>
      <c r="K8" s="2">
        <v>0</v>
      </c>
      <c r="L8" s="2"/>
      <c r="M8" s="2">
        <v>0</v>
      </c>
      <c r="N8" s="2"/>
      <c r="O8" s="2">
        <v>284704458200</v>
      </c>
      <c r="P8" s="2"/>
      <c r="Q8" s="2">
        <v>4036997719</v>
      </c>
      <c r="R8" s="2"/>
      <c r="S8" s="2">
        <v>280667460481</v>
      </c>
    </row>
    <row r="9" spans="1:19" ht="18.75">
      <c r="A9" s="3" t="s">
        <v>32</v>
      </c>
      <c r="C9" s="4" t="s">
        <v>569</v>
      </c>
      <c r="E9" s="2">
        <v>3100000</v>
      </c>
      <c r="F9" s="2"/>
      <c r="G9" s="2">
        <v>500</v>
      </c>
      <c r="H9" s="2"/>
      <c r="I9" s="2">
        <v>0</v>
      </c>
      <c r="J9" s="2"/>
      <c r="K9" s="2">
        <v>0</v>
      </c>
      <c r="L9" s="2"/>
      <c r="M9" s="2">
        <v>0</v>
      </c>
      <c r="N9" s="2"/>
      <c r="O9" s="2">
        <v>1550000000</v>
      </c>
      <c r="P9" s="2"/>
      <c r="Q9" s="2">
        <v>71881123</v>
      </c>
      <c r="R9" s="2"/>
      <c r="S9" s="2">
        <v>1478118877</v>
      </c>
    </row>
    <row r="10" spans="1:19" ht="18.75">
      <c r="A10" s="3" t="s">
        <v>17</v>
      </c>
      <c r="C10" s="4" t="s">
        <v>688</v>
      </c>
      <c r="E10" s="2">
        <v>217994408</v>
      </c>
      <c r="F10" s="2"/>
      <c r="G10" s="2">
        <v>125</v>
      </c>
      <c r="H10" s="2"/>
      <c r="I10" s="2">
        <v>0</v>
      </c>
      <c r="J10" s="2"/>
      <c r="K10" s="2">
        <v>0</v>
      </c>
      <c r="L10" s="2"/>
      <c r="M10" s="2">
        <v>0</v>
      </c>
      <c r="N10" s="2"/>
      <c r="O10" s="2">
        <v>27249301000</v>
      </c>
      <c r="P10" s="2"/>
      <c r="Q10" s="2">
        <v>0</v>
      </c>
      <c r="R10" s="2"/>
      <c r="S10" s="2">
        <v>27249301000</v>
      </c>
    </row>
    <row r="11" spans="1:19" ht="18.75">
      <c r="A11" s="3" t="s">
        <v>74</v>
      </c>
      <c r="C11" s="4" t="s">
        <v>262</v>
      </c>
      <c r="E11" s="2">
        <v>105000000</v>
      </c>
      <c r="F11" s="2"/>
      <c r="G11" s="2">
        <v>350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36750000000</v>
      </c>
      <c r="P11" s="2"/>
      <c r="Q11" s="2">
        <v>0</v>
      </c>
      <c r="R11" s="2"/>
      <c r="S11" s="2">
        <v>36750000000</v>
      </c>
    </row>
    <row r="12" spans="1:19" ht="18.75">
      <c r="A12" s="3" t="s">
        <v>44</v>
      </c>
      <c r="C12" s="4" t="s">
        <v>4</v>
      </c>
      <c r="E12" s="2">
        <v>105000000</v>
      </c>
      <c r="F12" s="2"/>
      <c r="G12" s="2">
        <v>2350</v>
      </c>
      <c r="H12" s="2"/>
      <c r="I12" s="2">
        <v>0</v>
      </c>
      <c r="J12" s="2"/>
      <c r="K12" s="2">
        <v>0</v>
      </c>
      <c r="L12" s="2"/>
      <c r="M12" s="2">
        <v>0</v>
      </c>
      <c r="N12" s="2"/>
      <c r="O12" s="2">
        <v>246750000000</v>
      </c>
      <c r="P12" s="2"/>
      <c r="Q12" s="2">
        <v>0</v>
      </c>
      <c r="R12" s="2"/>
      <c r="S12" s="2">
        <v>246750000000</v>
      </c>
    </row>
    <row r="13" spans="1:19" ht="18.75">
      <c r="A13" s="3" t="s">
        <v>43</v>
      </c>
      <c r="C13" s="4" t="s">
        <v>689</v>
      </c>
      <c r="E13" s="2">
        <v>71000000</v>
      </c>
      <c r="F13" s="2"/>
      <c r="G13" s="2">
        <v>1200</v>
      </c>
      <c r="H13" s="2"/>
      <c r="I13" s="2">
        <v>0</v>
      </c>
      <c r="J13" s="2"/>
      <c r="K13" s="2">
        <v>0</v>
      </c>
      <c r="L13" s="2"/>
      <c r="M13" s="2">
        <v>0</v>
      </c>
      <c r="N13" s="2"/>
      <c r="O13" s="2">
        <v>85200000000</v>
      </c>
      <c r="P13" s="2"/>
      <c r="Q13" s="2">
        <v>0</v>
      </c>
      <c r="R13" s="2"/>
      <c r="S13" s="2">
        <v>85200000000</v>
      </c>
    </row>
    <row r="14" spans="1:19" ht="18.75">
      <c r="A14" s="3" t="s">
        <v>45</v>
      </c>
      <c r="C14" s="4" t="s">
        <v>690</v>
      </c>
      <c r="E14" s="2">
        <v>227986824</v>
      </c>
      <c r="F14" s="2"/>
      <c r="G14" s="2">
        <v>2350</v>
      </c>
      <c r="H14" s="2"/>
      <c r="I14" s="2">
        <v>0</v>
      </c>
      <c r="J14" s="2"/>
      <c r="K14" s="2">
        <v>0</v>
      </c>
      <c r="L14" s="2"/>
      <c r="M14" s="2">
        <v>0</v>
      </c>
      <c r="N14" s="2"/>
      <c r="O14" s="2">
        <v>535769036400</v>
      </c>
      <c r="P14" s="2"/>
      <c r="Q14" s="2">
        <v>0</v>
      </c>
      <c r="R14" s="2"/>
      <c r="S14" s="2">
        <v>535769036400</v>
      </c>
    </row>
    <row r="15" spans="1:19" ht="18.75">
      <c r="A15" s="3" t="s">
        <v>79</v>
      </c>
      <c r="C15" s="4" t="s">
        <v>4</v>
      </c>
      <c r="E15" s="2">
        <v>652325088</v>
      </c>
      <c r="F15" s="2"/>
      <c r="G15" s="2">
        <v>480</v>
      </c>
      <c r="H15" s="2"/>
      <c r="I15" s="2">
        <v>0</v>
      </c>
      <c r="J15" s="2"/>
      <c r="K15" s="2">
        <v>0</v>
      </c>
      <c r="L15" s="2"/>
      <c r="M15" s="2">
        <v>0</v>
      </c>
      <c r="N15" s="2"/>
      <c r="O15" s="2">
        <v>313116042240</v>
      </c>
      <c r="P15" s="2"/>
      <c r="Q15" s="2">
        <v>3173586311</v>
      </c>
      <c r="R15" s="2"/>
      <c r="S15" s="2">
        <v>309942455929</v>
      </c>
    </row>
    <row r="16" spans="1:19" ht="18.75">
      <c r="A16" s="3" t="s">
        <v>42</v>
      </c>
      <c r="C16" s="4" t="s">
        <v>691</v>
      </c>
      <c r="E16" s="2">
        <v>131400000</v>
      </c>
      <c r="F16" s="2"/>
      <c r="G16" s="2">
        <v>2200</v>
      </c>
      <c r="H16" s="2"/>
      <c r="I16" s="2">
        <v>0</v>
      </c>
      <c r="J16" s="2"/>
      <c r="K16" s="2">
        <v>0</v>
      </c>
      <c r="L16" s="2"/>
      <c r="M16" s="2">
        <v>0</v>
      </c>
      <c r="N16" s="2"/>
      <c r="O16" s="2">
        <v>289080000000</v>
      </c>
      <c r="P16" s="2"/>
      <c r="Q16" s="2">
        <v>5248930733</v>
      </c>
      <c r="R16" s="2"/>
      <c r="S16" s="2">
        <v>283831069267</v>
      </c>
    </row>
    <row r="17" spans="1:19" ht="18.75">
      <c r="A17" s="3" t="s">
        <v>75</v>
      </c>
      <c r="C17" s="4" t="s">
        <v>146</v>
      </c>
      <c r="E17" s="2">
        <v>120000000</v>
      </c>
      <c r="F17" s="2"/>
      <c r="G17" s="2">
        <v>100</v>
      </c>
      <c r="H17" s="2"/>
      <c r="I17" s="2">
        <v>0</v>
      </c>
      <c r="J17" s="2"/>
      <c r="K17" s="2">
        <v>0</v>
      </c>
      <c r="L17" s="2"/>
      <c r="M17" s="2">
        <v>0</v>
      </c>
      <c r="N17" s="2"/>
      <c r="O17" s="2">
        <v>12000000000</v>
      </c>
      <c r="P17" s="2"/>
      <c r="Q17" s="2">
        <v>0</v>
      </c>
      <c r="R17" s="2"/>
      <c r="S17" s="2">
        <v>12000000000</v>
      </c>
    </row>
    <row r="18" spans="1:19" ht="18.75">
      <c r="A18" s="3" t="s">
        <v>47</v>
      </c>
      <c r="C18" s="4" t="s">
        <v>692</v>
      </c>
      <c r="E18" s="2">
        <v>21996091</v>
      </c>
      <c r="F18" s="2"/>
      <c r="G18" s="2">
        <v>2840</v>
      </c>
      <c r="H18" s="2"/>
      <c r="I18" s="2">
        <v>0</v>
      </c>
      <c r="J18" s="2"/>
      <c r="K18" s="2">
        <v>0</v>
      </c>
      <c r="L18" s="2"/>
      <c r="M18" s="2">
        <v>0</v>
      </c>
      <c r="N18" s="2"/>
      <c r="O18" s="2">
        <v>62468898440</v>
      </c>
      <c r="P18" s="2"/>
      <c r="Q18" s="2">
        <v>3129541431</v>
      </c>
      <c r="R18" s="2"/>
      <c r="S18" s="2">
        <v>59339357009</v>
      </c>
    </row>
    <row r="19" spans="1:19" ht="18.75">
      <c r="A19" s="3" t="s">
        <v>46</v>
      </c>
      <c r="C19" s="4" t="s">
        <v>548</v>
      </c>
      <c r="E19" s="2">
        <v>41764357</v>
      </c>
      <c r="F19" s="2"/>
      <c r="G19" s="2">
        <v>4200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175410299400</v>
      </c>
      <c r="P19" s="2"/>
      <c r="Q19" s="2">
        <v>5808288060</v>
      </c>
      <c r="R19" s="2"/>
      <c r="S19" s="2">
        <v>169602011340</v>
      </c>
    </row>
    <row r="20" spans="1:19" ht="18.75">
      <c r="A20" s="3" t="s">
        <v>693</v>
      </c>
      <c r="C20" s="4" t="s">
        <v>694</v>
      </c>
      <c r="E20" s="2">
        <v>12931821</v>
      </c>
      <c r="F20" s="2"/>
      <c r="G20" s="2">
        <v>1770</v>
      </c>
      <c r="H20" s="2"/>
      <c r="I20" s="2">
        <v>0</v>
      </c>
      <c r="J20" s="2"/>
      <c r="K20" s="2">
        <v>0</v>
      </c>
      <c r="L20" s="2"/>
      <c r="M20" s="2">
        <v>0</v>
      </c>
      <c r="N20" s="2"/>
      <c r="O20" s="2">
        <v>22889323170</v>
      </c>
      <c r="P20" s="2"/>
      <c r="Q20" s="2">
        <v>0</v>
      </c>
      <c r="R20" s="2"/>
      <c r="S20" s="2">
        <v>22889323170</v>
      </c>
    </row>
    <row r="21" spans="1:19" ht="18.75">
      <c r="A21" s="3" t="s">
        <v>23</v>
      </c>
      <c r="C21" s="4" t="s">
        <v>695</v>
      </c>
      <c r="E21" s="2">
        <v>226571363</v>
      </c>
      <c r="F21" s="2"/>
      <c r="G21" s="2">
        <v>900</v>
      </c>
      <c r="H21" s="2"/>
      <c r="I21" s="2">
        <v>0</v>
      </c>
      <c r="J21" s="2"/>
      <c r="K21" s="2">
        <v>0</v>
      </c>
      <c r="L21" s="2"/>
      <c r="M21" s="2">
        <v>0</v>
      </c>
      <c r="N21" s="2"/>
      <c r="O21" s="2">
        <v>203914226700</v>
      </c>
      <c r="P21" s="2"/>
      <c r="Q21" s="2">
        <v>2619587767</v>
      </c>
      <c r="R21" s="2"/>
      <c r="S21" s="2">
        <v>201294638933</v>
      </c>
    </row>
    <row r="22" spans="1:19" ht="18.75">
      <c r="A22" s="3" t="s">
        <v>77</v>
      </c>
      <c r="C22" s="4" t="s">
        <v>536</v>
      </c>
      <c r="E22" s="2">
        <v>140880000</v>
      </c>
      <c r="F22" s="2"/>
      <c r="G22" s="2">
        <v>390</v>
      </c>
      <c r="H22" s="2"/>
      <c r="I22" s="2">
        <v>0</v>
      </c>
      <c r="J22" s="2"/>
      <c r="K22" s="2">
        <v>0</v>
      </c>
      <c r="L22" s="2"/>
      <c r="M22" s="2">
        <v>0</v>
      </c>
      <c r="N22" s="2"/>
      <c r="O22" s="2">
        <v>54943200000</v>
      </c>
      <c r="P22" s="2"/>
      <c r="Q22" s="2">
        <v>669132341</v>
      </c>
      <c r="R22" s="2"/>
      <c r="S22" s="2">
        <v>54274067659</v>
      </c>
    </row>
    <row r="23" spans="1:19" ht="18.75">
      <c r="A23" s="3" t="s">
        <v>71</v>
      </c>
      <c r="C23" s="4" t="s">
        <v>688</v>
      </c>
      <c r="E23" s="2">
        <v>758421328</v>
      </c>
      <c r="F23" s="2"/>
      <c r="G23" s="2">
        <v>500</v>
      </c>
      <c r="H23" s="2"/>
      <c r="I23" s="2">
        <v>0</v>
      </c>
      <c r="J23" s="2"/>
      <c r="K23" s="2">
        <v>0</v>
      </c>
      <c r="L23" s="2"/>
      <c r="M23" s="2">
        <v>0</v>
      </c>
      <c r="N23" s="2"/>
      <c r="O23" s="2">
        <v>379210664000</v>
      </c>
      <c r="P23" s="2"/>
      <c r="Q23" s="2">
        <v>5124468432</v>
      </c>
      <c r="R23" s="2"/>
      <c r="S23" s="2">
        <v>374086195568</v>
      </c>
    </row>
    <row r="24" spans="1:19" ht="18.75">
      <c r="A24" s="3" t="s">
        <v>35</v>
      </c>
      <c r="C24" s="4" t="s">
        <v>569</v>
      </c>
      <c r="E24" s="2">
        <v>7666900</v>
      </c>
      <c r="F24" s="2"/>
      <c r="G24" s="2">
        <v>1350</v>
      </c>
      <c r="H24" s="2"/>
      <c r="I24" s="2">
        <v>0</v>
      </c>
      <c r="J24" s="2"/>
      <c r="K24" s="2">
        <v>0</v>
      </c>
      <c r="L24" s="2"/>
      <c r="M24" s="2">
        <v>0</v>
      </c>
      <c r="N24" s="2"/>
      <c r="O24" s="2">
        <v>10350315000</v>
      </c>
      <c r="P24" s="2"/>
      <c r="Q24" s="2">
        <v>550405856</v>
      </c>
      <c r="R24" s="2"/>
      <c r="S24" s="2">
        <v>9799909144</v>
      </c>
    </row>
    <row r="25" spans="1:19" ht="18.75">
      <c r="A25" s="3" t="s">
        <v>78</v>
      </c>
      <c r="C25" s="4" t="s">
        <v>696</v>
      </c>
      <c r="E25" s="2">
        <v>24330684</v>
      </c>
      <c r="F25" s="2"/>
      <c r="G25" s="2">
        <v>1430</v>
      </c>
      <c r="H25" s="2"/>
      <c r="I25" s="2">
        <v>0</v>
      </c>
      <c r="J25" s="2"/>
      <c r="K25" s="2">
        <v>0</v>
      </c>
      <c r="L25" s="2"/>
      <c r="M25" s="2">
        <v>0</v>
      </c>
      <c r="N25" s="2"/>
      <c r="O25" s="2">
        <v>34792878120</v>
      </c>
      <c r="P25" s="2"/>
      <c r="Q25" s="2">
        <v>654704696</v>
      </c>
      <c r="R25" s="2"/>
      <c r="S25" s="2">
        <v>34138173424</v>
      </c>
    </row>
    <row r="26" spans="1:19" ht="18.75">
      <c r="A26" s="3" t="s">
        <v>16</v>
      </c>
      <c r="C26" s="4" t="s">
        <v>513</v>
      </c>
      <c r="E26" s="2">
        <v>894684771</v>
      </c>
      <c r="F26" s="2"/>
      <c r="G26" s="2">
        <v>58</v>
      </c>
      <c r="H26" s="2"/>
      <c r="I26" s="2">
        <v>0</v>
      </c>
      <c r="J26" s="2"/>
      <c r="K26" s="2">
        <v>0</v>
      </c>
      <c r="L26" s="2"/>
      <c r="M26" s="2">
        <v>0</v>
      </c>
      <c r="N26" s="2"/>
      <c r="O26" s="2">
        <v>51891716718</v>
      </c>
      <c r="P26" s="2"/>
      <c r="Q26" s="2">
        <v>0</v>
      </c>
      <c r="R26" s="2"/>
      <c r="S26" s="2">
        <v>51891716718</v>
      </c>
    </row>
    <row r="27" spans="1:19" ht="18.75">
      <c r="A27" s="3" t="s">
        <v>19</v>
      </c>
      <c r="C27" s="4" t="s">
        <v>691</v>
      </c>
      <c r="E27" s="2">
        <v>196303699</v>
      </c>
      <c r="F27" s="2"/>
      <c r="G27" s="2">
        <v>140</v>
      </c>
      <c r="H27" s="2"/>
      <c r="I27" s="2">
        <v>0</v>
      </c>
      <c r="J27" s="2"/>
      <c r="K27" s="2">
        <v>0</v>
      </c>
      <c r="L27" s="2"/>
      <c r="M27" s="2">
        <v>0</v>
      </c>
      <c r="N27" s="2"/>
      <c r="O27" s="2">
        <v>27482517860</v>
      </c>
      <c r="P27" s="2"/>
      <c r="Q27" s="2">
        <v>0</v>
      </c>
      <c r="R27" s="2"/>
      <c r="S27" s="2">
        <v>27482517860</v>
      </c>
    </row>
    <row r="28" spans="1:19" ht="18.75">
      <c r="A28" s="3" t="s">
        <v>20</v>
      </c>
      <c r="C28" s="4" t="s">
        <v>574</v>
      </c>
      <c r="E28" s="2">
        <v>59607941</v>
      </c>
      <c r="F28" s="2"/>
      <c r="G28" s="2">
        <v>300</v>
      </c>
      <c r="H28" s="2"/>
      <c r="I28" s="2">
        <v>0</v>
      </c>
      <c r="J28" s="2"/>
      <c r="K28" s="2">
        <v>0</v>
      </c>
      <c r="L28" s="2"/>
      <c r="M28" s="2">
        <v>0</v>
      </c>
      <c r="N28" s="2"/>
      <c r="O28" s="2">
        <v>17882382300</v>
      </c>
      <c r="P28" s="2"/>
      <c r="Q28" s="2">
        <v>97121429</v>
      </c>
      <c r="R28" s="2"/>
      <c r="S28" s="2">
        <v>17785260871</v>
      </c>
    </row>
    <row r="29" spans="1:19" ht="18.75">
      <c r="A29" s="3" t="s">
        <v>697</v>
      </c>
      <c r="C29" s="4" t="s">
        <v>698</v>
      </c>
      <c r="E29" s="2">
        <v>39777890</v>
      </c>
      <c r="F29" s="2"/>
      <c r="G29" s="2">
        <v>5100</v>
      </c>
      <c r="H29" s="2"/>
      <c r="I29" s="2">
        <v>0</v>
      </c>
      <c r="J29" s="2"/>
      <c r="K29" s="2">
        <v>0</v>
      </c>
      <c r="L29" s="2"/>
      <c r="M29" s="2">
        <v>0</v>
      </c>
      <c r="N29" s="2"/>
      <c r="O29" s="2">
        <v>202867239000</v>
      </c>
      <c r="P29" s="2"/>
      <c r="Q29" s="2">
        <v>0</v>
      </c>
      <c r="R29" s="2"/>
      <c r="S29" s="2">
        <v>202867239000</v>
      </c>
    </row>
    <row r="30" spans="1:19" ht="18.75">
      <c r="A30" s="3" t="s">
        <v>25</v>
      </c>
      <c r="C30" s="4" t="s">
        <v>521</v>
      </c>
      <c r="E30" s="2">
        <v>22000000</v>
      </c>
      <c r="F30" s="2"/>
      <c r="G30" s="2">
        <v>9000</v>
      </c>
      <c r="H30" s="2"/>
      <c r="I30" s="2">
        <v>0</v>
      </c>
      <c r="J30" s="2"/>
      <c r="K30" s="2">
        <v>0</v>
      </c>
      <c r="L30" s="2"/>
      <c r="M30" s="2">
        <v>0</v>
      </c>
      <c r="N30" s="2"/>
      <c r="O30" s="2">
        <v>198000000000</v>
      </c>
      <c r="P30" s="2"/>
      <c r="Q30" s="2">
        <v>0</v>
      </c>
      <c r="R30" s="2"/>
      <c r="S30" s="2">
        <v>198000000000</v>
      </c>
    </row>
    <row r="31" spans="1:19" ht="18.75">
      <c r="A31" s="3" t="s">
        <v>699</v>
      </c>
      <c r="C31" s="4" t="s">
        <v>700</v>
      </c>
      <c r="E31" s="2">
        <v>7532949</v>
      </c>
      <c r="F31" s="2"/>
      <c r="G31" s="2">
        <v>23500</v>
      </c>
      <c r="H31" s="2"/>
      <c r="I31" s="2">
        <v>0</v>
      </c>
      <c r="J31" s="2"/>
      <c r="K31" s="2">
        <v>0</v>
      </c>
      <c r="L31" s="2"/>
      <c r="M31" s="2">
        <v>0</v>
      </c>
      <c r="N31" s="2"/>
      <c r="O31" s="2">
        <v>177024301500</v>
      </c>
      <c r="P31" s="2"/>
      <c r="Q31" s="2">
        <v>0</v>
      </c>
      <c r="R31" s="2"/>
      <c r="S31" s="2">
        <v>177024301500</v>
      </c>
    </row>
    <row r="32" spans="1:19" ht="18.75">
      <c r="A32" s="3" t="s">
        <v>701</v>
      </c>
      <c r="C32" s="4" t="s">
        <v>702</v>
      </c>
      <c r="E32" s="2">
        <v>93842007</v>
      </c>
      <c r="F32" s="2"/>
      <c r="G32" s="2">
        <v>345</v>
      </c>
      <c r="H32" s="2"/>
      <c r="I32" s="2">
        <v>0</v>
      </c>
      <c r="J32" s="2"/>
      <c r="K32" s="2">
        <v>0</v>
      </c>
      <c r="L32" s="2"/>
      <c r="M32" s="2">
        <v>0</v>
      </c>
      <c r="N32" s="2"/>
      <c r="O32" s="2">
        <v>32375492415</v>
      </c>
      <c r="P32" s="2"/>
      <c r="Q32" s="2">
        <v>0</v>
      </c>
      <c r="R32" s="2"/>
      <c r="S32" s="2">
        <v>32375492415</v>
      </c>
    </row>
    <row r="33" spans="1:19" ht="18.75">
      <c r="A33" s="3" t="s">
        <v>703</v>
      </c>
      <c r="C33" s="4" t="s">
        <v>704</v>
      </c>
      <c r="E33" s="2">
        <v>255000675</v>
      </c>
      <c r="F33" s="2"/>
      <c r="G33" s="2">
        <v>500</v>
      </c>
      <c r="H33" s="2"/>
      <c r="I33" s="2">
        <v>0</v>
      </c>
      <c r="J33" s="2"/>
      <c r="K33" s="2">
        <v>0</v>
      </c>
      <c r="L33" s="2"/>
      <c r="M33" s="2">
        <v>0</v>
      </c>
      <c r="N33" s="2"/>
      <c r="O33" s="2">
        <v>127500337500</v>
      </c>
      <c r="P33" s="2"/>
      <c r="Q33" s="2">
        <v>0</v>
      </c>
      <c r="R33" s="2"/>
      <c r="S33" s="2">
        <v>127500337500</v>
      </c>
    </row>
    <row r="34" spans="1:19" ht="18.75">
      <c r="A34" s="3" t="s">
        <v>73</v>
      </c>
      <c r="C34" s="4" t="s">
        <v>4</v>
      </c>
      <c r="E34" s="2">
        <v>175700000</v>
      </c>
      <c r="F34" s="2"/>
      <c r="G34" s="2">
        <v>650</v>
      </c>
      <c r="H34" s="2"/>
      <c r="I34" s="2">
        <v>0</v>
      </c>
      <c r="J34" s="2"/>
      <c r="K34" s="2">
        <v>0</v>
      </c>
      <c r="L34" s="2"/>
      <c r="M34" s="2">
        <v>0</v>
      </c>
      <c r="N34" s="2"/>
      <c r="O34" s="2">
        <v>114205000000</v>
      </c>
      <c r="P34" s="2"/>
      <c r="Q34" s="2">
        <v>3781622517</v>
      </c>
      <c r="R34" s="2"/>
      <c r="S34" s="2">
        <v>110423377483</v>
      </c>
    </row>
    <row r="35" spans="1:19" ht="18.75">
      <c r="A35" s="3" t="s">
        <v>705</v>
      </c>
      <c r="C35" s="4" t="s">
        <v>487</v>
      </c>
      <c r="E35" s="2">
        <v>13473637</v>
      </c>
      <c r="F35" s="2"/>
      <c r="G35" s="2">
        <v>1710</v>
      </c>
      <c r="H35" s="2"/>
      <c r="I35" s="2">
        <v>0</v>
      </c>
      <c r="J35" s="2"/>
      <c r="K35" s="2">
        <v>0</v>
      </c>
      <c r="L35" s="2"/>
      <c r="M35" s="2">
        <v>0</v>
      </c>
      <c r="N35" s="2"/>
      <c r="O35" s="2">
        <v>23039919270</v>
      </c>
      <c r="P35" s="2"/>
      <c r="Q35" s="2">
        <v>203339410</v>
      </c>
      <c r="R35" s="2"/>
      <c r="S35" s="2">
        <v>22836579860</v>
      </c>
    </row>
    <row r="36" spans="1:19" ht="18.75">
      <c r="A36" s="3" t="s">
        <v>38</v>
      </c>
      <c r="C36" s="4" t="s">
        <v>479</v>
      </c>
      <c r="E36" s="2">
        <v>56298297</v>
      </c>
      <c r="F36" s="2"/>
      <c r="G36" s="2">
        <v>1850</v>
      </c>
      <c r="H36" s="2"/>
      <c r="I36" s="2">
        <v>0</v>
      </c>
      <c r="J36" s="2"/>
      <c r="K36" s="2">
        <v>0</v>
      </c>
      <c r="L36" s="2"/>
      <c r="M36" s="2">
        <v>0</v>
      </c>
      <c r="N36" s="2"/>
      <c r="O36" s="2">
        <v>104151849450</v>
      </c>
      <c r="P36" s="2"/>
      <c r="Q36" s="2">
        <v>2844920605</v>
      </c>
      <c r="R36" s="2"/>
      <c r="S36" s="2">
        <v>101306928845</v>
      </c>
    </row>
    <row r="37" spans="1:19" ht="18.75">
      <c r="A37" s="3" t="s">
        <v>76</v>
      </c>
      <c r="C37" s="4" t="s">
        <v>569</v>
      </c>
      <c r="E37" s="2">
        <v>22887869</v>
      </c>
      <c r="F37" s="2"/>
      <c r="G37" s="2">
        <v>4290</v>
      </c>
      <c r="H37" s="2"/>
      <c r="I37" s="2">
        <v>0</v>
      </c>
      <c r="J37" s="2"/>
      <c r="K37" s="2">
        <v>0</v>
      </c>
      <c r="L37" s="2"/>
      <c r="M37" s="2">
        <v>0</v>
      </c>
      <c r="N37" s="2"/>
      <c r="O37" s="2">
        <v>98188958010</v>
      </c>
      <c r="P37" s="2"/>
      <c r="Q37" s="2">
        <v>5221462099</v>
      </c>
      <c r="R37" s="2"/>
      <c r="S37" s="2">
        <v>92967495911</v>
      </c>
    </row>
    <row r="38" spans="1:19" ht="18.75">
      <c r="A38" s="3" t="s">
        <v>70</v>
      </c>
      <c r="C38" s="4" t="s">
        <v>584</v>
      </c>
      <c r="E38" s="2">
        <v>28784793</v>
      </c>
      <c r="F38" s="2"/>
      <c r="G38" s="2">
        <v>3300</v>
      </c>
      <c r="H38" s="2"/>
      <c r="I38" s="2">
        <v>0</v>
      </c>
      <c r="J38" s="2"/>
      <c r="K38" s="2">
        <v>0</v>
      </c>
      <c r="L38" s="2"/>
      <c r="M38" s="2">
        <v>0</v>
      </c>
      <c r="N38" s="2"/>
      <c r="O38" s="2">
        <v>94989816900</v>
      </c>
      <c r="P38" s="2"/>
      <c r="Q38" s="2">
        <v>0</v>
      </c>
      <c r="R38" s="2"/>
      <c r="S38" s="2">
        <v>94989816900</v>
      </c>
    </row>
    <row r="39" spans="1:19" ht="18.75">
      <c r="A39" s="3" t="s">
        <v>27</v>
      </c>
      <c r="C39" s="4" t="s">
        <v>706</v>
      </c>
      <c r="E39" s="2">
        <v>9322052</v>
      </c>
      <c r="F39" s="2"/>
      <c r="G39" s="2">
        <v>90</v>
      </c>
      <c r="H39" s="2"/>
      <c r="I39" s="2">
        <v>0</v>
      </c>
      <c r="J39" s="2"/>
      <c r="K39" s="2">
        <v>0</v>
      </c>
      <c r="L39" s="2"/>
      <c r="M39" s="2">
        <v>0</v>
      </c>
      <c r="N39" s="2"/>
      <c r="O39" s="2">
        <v>838984680</v>
      </c>
      <c r="P39" s="2"/>
      <c r="Q39" s="2">
        <v>0</v>
      </c>
      <c r="R39" s="2"/>
      <c r="S39" s="2">
        <v>838984680</v>
      </c>
    </row>
    <row r="40" spans="1:19" ht="18.75">
      <c r="A40" s="3" t="s">
        <v>18</v>
      </c>
      <c r="C40" s="4" t="s">
        <v>691</v>
      </c>
      <c r="E40" s="2">
        <v>68802871</v>
      </c>
      <c r="F40" s="2"/>
      <c r="G40" s="2">
        <v>100</v>
      </c>
      <c r="H40" s="2"/>
      <c r="I40" s="2">
        <v>0</v>
      </c>
      <c r="J40" s="2"/>
      <c r="K40" s="2">
        <v>0</v>
      </c>
      <c r="L40" s="2"/>
      <c r="M40" s="2">
        <v>0</v>
      </c>
      <c r="N40" s="2"/>
      <c r="O40" s="2">
        <v>6880287100</v>
      </c>
      <c r="P40" s="2"/>
      <c r="Q40" s="2">
        <v>0</v>
      </c>
      <c r="R40" s="2"/>
      <c r="S40" s="2">
        <v>6880287100</v>
      </c>
    </row>
    <row r="41" spans="1:19" ht="18.75">
      <c r="A41" s="3" t="s">
        <v>28</v>
      </c>
      <c r="C41" s="4" t="s">
        <v>476</v>
      </c>
      <c r="E41" s="2">
        <v>4977076</v>
      </c>
      <c r="F41" s="2"/>
      <c r="G41" s="2">
        <v>21000</v>
      </c>
      <c r="H41" s="2"/>
      <c r="I41" s="2">
        <v>0</v>
      </c>
      <c r="J41" s="2"/>
      <c r="K41" s="2">
        <v>0</v>
      </c>
      <c r="L41" s="2"/>
      <c r="M41" s="2">
        <v>0</v>
      </c>
      <c r="N41" s="2"/>
      <c r="O41" s="2">
        <v>104518596000</v>
      </c>
      <c r="P41" s="2"/>
      <c r="Q41" s="2">
        <v>0</v>
      </c>
      <c r="R41" s="2"/>
      <c r="S41" s="2">
        <v>104518596000</v>
      </c>
    </row>
    <row r="42" spans="1:19" ht="18.75">
      <c r="A42" s="3" t="s">
        <v>24</v>
      </c>
      <c r="C42" s="4" t="s">
        <v>498</v>
      </c>
      <c r="E42" s="2">
        <v>30000000</v>
      </c>
      <c r="F42" s="2"/>
      <c r="G42" s="2">
        <v>1300</v>
      </c>
      <c r="H42" s="2"/>
      <c r="I42" s="2">
        <v>0</v>
      </c>
      <c r="J42" s="2"/>
      <c r="K42" s="2">
        <v>0</v>
      </c>
      <c r="L42" s="2"/>
      <c r="M42" s="2">
        <v>0</v>
      </c>
      <c r="N42" s="2"/>
      <c r="O42" s="2">
        <v>39000000000</v>
      </c>
      <c r="P42" s="2"/>
      <c r="Q42" s="2">
        <v>0</v>
      </c>
      <c r="R42" s="2"/>
      <c r="S42" s="2">
        <v>39000000000</v>
      </c>
    </row>
    <row r="43" spans="1:19" ht="18.75">
      <c r="A43" s="3" t="s">
        <v>707</v>
      </c>
      <c r="C43" s="4" t="s">
        <v>704</v>
      </c>
      <c r="E43" s="2">
        <v>6</v>
      </c>
      <c r="F43" s="2"/>
      <c r="G43" s="2">
        <v>135</v>
      </c>
      <c r="H43" s="2"/>
      <c r="I43" s="2">
        <v>0</v>
      </c>
      <c r="J43" s="2"/>
      <c r="K43" s="2">
        <v>0</v>
      </c>
      <c r="L43" s="2"/>
      <c r="M43" s="2">
        <v>0</v>
      </c>
      <c r="N43" s="2"/>
      <c r="O43" s="2">
        <v>810</v>
      </c>
      <c r="P43" s="2"/>
      <c r="Q43" s="2">
        <v>0</v>
      </c>
      <c r="R43" s="2"/>
      <c r="S43" s="2">
        <v>810</v>
      </c>
    </row>
    <row r="44" spans="1:19" ht="18.75">
      <c r="A44" s="3" t="s">
        <v>69</v>
      </c>
      <c r="C44" s="4" t="s">
        <v>584</v>
      </c>
      <c r="E44" s="2">
        <v>100000000</v>
      </c>
      <c r="F44" s="2"/>
      <c r="G44" s="2">
        <v>44</v>
      </c>
      <c r="H44" s="2"/>
      <c r="I44" s="2">
        <v>0</v>
      </c>
      <c r="J44" s="2"/>
      <c r="K44" s="2">
        <v>0</v>
      </c>
      <c r="L44" s="2"/>
      <c r="M44" s="2">
        <v>0</v>
      </c>
      <c r="N44" s="2"/>
      <c r="O44" s="2">
        <v>4400000000</v>
      </c>
      <c r="P44" s="2"/>
      <c r="Q44" s="2">
        <v>88590604</v>
      </c>
      <c r="R44" s="2"/>
      <c r="S44" s="2">
        <v>4311409396</v>
      </c>
    </row>
    <row r="45" spans="1:19" ht="18.75">
      <c r="A45" s="3" t="s">
        <v>51</v>
      </c>
      <c r="C45" s="4" t="s">
        <v>584</v>
      </c>
      <c r="E45" s="2">
        <v>39999999</v>
      </c>
      <c r="F45" s="2"/>
      <c r="G45" s="2">
        <v>200</v>
      </c>
      <c r="H45" s="2"/>
      <c r="I45" s="2">
        <v>0</v>
      </c>
      <c r="J45" s="2"/>
      <c r="K45" s="2">
        <v>0</v>
      </c>
      <c r="L45" s="2"/>
      <c r="M45" s="2">
        <v>0</v>
      </c>
      <c r="N45" s="2"/>
      <c r="O45" s="2">
        <v>7999999800</v>
      </c>
      <c r="P45" s="2"/>
      <c r="Q45" s="2">
        <v>325886983</v>
      </c>
      <c r="R45" s="2"/>
      <c r="S45" s="2">
        <v>7674112817</v>
      </c>
    </row>
    <row r="46" spans="1:19" ht="18.75">
      <c r="A46" s="3" t="s">
        <v>26</v>
      </c>
      <c r="C46" s="4" t="s">
        <v>708</v>
      </c>
      <c r="E46" s="2">
        <v>9900000</v>
      </c>
      <c r="F46" s="2"/>
      <c r="G46" s="2">
        <v>1750</v>
      </c>
      <c r="H46" s="2"/>
      <c r="I46" s="2">
        <v>0</v>
      </c>
      <c r="J46" s="2"/>
      <c r="K46" s="2">
        <v>0</v>
      </c>
      <c r="L46" s="2"/>
      <c r="M46" s="2">
        <v>0</v>
      </c>
      <c r="N46" s="2"/>
      <c r="O46" s="2">
        <v>17325000000</v>
      </c>
      <c r="P46" s="2"/>
      <c r="Q46" s="2">
        <v>0</v>
      </c>
      <c r="R46" s="2"/>
      <c r="S46" s="2">
        <v>17325000000</v>
      </c>
    </row>
    <row r="47" spans="1:19" ht="18.75">
      <c r="A47" s="3" t="s">
        <v>31</v>
      </c>
      <c r="C47" s="4" t="s">
        <v>569</v>
      </c>
      <c r="E47" s="2">
        <v>17124181</v>
      </c>
      <c r="F47" s="2"/>
      <c r="G47" s="2">
        <v>31</v>
      </c>
      <c r="H47" s="2"/>
      <c r="I47" s="2">
        <v>0</v>
      </c>
      <c r="J47" s="2"/>
      <c r="K47" s="2">
        <v>0</v>
      </c>
      <c r="L47" s="2"/>
      <c r="M47" s="2">
        <v>0</v>
      </c>
      <c r="N47" s="2"/>
      <c r="O47" s="2">
        <v>530849611</v>
      </c>
      <c r="P47" s="2"/>
      <c r="Q47" s="2">
        <v>27903192</v>
      </c>
      <c r="R47" s="2"/>
      <c r="S47" s="2">
        <v>502946419</v>
      </c>
    </row>
    <row r="48" spans="1:19" ht="18.75">
      <c r="A48" s="3" t="s">
        <v>22</v>
      </c>
      <c r="C48" s="4" t="s">
        <v>709</v>
      </c>
      <c r="E48" s="2">
        <v>4000000</v>
      </c>
      <c r="F48" s="2"/>
      <c r="G48" s="2">
        <v>4100</v>
      </c>
      <c r="H48" s="2"/>
      <c r="I48" s="2">
        <v>0</v>
      </c>
      <c r="J48" s="2"/>
      <c r="K48" s="2">
        <v>0</v>
      </c>
      <c r="L48" s="2"/>
      <c r="M48" s="2">
        <v>0</v>
      </c>
      <c r="N48" s="2"/>
      <c r="O48" s="2">
        <v>16400000000</v>
      </c>
      <c r="P48" s="2"/>
      <c r="Q48" s="2">
        <v>882177576</v>
      </c>
      <c r="R48" s="2"/>
      <c r="S48" s="2">
        <v>15517822424</v>
      </c>
    </row>
    <row r="49" spans="1:19" ht="18.75">
      <c r="A49" s="3" t="s">
        <v>48</v>
      </c>
      <c r="C49" s="4" t="s">
        <v>691</v>
      </c>
      <c r="E49" s="2">
        <v>25618236</v>
      </c>
      <c r="F49" s="2"/>
      <c r="G49" s="2">
        <v>600</v>
      </c>
      <c r="H49" s="2"/>
      <c r="I49" s="2">
        <v>0</v>
      </c>
      <c r="J49" s="2"/>
      <c r="K49" s="2">
        <v>0</v>
      </c>
      <c r="L49" s="2"/>
      <c r="M49" s="2">
        <v>0</v>
      </c>
      <c r="N49" s="2"/>
      <c r="O49" s="2">
        <v>15370941600</v>
      </c>
      <c r="P49" s="2"/>
      <c r="Q49" s="2">
        <v>329671670</v>
      </c>
      <c r="R49" s="2"/>
      <c r="S49" s="2">
        <v>15041269930</v>
      </c>
    </row>
    <row r="50" spans="1:19" ht="18.75">
      <c r="A50" s="3" t="s">
        <v>870</v>
      </c>
      <c r="C50" s="4"/>
      <c r="E50" s="2"/>
      <c r="F50" s="2"/>
      <c r="G50" s="2"/>
      <c r="H50" s="2"/>
      <c r="I50" s="2">
        <v>0</v>
      </c>
      <c r="J50" s="2"/>
      <c r="K50" s="2">
        <v>0</v>
      </c>
      <c r="L50" s="2"/>
      <c r="M50" s="2">
        <v>0</v>
      </c>
      <c r="N50" s="2"/>
      <c r="O50" s="2">
        <v>2066191</v>
      </c>
      <c r="P50" s="2"/>
      <c r="Q50" s="2">
        <v>0</v>
      </c>
      <c r="R50" s="2"/>
      <c r="S50" s="2">
        <f>O50-Q50</f>
        <v>2066191</v>
      </c>
    </row>
    <row r="51" spans="1:19" ht="19.5" thickBot="1">
      <c r="C51" s="4"/>
      <c r="E51" s="2"/>
      <c r="F51" s="2"/>
      <c r="G51" s="2"/>
      <c r="H51" s="2"/>
      <c r="I51" s="6">
        <f>SUM(I8:I50)</f>
        <v>0</v>
      </c>
      <c r="J51" s="2"/>
      <c r="K51" s="6">
        <f>SUM(K8:K50)</f>
        <v>0</v>
      </c>
      <c r="L51" s="2"/>
      <c r="M51" s="6">
        <f>SUM(M8:M50)</f>
        <v>0</v>
      </c>
      <c r="N51" s="2"/>
      <c r="O51" s="6">
        <f>SUM(O8:O50)</f>
        <v>4259014899385</v>
      </c>
      <c r="P51" s="2"/>
      <c r="Q51" s="6">
        <f>SUM(Q8:Q50)</f>
        <v>44890220554</v>
      </c>
      <c r="R51" s="2"/>
      <c r="S51" s="6">
        <f>SUM(S8:S50)</f>
        <v>4214124678831</v>
      </c>
    </row>
    <row r="52" spans="1:19" ht="19.5" thickTop="1">
      <c r="C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.75">
      <c r="C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.75">
      <c r="C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1"/>
  <sheetViews>
    <sheetView rightToLeft="1" view="pageBreakPreview" zoomScale="85" zoomScaleNormal="85" zoomScaleSheetLayoutView="85" workbookViewId="0">
      <selection activeCell="T8" sqref="T8"/>
    </sheetView>
  </sheetViews>
  <sheetFormatPr defaultRowHeight="15"/>
  <cols>
    <col min="1" max="1" width="31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0.855468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6384" width="9.140625" style="1"/>
  </cols>
  <sheetData>
    <row r="2" spans="1:1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3.25">
      <c r="A6" s="17" t="s">
        <v>3</v>
      </c>
      <c r="C6" s="16" t="s">
        <v>636</v>
      </c>
      <c r="D6" s="16" t="s">
        <v>636</v>
      </c>
      <c r="E6" s="16" t="s">
        <v>636</v>
      </c>
      <c r="F6" s="16" t="s">
        <v>636</v>
      </c>
      <c r="G6" s="16" t="s">
        <v>636</v>
      </c>
      <c r="H6" s="16" t="s">
        <v>636</v>
      </c>
      <c r="I6" s="16" t="s">
        <v>636</v>
      </c>
      <c r="K6" s="16" t="s">
        <v>637</v>
      </c>
      <c r="L6" s="16" t="s">
        <v>637</v>
      </c>
      <c r="M6" s="16" t="s">
        <v>637</v>
      </c>
      <c r="N6" s="16" t="s">
        <v>637</v>
      </c>
      <c r="O6" s="16" t="s">
        <v>637</v>
      </c>
      <c r="P6" s="16" t="s">
        <v>637</v>
      </c>
      <c r="Q6" s="16" t="s">
        <v>637</v>
      </c>
    </row>
    <row r="7" spans="1:17" ht="23.25">
      <c r="A7" s="16" t="s">
        <v>3</v>
      </c>
      <c r="C7" s="16" t="s">
        <v>7</v>
      </c>
      <c r="E7" s="16" t="s">
        <v>710</v>
      </c>
      <c r="G7" s="16" t="s">
        <v>711</v>
      </c>
      <c r="I7" s="16" t="s">
        <v>712</v>
      </c>
      <c r="K7" s="16" t="s">
        <v>7</v>
      </c>
      <c r="M7" s="16" t="s">
        <v>710</v>
      </c>
      <c r="O7" s="16" t="s">
        <v>711</v>
      </c>
      <c r="Q7" s="16" t="s">
        <v>712</v>
      </c>
    </row>
    <row r="8" spans="1:17" ht="18.75">
      <c r="A8" s="3" t="s">
        <v>52</v>
      </c>
      <c r="C8" s="2">
        <v>117168</v>
      </c>
      <c r="D8" s="2"/>
      <c r="E8" s="2">
        <v>782364868087</v>
      </c>
      <c r="F8" s="2"/>
      <c r="G8" s="2">
        <f>E8-I8</f>
        <v>819861557287</v>
      </c>
      <c r="H8" s="2"/>
      <c r="I8" s="2">
        <v>-37496689200</v>
      </c>
      <c r="J8" s="2"/>
      <c r="K8" s="2">
        <v>117168</v>
      </c>
      <c r="L8" s="2"/>
      <c r="M8" s="2">
        <v>782364868087</v>
      </c>
      <c r="N8" s="2"/>
      <c r="O8" s="2">
        <f>M8-Q8</f>
        <v>695308585723</v>
      </c>
      <c r="P8" s="2"/>
      <c r="Q8" s="2">
        <v>87056282364</v>
      </c>
    </row>
    <row r="9" spans="1:17" ht="18.75">
      <c r="A9" s="3" t="s">
        <v>83</v>
      </c>
      <c r="C9" s="2">
        <v>5000000</v>
      </c>
      <c r="D9" s="2"/>
      <c r="E9" s="2">
        <v>49940625000</v>
      </c>
      <c r="F9" s="2"/>
      <c r="G9" s="2">
        <f>E9-I9</f>
        <v>50000000000</v>
      </c>
      <c r="H9" s="2"/>
      <c r="I9" s="2">
        <v>-59375000</v>
      </c>
      <c r="J9" s="2"/>
      <c r="K9" s="2">
        <v>5000000</v>
      </c>
      <c r="L9" s="2"/>
      <c r="M9" s="2">
        <v>49940625000</v>
      </c>
      <c r="N9" s="2"/>
      <c r="O9" s="2">
        <f>M9-Q9</f>
        <v>50000000000</v>
      </c>
      <c r="P9" s="2"/>
      <c r="Q9" s="2">
        <v>-59375000</v>
      </c>
    </row>
    <row r="10" spans="1:17" ht="18.75">
      <c r="A10" s="3" t="s">
        <v>54</v>
      </c>
      <c r="C10" s="2">
        <v>15000000</v>
      </c>
      <c r="D10" s="2"/>
      <c r="E10" s="2">
        <v>155814750000</v>
      </c>
      <c r="F10" s="2"/>
      <c r="G10" s="2">
        <f t="shared" ref="G10:G73" si="0">E10-I10</f>
        <v>155313108482</v>
      </c>
      <c r="H10" s="2"/>
      <c r="I10" s="2">
        <v>501641518</v>
      </c>
      <c r="J10" s="2"/>
      <c r="K10" s="2">
        <v>15000000</v>
      </c>
      <c r="L10" s="2"/>
      <c r="M10" s="2">
        <v>155814750000</v>
      </c>
      <c r="N10" s="2"/>
      <c r="O10" s="2">
        <f>M10-Q10</f>
        <v>154292232164</v>
      </c>
      <c r="P10" s="2"/>
      <c r="Q10" s="2">
        <v>1522517836</v>
      </c>
    </row>
    <row r="11" spans="1:17" ht="18.75">
      <c r="A11" s="3" t="s">
        <v>25</v>
      </c>
      <c r="C11" s="2">
        <v>22000000</v>
      </c>
      <c r="D11" s="2"/>
      <c r="E11" s="2">
        <v>5072581483200</v>
      </c>
      <c r="F11" s="2"/>
      <c r="G11" s="2">
        <f t="shared" si="0"/>
        <v>4987860589800</v>
      </c>
      <c r="H11" s="2"/>
      <c r="I11" s="2">
        <v>84720893400</v>
      </c>
      <c r="J11" s="2"/>
      <c r="K11" s="2">
        <v>22000000</v>
      </c>
      <c r="L11" s="2"/>
      <c r="M11" s="2">
        <v>5072581483200</v>
      </c>
      <c r="N11" s="2"/>
      <c r="O11" s="2">
        <f t="shared" ref="O11:O74" si="1">M11-Q11</f>
        <v>4201885135800</v>
      </c>
      <c r="P11" s="2"/>
      <c r="Q11" s="2">
        <v>870696347400</v>
      </c>
    </row>
    <row r="12" spans="1:17" ht="18.75">
      <c r="A12" s="3" t="s">
        <v>27</v>
      </c>
      <c r="C12" s="2">
        <v>16322052</v>
      </c>
      <c r="D12" s="2"/>
      <c r="E12" s="2">
        <v>263492957239</v>
      </c>
      <c r="F12" s="2"/>
      <c r="G12" s="2">
        <f t="shared" si="0"/>
        <v>264855356592</v>
      </c>
      <c r="H12" s="2"/>
      <c r="I12" s="2">
        <v>-1362399353</v>
      </c>
      <c r="J12" s="2"/>
      <c r="K12" s="2">
        <v>16322052</v>
      </c>
      <c r="L12" s="2"/>
      <c r="M12" s="2">
        <v>263492957239</v>
      </c>
      <c r="N12" s="2"/>
      <c r="O12" s="2">
        <f t="shared" si="1"/>
        <v>275050029235</v>
      </c>
      <c r="P12" s="2"/>
      <c r="Q12" s="2">
        <v>-11557071996</v>
      </c>
    </row>
    <row r="13" spans="1:17" ht="18.75">
      <c r="A13" s="3" t="s">
        <v>35</v>
      </c>
      <c r="C13" s="2">
        <v>7666900</v>
      </c>
      <c r="D13" s="2"/>
      <c r="E13" s="2">
        <v>118739572703</v>
      </c>
      <c r="F13" s="2"/>
      <c r="G13" s="2">
        <f t="shared" si="0"/>
        <v>118956324182</v>
      </c>
      <c r="H13" s="2"/>
      <c r="I13" s="2">
        <v>-216751479</v>
      </c>
      <c r="J13" s="2"/>
      <c r="K13" s="2">
        <v>7666900</v>
      </c>
      <c r="L13" s="2"/>
      <c r="M13" s="2">
        <v>118739572703</v>
      </c>
      <c r="N13" s="2"/>
      <c r="O13" s="2">
        <f t="shared" si="1"/>
        <v>129609974003</v>
      </c>
      <c r="P13" s="2"/>
      <c r="Q13" s="2">
        <v>-10870401300</v>
      </c>
    </row>
    <row r="14" spans="1:17" ht="18.75">
      <c r="A14" s="3" t="s">
        <v>44</v>
      </c>
      <c r="C14" s="2">
        <v>169200000</v>
      </c>
      <c r="D14" s="2"/>
      <c r="E14" s="2">
        <v>2563265282400</v>
      </c>
      <c r="F14" s="2"/>
      <c r="G14" s="2">
        <f t="shared" si="0"/>
        <v>2586806835196</v>
      </c>
      <c r="H14" s="2"/>
      <c r="I14" s="2">
        <v>-23541552796</v>
      </c>
      <c r="J14" s="2"/>
      <c r="K14" s="2">
        <v>169200000</v>
      </c>
      <c r="L14" s="2"/>
      <c r="M14" s="2">
        <v>2563265282400</v>
      </c>
      <c r="N14" s="2"/>
      <c r="O14" s="2">
        <f t="shared" si="1"/>
        <v>2848933307970</v>
      </c>
      <c r="P14" s="2"/>
      <c r="Q14" s="2">
        <v>-285668025570</v>
      </c>
    </row>
    <row r="15" spans="1:17" ht="18.75">
      <c r="A15" s="3" t="s">
        <v>70</v>
      </c>
      <c r="C15" s="2">
        <v>28784793</v>
      </c>
      <c r="D15" s="2"/>
      <c r="E15" s="2">
        <v>515901828374</v>
      </c>
      <c r="F15" s="2"/>
      <c r="G15" s="2">
        <f t="shared" si="0"/>
        <v>517262090779</v>
      </c>
      <c r="H15" s="2"/>
      <c r="I15" s="2">
        <v>-1360262405</v>
      </c>
      <c r="J15" s="2"/>
      <c r="K15" s="2">
        <v>28784793</v>
      </c>
      <c r="L15" s="2"/>
      <c r="M15" s="2">
        <v>515901828374</v>
      </c>
      <c r="N15" s="2"/>
      <c r="O15" s="2">
        <f t="shared" si="1"/>
        <v>612954683293</v>
      </c>
      <c r="P15" s="2"/>
      <c r="Q15" s="2">
        <v>-97052854919</v>
      </c>
    </row>
    <row r="16" spans="1:17" ht="18.75">
      <c r="A16" s="3" t="s">
        <v>66</v>
      </c>
      <c r="C16" s="2">
        <v>812651</v>
      </c>
      <c r="D16" s="2"/>
      <c r="E16" s="2">
        <v>62625324013</v>
      </c>
      <c r="F16" s="2"/>
      <c r="G16" s="2">
        <f t="shared" si="0"/>
        <v>61250426844</v>
      </c>
      <c r="H16" s="2"/>
      <c r="I16" s="2">
        <v>1374897169</v>
      </c>
      <c r="J16" s="2"/>
      <c r="K16" s="2">
        <v>812651</v>
      </c>
      <c r="L16" s="2"/>
      <c r="M16" s="2">
        <v>62625324013</v>
      </c>
      <c r="N16" s="2"/>
      <c r="O16" s="2">
        <f t="shared" si="1"/>
        <v>62234013349</v>
      </c>
      <c r="P16" s="2"/>
      <c r="Q16" s="2">
        <v>391310664</v>
      </c>
    </row>
    <row r="17" spans="1:17" ht="18.75">
      <c r="A17" s="3" t="s">
        <v>42</v>
      </c>
      <c r="C17" s="2">
        <v>130400000</v>
      </c>
      <c r="D17" s="2"/>
      <c r="E17" s="2">
        <v>1201615592400</v>
      </c>
      <c r="F17" s="2"/>
      <c r="G17" s="2">
        <f t="shared" si="0"/>
        <v>1202678083571</v>
      </c>
      <c r="H17" s="2"/>
      <c r="I17" s="2">
        <v>-1062491171</v>
      </c>
      <c r="J17" s="2"/>
      <c r="K17" s="2">
        <v>130400000</v>
      </c>
      <c r="L17" s="2"/>
      <c r="M17" s="2">
        <v>1201615592400</v>
      </c>
      <c r="N17" s="2"/>
      <c r="O17" s="2">
        <f t="shared" si="1"/>
        <v>1496138259793</v>
      </c>
      <c r="P17" s="2"/>
      <c r="Q17" s="2">
        <v>-294522667393</v>
      </c>
    </row>
    <row r="18" spans="1:17" ht="18.75">
      <c r="A18" s="3" t="s">
        <v>74</v>
      </c>
      <c r="C18" s="2">
        <v>52569000</v>
      </c>
      <c r="D18" s="2"/>
      <c r="E18" s="2">
        <v>626552011255</v>
      </c>
      <c r="F18" s="2"/>
      <c r="G18" s="2">
        <f t="shared" si="0"/>
        <v>628365272493</v>
      </c>
      <c r="H18" s="2"/>
      <c r="I18" s="2">
        <v>-1813261238</v>
      </c>
      <c r="J18" s="2"/>
      <c r="K18" s="2">
        <v>52569000</v>
      </c>
      <c r="L18" s="2"/>
      <c r="M18" s="2">
        <v>626552011255</v>
      </c>
      <c r="N18" s="2"/>
      <c r="O18" s="2">
        <f t="shared" si="1"/>
        <v>640406183817</v>
      </c>
      <c r="P18" s="2"/>
      <c r="Q18" s="2">
        <v>-13854172562</v>
      </c>
    </row>
    <row r="19" spans="1:17" ht="18.75">
      <c r="A19" s="3" t="s">
        <v>72</v>
      </c>
      <c r="C19" s="2">
        <v>31945649</v>
      </c>
      <c r="D19" s="2"/>
      <c r="E19" s="2">
        <v>889156026876</v>
      </c>
      <c r="F19" s="2"/>
      <c r="G19" s="2">
        <f t="shared" si="0"/>
        <v>890280914311</v>
      </c>
      <c r="H19" s="2"/>
      <c r="I19" s="2">
        <v>-1124887435</v>
      </c>
      <c r="J19" s="2"/>
      <c r="K19" s="2">
        <v>31945649</v>
      </c>
      <c r="L19" s="2"/>
      <c r="M19" s="2">
        <v>889156026876</v>
      </c>
      <c r="N19" s="2"/>
      <c r="O19" s="2">
        <f t="shared" si="1"/>
        <v>908246230003</v>
      </c>
      <c r="P19" s="2"/>
      <c r="Q19" s="2">
        <v>-19090203127</v>
      </c>
    </row>
    <row r="20" spans="1:17" ht="18.75">
      <c r="A20" s="3" t="s">
        <v>69</v>
      </c>
      <c r="C20" s="2">
        <v>100000000</v>
      </c>
      <c r="D20" s="2"/>
      <c r="E20" s="2">
        <v>328235310000</v>
      </c>
      <c r="F20" s="2"/>
      <c r="G20" s="2">
        <f t="shared" si="0"/>
        <v>329540004527</v>
      </c>
      <c r="H20" s="2"/>
      <c r="I20" s="2">
        <v>-1304694527</v>
      </c>
      <c r="J20" s="2"/>
      <c r="K20" s="2">
        <v>100000000</v>
      </c>
      <c r="L20" s="2"/>
      <c r="M20" s="2">
        <v>328235310000</v>
      </c>
      <c r="N20" s="2"/>
      <c r="O20" s="2">
        <f t="shared" si="1"/>
        <v>331319160615</v>
      </c>
      <c r="P20" s="2"/>
      <c r="Q20" s="2">
        <v>-3083850615</v>
      </c>
    </row>
    <row r="21" spans="1:17" ht="18.75">
      <c r="A21" s="3" t="s">
        <v>33</v>
      </c>
      <c r="C21" s="2">
        <v>23027050</v>
      </c>
      <c r="D21" s="2"/>
      <c r="E21" s="2">
        <v>41133400177</v>
      </c>
      <c r="F21" s="2"/>
      <c r="G21" s="2">
        <f t="shared" si="0"/>
        <v>526812957933</v>
      </c>
      <c r="H21" s="2"/>
      <c r="I21" s="2">
        <v>-485679557756</v>
      </c>
      <c r="J21" s="2"/>
      <c r="K21" s="2">
        <v>23027050</v>
      </c>
      <c r="L21" s="2"/>
      <c r="M21" s="2">
        <v>41133400177</v>
      </c>
      <c r="N21" s="2"/>
      <c r="O21" s="2">
        <f t="shared" si="1"/>
        <v>53736311319</v>
      </c>
      <c r="P21" s="2"/>
      <c r="Q21" s="2">
        <v>-12602911142</v>
      </c>
    </row>
    <row r="22" spans="1:17" ht="18.75">
      <c r="A22" s="3" t="s">
        <v>49</v>
      </c>
      <c r="C22" s="2">
        <v>9942401</v>
      </c>
      <c r="D22" s="2"/>
      <c r="E22" s="2">
        <v>155473385907</v>
      </c>
      <c r="F22" s="2"/>
      <c r="G22" s="2">
        <f t="shared" si="0"/>
        <v>155162473407</v>
      </c>
      <c r="H22" s="2"/>
      <c r="I22" s="2">
        <v>310912500</v>
      </c>
      <c r="J22" s="2"/>
      <c r="K22" s="2">
        <v>9942401</v>
      </c>
      <c r="L22" s="2"/>
      <c r="M22" s="2">
        <v>155473385907</v>
      </c>
      <c r="N22" s="2"/>
      <c r="O22" s="2">
        <f t="shared" si="1"/>
        <v>150602290983</v>
      </c>
      <c r="P22" s="2"/>
      <c r="Q22" s="2">
        <v>4871094924</v>
      </c>
    </row>
    <row r="23" spans="1:17" ht="18.75">
      <c r="A23" s="3" t="s">
        <v>59</v>
      </c>
      <c r="C23" s="2">
        <v>4000000</v>
      </c>
      <c r="D23" s="2"/>
      <c r="E23" s="2">
        <v>53923889250</v>
      </c>
      <c r="F23" s="2"/>
      <c r="G23" s="2">
        <f t="shared" si="0"/>
        <v>54044945969</v>
      </c>
      <c r="H23" s="2"/>
      <c r="I23" s="2">
        <v>-121056719</v>
      </c>
      <c r="J23" s="2"/>
      <c r="K23" s="2">
        <v>4000000</v>
      </c>
      <c r="L23" s="2"/>
      <c r="M23" s="2">
        <v>53923889250</v>
      </c>
      <c r="N23" s="2"/>
      <c r="O23" s="2">
        <f t="shared" si="1"/>
        <v>52679722929</v>
      </c>
      <c r="P23" s="2"/>
      <c r="Q23" s="2">
        <v>1244166321</v>
      </c>
    </row>
    <row r="24" spans="1:17" ht="18.75">
      <c r="A24" s="3" t="s">
        <v>21</v>
      </c>
      <c r="C24" s="2">
        <v>81960717</v>
      </c>
      <c r="D24" s="2"/>
      <c r="E24" s="2">
        <v>1097441993384</v>
      </c>
      <c r="F24" s="2"/>
      <c r="G24" s="2">
        <f t="shared" si="0"/>
        <v>1091031484714</v>
      </c>
      <c r="H24" s="2"/>
      <c r="I24" s="2">
        <v>6410508670</v>
      </c>
      <c r="J24" s="2"/>
      <c r="K24" s="2">
        <v>81960717</v>
      </c>
      <c r="L24" s="2"/>
      <c r="M24" s="2">
        <v>1097441993384</v>
      </c>
      <c r="N24" s="2"/>
      <c r="O24" s="2">
        <f t="shared" si="1"/>
        <v>1102041472121</v>
      </c>
      <c r="P24" s="2"/>
      <c r="Q24" s="2">
        <v>-4599478737</v>
      </c>
    </row>
    <row r="25" spans="1:17" ht="18.75">
      <c r="A25" s="3" t="s">
        <v>19</v>
      </c>
      <c r="C25" s="2">
        <v>196303699</v>
      </c>
      <c r="D25" s="2"/>
      <c r="E25" s="2">
        <v>616823922383</v>
      </c>
      <c r="F25" s="2"/>
      <c r="G25" s="2">
        <f t="shared" si="0"/>
        <v>616419972527</v>
      </c>
      <c r="H25" s="2"/>
      <c r="I25" s="2">
        <v>403949856</v>
      </c>
      <c r="J25" s="2"/>
      <c r="K25" s="2">
        <v>196303699</v>
      </c>
      <c r="L25" s="2"/>
      <c r="M25" s="2">
        <v>616823922383</v>
      </c>
      <c r="N25" s="2"/>
      <c r="O25" s="2">
        <f t="shared" si="1"/>
        <v>634089017747</v>
      </c>
      <c r="P25" s="2"/>
      <c r="Q25" s="2">
        <v>-17265095364</v>
      </c>
    </row>
    <row r="26" spans="1:17" ht="18.75">
      <c r="A26" s="3" t="s">
        <v>55</v>
      </c>
      <c r="C26" s="2">
        <v>5000000</v>
      </c>
      <c r="D26" s="2"/>
      <c r="E26" s="2">
        <v>71964440625</v>
      </c>
      <c r="F26" s="2"/>
      <c r="G26" s="2">
        <f t="shared" si="0"/>
        <v>71630115524</v>
      </c>
      <c r="H26" s="2"/>
      <c r="I26" s="2">
        <v>334325101</v>
      </c>
      <c r="J26" s="2"/>
      <c r="K26" s="2">
        <v>5000000</v>
      </c>
      <c r="L26" s="2"/>
      <c r="M26" s="2">
        <v>71964440625</v>
      </c>
      <c r="N26" s="2"/>
      <c r="O26" s="2">
        <f t="shared" si="1"/>
        <v>70712727767</v>
      </c>
      <c r="P26" s="2"/>
      <c r="Q26" s="2">
        <v>1251712858</v>
      </c>
    </row>
    <row r="27" spans="1:17" ht="18.75">
      <c r="A27" s="3" t="s">
        <v>76</v>
      </c>
      <c r="C27" s="2">
        <v>22887869</v>
      </c>
      <c r="D27" s="2"/>
      <c r="E27" s="2">
        <v>569702221933</v>
      </c>
      <c r="F27" s="2"/>
      <c r="G27" s="2">
        <f t="shared" si="0"/>
        <v>574373394589</v>
      </c>
      <c r="H27" s="2"/>
      <c r="I27" s="2">
        <v>-4671172656</v>
      </c>
      <c r="J27" s="2"/>
      <c r="K27" s="2">
        <v>22887869</v>
      </c>
      <c r="L27" s="2"/>
      <c r="M27" s="2">
        <v>569702221933</v>
      </c>
      <c r="N27" s="2"/>
      <c r="O27" s="2">
        <f t="shared" si="1"/>
        <v>661631011341</v>
      </c>
      <c r="P27" s="2"/>
      <c r="Q27" s="2">
        <v>-91928789408</v>
      </c>
    </row>
    <row r="28" spans="1:17" ht="18.75">
      <c r="A28" s="3" t="s">
        <v>46</v>
      </c>
      <c r="C28" s="2">
        <v>30000000</v>
      </c>
      <c r="D28" s="2"/>
      <c r="E28" s="2">
        <v>857666340000</v>
      </c>
      <c r="F28" s="2"/>
      <c r="G28" s="2">
        <f t="shared" si="0"/>
        <v>823486341982</v>
      </c>
      <c r="H28" s="2"/>
      <c r="I28" s="2">
        <v>34179998018</v>
      </c>
      <c r="J28" s="2"/>
      <c r="K28" s="2">
        <v>30000000</v>
      </c>
      <c r="L28" s="2"/>
      <c r="M28" s="2">
        <v>857666340000</v>
      </c>
      <c r="N28" s="2"/>
      <c r="O28" s="2">
        <f t="shared" si="1"/>
        <v>977607143543</v>
      </c>
      <c r="P28" s="2"/>
      <c r="Q28" s="2">
        <v>-119940803543</v>
      </c>
    </row>
    <row r="29" spans="1:17" ht="18.75">
      <c r="A29" s="3" t="s">
        <v>20</v>
      </c>
      <c r="C29" s="2">
        <v>59607941</v>
      </c>
      <c r="D29" s="2"/>
      <c r="E29" s="2">
        <v>982656291887</v>
      </c>
      <c r="F29" s="2"/>
      <c r="G29" s="2">
        <f t="shared" si="0"/>
        <v>966267626345</v>
      </c>
      <c r="H29" s="2"/>
      <c r="I29" s="2">
        <v>16388665542</v>
      </c>
      <c r="J29" s="2"/>
      <c r="K29" s="2">
        <v>59607941</v>
      </c>
      <c r="L29" s="2"/>
      <c r="M29" s="2">
        <v>982656291887</v>
      </c>
      <c r="N29" s="2"/>
      <c r="O29" s="2">
        <f t="shared" si="1"/>
        <v>761656871914</v>
      </c>
      <c r="P29" s="2"/>
      <c r="Q29" s="2">
        <v>220999419973</v>
      </c>
    </row>
    <row r="30" spans="1:17" ht="18.75">
      <c r="A30" s="3" t="s">
        <v>38</v>
      </c>
      <c r="C30" s="2">
        <v>56298297</v>
      </c>
      <c r="D30" s="2"/>
      <c r="E30" s="2">
        <v>779009444089</v>
      </c>
      <c r="F30" s="2"/>
      <c r="G30" s="2">
        <f t="shared" si="0"/>
        <v>779283211986</v>
      </c>
      <c r="H30" s="2"/>
      <c r="I30" s="2">
        <v>-273767897</v>
      </c>
      <c r="J30" s="2"/>
      <c r="K30" s="2">
        <v>56298297</v>
      </c>
      <c r="L30" s="2"/>
      <c r="M30" s="2">
        <v>779009444089</v>
      </c>
      <c r="N30" s="2"/>
      <c r="O30" s="2">
        <f t="shared" si="1"/>
        <v>879360689509</v>
      </c>
      <c r="P30" s="2"/>
      <c r="Q30" s="2">
        <v>-100351245420</v>
      </c>
    </row>
    <row r="31" spans="1:17" ht="18.75">
      <c r="A31" s="3" t="s">
        <v>65</v>
      </c>
      <c r="C31" s="2">
        <v>785829</v>
      </c>
      <c r="D31" s="2"/>
      <c r="E31" s="2">
        <v>110603074263</v>
      </c>
      <c r="F31" s="2"/>
      <c r="G31" s="2">
        <f t="shared" si="0"/>
        <v>109219783219</v>
      </c>
      <c r="H31" s="2"/>
      <c r="I31" s="2">
        <v>1383291044</v>
      </c>
      <c r="J31" s="2"/>
      <c r="K31" s="2">
        <v>785829</v>
      </c>
      <c r="L31" s="2"/>
      <c r="M31" s="2">
        <v>110603074263</v>
      </c>
      <c r="N31" s="2"/>
      <c r="O31" s="2">
        <f t="shared" si="1"/>
        <v>212192113047</v>
      </c>
      <c r="P31" s="2"/>
      <c r="Q31" s="2">
        <v>-101589038784</v>
      </c>
    </row>
    <row r="32" spans="1:17" ht="18.75">
      <c r="A32" s="3" t="s">
        <v>23</v>
      </c>
      <c r="C32" s="2">
        <v>123500000</v>
      </c>
      <c r="D32" s="2"/>
      <c r="E32" s="2">
        <v>843396752250</v>
      </c>
      <c r="F32" s="2"/>
      <c r="G32" s="2">
        <f t="shared" si="0"/>
        <v>749706497929</v>
      </c>
      <c r="H32" s="2"/>
      <c r="I32" s="2">
        <v>93690254321</v>
      </c>
      <c r="J32" s="2"/>
      <c r="K32" s="2">
        <v>123500000</v>
      </c>
      <c r="L32" s="2"/>
      <c r="M32" s="2">
        <v>843396752250</v>
      </c>
      <c r="N32" s="2"/>
      <c r="O32" s="2">
        <f t="shared" si="1"/>
        <v>952102031065</v>
      </c>
      <c r="P32" s="2"/>
      <c r="Q32" s="2">
        <v>-108705278815</v>
      </c>
    </row>
    <row r="33" spans="1:17" ht="18.75">
      <c r="A33" s="3" t="s">
        <v>68</v>
      </c>
      <c r="C33" s="2">
        <v>25786</v>
      </c>
      <c r="D33" s="2"/>
      <c r="E33" s="2">
        <v>567250513246</v>
      </c>
      <c r="F33" s="2"/>
      <c r="G33" s="2">
        <f t="shared" si="0"/>
        <v>572648116124</v>
      </c>
      <c r="H33" s="2"/>
      <c r="I33" s="2">
        <v>-5397602878</v>
      </c>
      <c r="J33" s="2"/>
      <c r="K33" s="2">
        <v>25786</v>
      </c>
      <c r="L33" s="2"/>
      <c r="M33" s="2">
        <v>567250513246</v>
      </c>
      <c r="N33" s="2"/>
      <c r="O33" s="2">
        <f t="shared" si="1"/>
        <v>496595094012</v>
      </c>
      <c r="P33" s="2"/>
      <c r="Q33" s="2">
        <v>70655419234</v>
      </c>
    </row>
    <row r="34" spans="1:17" ht="18.75">
      <c r="A34" s="3" t="s">
        <v>79</v>
      </c>
      <c r="C34" s="2">
        <v>650998467</v>
      </c>
      <c r="D34" s="2"/>
      <c r="E34" s="2">
        <v>3321045634054</v>
      </c>
      <c r="F34" s="2"/>
      <c r="G34" s="2">
        <f t="shared" si="0"/>
        <v>3294868563757</v>
      </c>
      <c r="H34" s="2"/>
      <c r="I34" s="2">
        <v>26177070297</v>
      </c>
      <c r="J34" s="2"/>
      <c r="K34" s="2">
        <v>650998467</v>
      </c>
      <c r="L34" s="2"/>
      <c r="M34" s="2">
        <v>3321045634054</v>
      </c>
      <c r="N34" s="2"/>
      <c r="O34" s="2">
        <f t="shared" si="1"/>
        <v>3759083871748</v>
      </c>
      <c r="P34" s="2"/>
      <c r="Q34" s="2">
        <v>-438038237694</v>
      </c>
    </row>
    <row r="35" spans="1:17" ht="18.75">
      <c r="A35" s="3" t="s">
        <v>45</v>
      </c>
      <c r="C35" s="2">
        <v>98900000</v>
      </c>
      <c r="D35" s="2"/>
      <c r="E35" s="2">
        <v>1764692232750</v>
      </c>
      <c r="F35" s="2"/>
      <c r="G35" s="2">
        <f t="shared" si="0"/>
        <v>1757661592486</v>
      </c>
      <c r="H35" s="2"/>
      <c r="I35" s="2">
        <v>7030640264</v>
      </c>
      <c r="J35" s="2"/>
      <c r="K35" s="2">
        <v>98900000</v>
      </c>
      <c r="L35" s="2"/>
      <c r="M35" s="2">
        <v>1764692232750</v>
      </c>
      <c r="N35" s="2"/>
      <c r="O35" s="2">
        <f t="shared" si="1"/>
        <v>1965083025744</v>
      </c>
      <c r="P35" s="2"/>
      <c r="Q35" s="2">
        <v>-200390792994</v>
      </c>
    </row>
    <row r="36" spans="1:17" ht="18.75">
      <c r="A36" s="3" t="s">
        <v>41</v>
      </c>
      <c r="C36" s="2">
        <v>598319004</v>
      </c>
      <c r="D36" s="2"/>
      <c r="E36" s="2">
        <v>5162508171439</v>
      </c>
      <c r="F36" s="2"/>
      <c r="G36" s="2">
        <f t="shared" si="0"/>
        <v>5126453166297</v>
      </c>
      <c r="H36" s="2"/>
      <c r="I36" s="2">
        <v>36055005142</v>
      </c>
      <c r="J36" s="2"/>
      <c r="K36" s="2">
        <v>598319004</v>
      </c>
      <c r="L36" s="2"/>
      <c r="M36" s="2">
        <v>5162508171439</v>
      </c>
      <c r="N36" s="2"/>
      <c r="O36" s="2">
        <f t="shared" si="1"/>
        <v>5456514687823</v>
      </c>
      <c r="P36" s="2"/>
      <c r="Q36" s="2">
        <v>-294006516384</v>
      </c>
    </row>
    <row r="37" spans="1:17" ht="18.75">
      <c r="A37" s="3" t="s">
        <v>61</v>
      </c>
      <c r="C37" s="2">
        <v>1000000</v>
      </c>
      <c r="D37" s="2"/>
      <c r="E37" s="2">
        <v>12298378312</v>
      </c>
      <c r="F37" s="2"/>
      <c r="G37" s="2">
        <f t="shared" si="0"/>
        <v>12294140057</v>
      </c>
      <c r="H37" s="2"/>
      <c r="I37" s="2">
        <v>4238255</v>
      </c>
      <c r="J37" s="2"/>
      <c r="K37" s="2">
        <v>1000000</v>
      </c>
      <c r="L37" s="2"/>
      <c r="M37" s="2">
        <v>12298378312</v>
      </c>
      <c r="N37" s="2"/>
      <c r="O37" s="2">
        <f t="shared" si="1"/>
        <v>11962568076</v>
      </c>
      <c r="P37" s="2"/>
      <c r="Q37" s="2">
        <v>335810236</v>
      </c>
    </row>
    <row r="38" spans="1:17" ht="18.75">
      <c r="A38" s="3" t="s">
        <v>24</v>
      </c>
      <c r="C38" s="2">
        <v>30000000</v>
      </c>
      <c r="D38" s="2"/>
      <c r="E38" s="2">
        <v>429429600000</v>
      </c>
      <c r="F38" s="2"/>
      <c r="G38" s="2">
        <f t="shared" si="0"/>
        <v>429450772141</v>
      </c>
      <c r="H38" s="2"/>
      <c r="I38" s="2">
        <v>-21172141</v>
      </c>
      <c r="J38" s="2"/>
      <c r="K38" s="2">
        <v>30000000</v>
      </c>
      <c r="L38" s="2"/>
      <c r="M38" s="2">
        <v>429429600000</v>
      </c>
      <c r="N38" s="2"/>
      <c r="O38" s="2">
        <f t="shared" si="1"/>
        <v>466721252490</v>
      </c>
      <c r="P38" s="2"/>
      <c r="Q38" s="2">
        <v>-37291652490</v>
      </c>
    </row>
    <row r="39" spans="1:17" ht="18.75">
      <c r="A39" s="3" t="s">
        <v>30</v>
      </c>
      <c r="C39" s="2">
        <v>20029938</v>
      </c>
      <c r="D39" s="2"/>
      <c r="E39" s="2">
        <v>776519634887</v>
      </c>
      <c r="F39" s="2"/>
      <c r="G39" s="2">
        <f t="shared" si="0"/>
        <v>773947027683</v>
      </c>
      <c r="H39" s="2"/>
      <c r="I39" s="2">
        <v>2572607204</v>
      </c>
      <c r="J39" s="2"/>
      <c r="K39" s="2">
        <v>20029938</v>
      </c>
      <c r="L39" s="2"/>
      <c r="M39" s="2">
        <v>776519634887</v>
      </c>
      <c r="N39" s="2"/>
      <c r="O39" s="2">
        <f t="shared" si="1"/>
        <v>785916964630</v>
      </c>
      <c r="P39" s="2"/>
      <c r="Q39" s="2">
        <v>-9397329743</v>
      </c>
    </row>
    <row r="40" spans="1:17" ht="18.75">
      <c r="A40" s="3" t="s">
        <v>47</v>
      </c>
      <c r="C40" s="2">
        <v>22795609</v>
      </c>
      <c r="D40" s="2"/>
      <c r="E40" s="2">
        <v>492401259497</v>
      </c>
      <c r="F40" s="2"/>
      <c r="G40" s="2">
        <f t="shared" si="0"/>
        <v>492831847749</v>
      </c>
      <c r="H40" s="2"/>
      <c r="I40" s="2">
        <v>-430588252</v>
      </c>
      <c r="J40" s="2"/>
      <c r="K40" s="2">
        <v>22795609</v>
      </c>
      <c r="L40" s="2"/>
      <c r="M40" s="2">
        <v>492401259497</v>
      </c>
      <c r="N40" s="2"/>
      <c r="O40" s="2">
        <f t="shared" si="1"/>
        <v>531234220411</v>
      </c>
      <c r="P40" s="2"/>
      <c r="Q40" s="2">
        <v>-38832960914</v>
      </c>
    </row>
    <row r="41" spans="1:17" ht="18.75">
      <c r="A41" s="3" t="s">
        <v>81</v>
      </c>
      <c r="C41" s="2">
        <v>9000000</v>
      </c>
      <c r="D41" s="2"/>
      <c r="E41" s="2">
        <v>267767248500</v>
      </c>
      <c r="F41" s="2"/>
      <c r="G41" s="2">
        <f t="shared" si="0"/>
        <v>268819427949</v>
      </c>
      <c r="H41" s="2"/>
      <c r="I41" s="2">
        <v>-1052179449</v>
      </c>
      <c r="J41" s="2"/>
      <c r="K41" s="2">
        <v>9000000</v>
      </c>
      <c r="L41" s="2"/>
      <c r="M41" s="2">
        <v>267767248500</v>
      </c>
      <c r="N41" s="2"/>
      <c r="O41" s="2">
        <f t="shared" si="1"/>
        <v>273287428036</v>
      </c>
      <c r="P41" s="2"/>
      <c r="Q41" s="2">
        <v>-5520179536</v>
      </c>
    </row>
    <row r="42" spans="1:17" ht="18.75">
      <c r="A42" s="3" t="s">
        <v>73</v>
      </c>
      <c r="C42" s="2">
        <v>263550000</v>
      </c>
      <c r="D42" s="2"/>
      <c r="E42" s="2">
        <v>1066790205180</v>
      </c>
      <c r="F42" s="2"/>
      <c r="G42" s="2">
        <f t="shared" si="0"/>
        <v>1062733915287</v>
      </c>
      <c r="H42" s="2"/>
      <c r="I42" s="2">
        <v>4056289893</v>
      </c>
      <c r="J42" s="2"/>
      <c r="K42" s="2">
        <v>263550000</v>
      </c>
      <c r="L42" s="2"/>
      <c r="M42" s="2">
        <v>1066790205180</v>
      </c>
      <c r="N42" s="2"/>
      <c r="O42" s="2">
        <f t="shared" si="1"/>
        <v>1167228525284</v>
      </c>
      <c r="P42" s="2"/>
      <c r="Q42" s="2">
        <v>-100438320104</v>
      </c>
    </row>
    <row r="43" spans="1:17" ht="18.75">
      <c r="A43" s="3" t="s">
        <v>82</v>
      </c>
      <c r="C43" s="2">
        <v>8241</v>
      </c>
      <c r="D43" s="2"/>
      <c r="E43" s="2">
        <v>245689947802</v>
      </c>
      <c r="F43" s="2"/>
      <c r="G43" s="2">
        <f t="shared" si="0"/>
        <v>246016446624</v>
      </c>
      <c r="H43" s="2"/>
      <c r="I43" s="2">
        <v>-326498822</v>
      </c>
      <c r="J43" s="2"/>
      <c r="K43" s="2">
        <v>8241</v>
      </c>
      <c r="L43" s="2"/>
      <c r="M43" s="2">
        <v>245689947802</v>
      </c>
      <c r="N43" s="2"/>
      <c r="O43" s="2">
        <f t="shared" si="1"/>
        <v>246016446624</v>
      </c>
      <c r="P43" s="2"/>
      <c r="Q43" s="2">
        <v>-326498822</v>
      </c>
    </row>
    <row r="44" spans="1:17" ht="18.75">
      <c r="A44" s="3" t="s">
        <v>78</v>
      </c>
      <c r="C44" s="2">
        <v>24330684</v>
      </c>
      <c r="D44" s="2"/>
      <c r="E44" s="2">
        <v>447197594794</v>
      </c>
      <c r="F44" s="2"/>
      <c r="G44" s="2">
        <f t="shared" si="0"/>
        <v>447214682081</v>
      </c>
      <c r="H44" s="2"/>
      <c r="I44" s="2">
        <v>-17087287</v>
      </c>
      <c r="J44" s="2"/>
      <c r="K44" s="2">
        <v>24330684</v>
      </c>
      <c r="L44" s="2"/>
      <c r="M44" s="2">
        <v>447197594794</v>
      </c>
      <c r="N44" s="2"/>
      <c r="O44" s="2">
        <f t="shared" si="1"/>
        <v>482037565345</v>
      </c>
      <c r="P44" s="2"/>
      <c r="Q44" s="2">
        <v>-34839970551</v>
      </c>
    </row>
    <row r="45" spans="1:17" ht="18.75">
      <c r="A45" s="3" t="s">
        <v>62</v>
      </c>
      <c r="C45" s="2">
        <v>9998502</v>
      </c>
      <c r="D45" s="2"/>
      <c r="E45" s="2">
        <v>144296799225</v>
      </c>
      <c r="F45" s="2"/>
      <c r="G45" s="2">
        <f t="shared" si="0"/>
        <v>144492987263</v>
      </c>
      <c r="H45" s="2"/>
      <c r="I45" s="2">
        <v>-196188038</v>
      </c>
      <c r="J45" s="2"/>
      <c r="K45" s="2">
        <v>9998502</v>
      </c>
      <c r="L45" s="2"/>
      <c r="M45" s="2">
        <v>144296799225</v>
      </c>
      <c r="N45" s="2"/>
      <c r="O45" s="2">
        <f t="shared" si="1"/>
        <v>140444741424</v>
      </c>
      <c r="P45" s="2"/>
      <c r="Q45" s="2">
        <v>3852057801</v>
      </c>
    </row>
    <row r="46" spans="1:17" ht="18.75">
      <c r="A46" s="3" t="s">
        <v>50</v>
      </c>
      <c r="C46" s="2">
        <v>36800000</v>
      </c>
      <c r="D46" s="2"/>
      <c r="E46" s="2">
        <v>275455231200</v>
      </c>
      <c r="F46" s="2"/>
      <c r="G46" s="2">
        <f t="shared" si="0"/>
        <v>274631231885</v>
      </c>
      <c r="H46" s="2"/>
      <c r="I46" s="2">
        <v>823999315</v>
      </c>
      <c r="J46" s="2"/>
      <c r="K46" s="2">
        <v>36800000</v>
      </c>
      <c r="L46" s="2"/>
      <c r="M46" s="2">
        <v>275455231200</v>
      </c>
      <c r="N46" s="2"/>
      <c r="O46" s="2">
        <f t="shared" si="1"/>
        <v>280547180955</v>
      </c>
      <c r="P46" s="2"/>
      <c r="Q46" s="2">
        <v>-5091949755</v>
      </c>
    </row>
    <row r="47" spans="1:17" ht="18.75">
      <c r="A47" s="3" t="s">
        <v>17</v>
      </c>
      <c r="C47" s="2">
        <v>217994408</v>
      </c>
      <c r="D47" s="2"/>
      <c r="E47" s="2">
        <v>1053149078583</v>
      </c>
      <c r="F47" s="2"/>
      <c r="G47" s="2">
        <f t="shared" si="0"/>
        <v>1054812716751</v>
      </c>
      <c r="H47" s="2"/>
      <c r="I47" s="2">
        <v>-1663638168</v>
      </c>
      <c r="J47" s="2"/>
      <c r="K47" s="2">
        <v>217994408</v>
      </c>
      <c r="L47" s="2"/>
      <c r="M47" s="2">
        <v>1053149078583</v>
      </c>
      <c r="N47" s="2"/>
      <c r="O47" s="2">
        <f t="shared" si="1"/>
        <v>1022046210586</v>
      </c>
      <c r="P47" s="2"/>
      <c r="Q47" s="2">
        <v>31102867997</v>
      </c>
    </row>
    <row r="48" spans="1:17" ht="18.75">
      <c r="A48" s="3" t="s">
        <v>86</v>
      </c>
      <c r="C48" s="2">
        <v>179039000</v>
      </c>
      <c r="D48" s="2"/>
      <c r="E48" s="2">
        <v>781482595518</v>
      </c>
      <c r="F48" s="2"/>
      <c r="G48" s="2">
        <f t="shared" si="0"/>
        <v>786550697245</v>
      </c>
      <c r="H48" s="2"/>
      <c r="I48" s="2">
        <v>-5068101727</v>
      </c>
      <c r="J48" s="2"/>
      <c r="K48" s="2">
        <v>179039000</v>
      </c>
      <c r="L48" s="2"/>
      <c r="M48" s="2">
        <v>781482595518</v>
      </c>
      <c r="N48" s="2"/>
      <c r="O48" s="2">
        <f t="shared" si="1"/>
        <v>786550697244</v>
      </c>
      <c r="P48" s="2"/>
      <c r="Q48" s="2">
        <v>-5068101726</v>
      </c>
    </row>
    <row r="49" spans="1:17" ht="18.75">
      <c r="A49" s="3" t="s">
        <v>48</v>
      </c>
      <c r="C49" s="2">
        <v>25618236</v>
      </c>
      <c r="D49" s="2"/>
      <c r="E49" s="2">
        <v>152285528824</v>
      </c>
      <c r="F49" s="2"/>
      <c r="G49" s="2">
        <f t="shared" si="0"/>
        <v>152709538080</v>
      </c>
      <c r="H49" s="2"/>
      <c r="I49" s="2">
        <v>-424009256</v>
      </c>
      <c r="J49" s="2"/>
      <c r="K49" s="2">
        <v>25618236</v>
      </c>
      <c r="L49" s="2"/>
      <c r="M49" s="2">
        <v>152285528824</v>
      </c>
      <c r="N49" s="2"/>
      <c r="O49" s="2">
        <f t="shared" si="1"/>
        <v>169210396716</v>
      </c>
      <c r="P49" s="2"/>
      <c r="Q49" s="2">
        <v>-16924867892</v>
      </c>
    </row>
    <row r="50" spans="1:17" ht="18.75">
      <c r="A50" s="3" t="s">
        <v>67</v>
      </c>
      <c r="C50" s="2">
        <v>784200</v>
      </c>
      <c r="D50" s="2"/>
      <c r="E50" s="2">
        <v>477774634200</v>
      </c>
      <c r="F50" s="2"/>
      <c r="G50" s="2">
        <f t="shared" si="0"/>
        <v>462668513017</v>
      </c>
      <c r="H50" s="2"/>
      <c r="I50" s="2">
        <v>15106121183</v>
      </c>
      <c r="J50" s="2"/>
      <c r="K50" s="2">
        <v>784200</v>
      </c>
      <c r="L50" s="2"/>
      <c r="M50" s="2">
        <v>477774634200</v>
      </c>
      <c r="N50" s="2"/>
      <c r="O50" s="2">
        <f t="shared" si="1"/>
        <v>-576699369780</v>
      </c>
      <c r="P50" s="2"/>
      <c r="Q50" s="2">
        <v>1054474003980</v>
      </c>
    </row>
    <row r="51" spans="1:17" ht="18.75">
      <c r="A51" s="3" t="s">
        <v>53</v>
      </c>
      <c r="C51" s="2">
        <v>9534251</v>
      </c>
      <c r="D51" s="2"/>
      <c r="E51" s="2">
        <v>159032915584</v>
      </c>
      <c r="F51" s="2"/>
      <c r="G51" s="2">
        <f t="shared" si="0"/>
        <v>159096421834</v>
      </c>
      <c r="H51" s="2"/>
      <c r="I51" s="2">
        <v>-63506250</v>
      </c>
      <c r="J51" s="2"/>
      <c r="K51" s="2">
        <v>9534251</v>
      </c>
      <c r="L51" s="2"/>
      <c r="M51" s="2">
        <v>159032915584</v>
      </c>
      <c r="N51" s="2"/>
      <c r="O51" s="2">
        <f t="shared" si="1"/>
        <v>156891668809</v>
      </c>
      <c r="P51" s="2"/>
      <c r="Q51" s="2">
        <v>2141246775</v>
      </c>
    </row>
    <row r="52" spans="1:17" ht="18.75">
      <c r="A52" s="3" t="s">
        <v>71</v>
      </c>
      <c r="C52" s="2">
        <v>758421328</v>
      </c>
      <c r="D52" s="2"/>
      <c r="E52" s="2">
        <v>3769543605492</v>
      </c>
      <c r="F52" s="2"/>
      <c r="G52" s="2">
        <f t="shared" si="0"/>
        <v>3767081824034</v>
      </c>
      <c r="H52" s="2"/>
      <c r="I52" s="2">
        <v>2461781458</v>
      </c>
      <c r="J52" s="2"/>
      <c r="K52" s="2">
        <v>758421328</v>
      </c>
      <c r="L52" s="2"/>
      <c r="M52" s="2">
        <v>3769543605492</v>
      </c>
      <c r="N52" s="2"/>
      <c r="O52" s="2">
        <f t="shared" si="1"/>
        <v>4315066464422</v>
      </c>
      <c r="P52" s="2"/>
      <c r="Q52" s="2">
        <v>-545522858930</v>
      </c>
    </row>
    <row r="53" spans="1:17" ht="18.75">
      <c r="A53" s="3" t="s">
        <v>36</v>
      </c>
      <c r="C53" s="2">
        <v>56475377</v>
      </c>
      <c r="D53" s="2"/>
      <c r="E53" s="2">
        <v>1014438027518</v>
      </c>
      <c r="F53" s="2"/>
      <c r="G53" s="2">
        <f t="shared" si="0"/>
        <v>1010118263552</v>
      </c>
      <c r="H53" s="2"/>
      <c r="I53" s="2">
        <v>4319763966</v>
      </c>
      <c r="J53" s="2"/>
      <c r="K53" s="2">
        <v>56475377</v>
      </c>
      <c r="L53" s="2"/>
      <c r="M53" s="2">
        <v>1014438027518</v>
      </c>
      <c r="N53" s="2"/>
      <c r="O53" s="2">
        <f t="shared" si="1"/>
        <v>1014134370388</v>
      </c>
      <c r="P53" s="2"/>
      <c r="Q53" s="2">
        <v>303657130</v>
      </c>
    </row>
    <row r="54" spans="1:17" ht="18.75">
      <c r="A54" s="3" t="s">
        <v>56</v>
      </c>
      <c r="C54" s="2">
        <v>39000000</v>
      </c>
      <c r="D54" s="2"/>
      <c r="E54" s="2">
        <v>686725602225</v>
      </c>
      <c r="F54" s="2"/>
      <c r="G54" s="2">
        <f t="shared" si="0"/>
        <v>685419651334</v>
      </c>
      <c r="H54" s="2"/>
      <c r="I54" s="2">
        <v>1305950891</v>
      </c>
      <c r="J54" s="2"/>
      <c r="K54" s="2">
        <v>39000000</v>
      </c>
      <c r="L54" s="2"/>
      <c r="M54" s="2">
        <v>686725602225</v>
      </c>
      <c r="N54" s="2"/>
      <c r="O54" s="2">
        <f t="shared" si="1"/>
        <v>658892225833</v>
      </c>
      <c r="P54" s="2"/>
      <c r="Q54" s="2">
        <v>27833376392</v>
      </c>
    </row>
    <row r="55" spans="1:17" ht="18.75">
      <c r="A55" s="3" t="s">
        <v>51</v>
      </c>
      <c r="C55" s="2">
        <v>39999999</v>
      </c>
      <c r="D55" s="2"/>
      <c r="E55" s="2">
        <v>346724631331</v>
      </c>
      <c r="F55" s="2"/>
      <c r="G55" s="2">
        <f t="shared" si="0"/>
        <v>347228020529</v>
      </c>
      <c r="H55" s="2"/>
      <c r="I55" s="2">
        <v>-503389198</v>
      </c>
      <c r="J55" s="2"/>
      <c r="K55" s="2">
        <v>39999999</v>
      </c>
      <c r="L55" s="2"/>
      <c r="M55" s="2">
        <v>346724631331</v>
      </c>
      <c r="N55" s="2"/>
      <c r="O55" s="2">
        <f t="shared" si="1"/>
        <v>354352314837</v>
      </c>
      <c r="P55" s="2"/>
      <c r="Q55" s="2">
        <v>-7627683506</v>
      </c>
    </row>
    <row r="56" spans="1:17" ht="18.75">
      <c r="A56" s="3" t="s">
        <v>28</v>
      </c>
      <c r="C56" s="2">
        <v>4977076</v>
      </c>
      <c r="D56" s="2"/>
      <c r="E56" s="2">
        <v>886387363189</v>
      </c>
      <c r="F56" s="2"/>
      <c r="G56" s="2">
        <f t="shared" si="0"/>
        <v>872737176640</v>
      </c>
      <c r="H56" s="2"/>
      <c r="I56" s="2">
        <v>13650186549</v>
      </c>
      <c r="J56" s="2"/>
      <c r="K56" s="2">
        <v>4977076</v>
      </c>
      <c r="L56" s="2"/>
      <c r="M56" s="2">
        <v>886387363189</v>
      </c>
      <c r="N56" s="2"/>
      <c r="O56" s="2">
        <f t="shared" si="1"/>
        <v>985407311783</v>
      </c>
      <c r="P56" s="2"/>
      <c r="Q56" s="2">
        <v>-99019948594</v>
      </c>
    </row>
    <row r="57" spans="1:17" ht="18.75">
      <c r="A57" s="3" t="s">
        <v>31</v>
      </c>
      <c r="C57" s="2">
        <v>17124181</v>
      </c>
      <c r="D57" s="2"/>
      <c r="E57" s="2">
        <v>102644421501</v>
      </c>
      <c r="F57" s="2"/>
      <c r="G57" s="2">
        <f t="shared" si="0"/>
        <v>102849486154</v>
      </c>
      <c r="H57" s="2"/>
      <c r="I57" s="2">
        <v>-205064653</v>
      </c>
      <c r="J57" s="2"/>
      <c r="K57" s="2">
        <v>17124181</v>
      </c>
      <c r="L57" s="2"/>
      <c r="M57" s="2">
        <v>102644421501</v>
      </c>
      <c r="N57" s="2"/>
      <c r="O57" s="2">
        <f t="shared" si="1"/>
        <v>102684057863</v>
      </c>
      <c r="P57" s="2"/>
      <c r="Q57" s="2">
        <v>-39636362</v>
      </c>
    </row>
    <row r="58" spans="1:17" ht="18.75">
      <c r="A58" s="3" t="s">
        <v>60</v>
      </c>
      <c r="C58" s="2">
        <v>7000000</v>
      </c>
      <c r="D58" s="2"/>
      <c r="E58" s="2">
        <v>94031205187</v>
      </c>
      <c r="F58" s="2"/>
      <c r="G58" s="2">
        <f t="shared" si="0"/>
        <v>93692351987</v>
      </c>
      <c r="H58" s="2"/>
      <c r="I58" s="2">
        <v>338853200</v>
      </c>
      <c r="J58" s="2"/>
      <c r="K58" s="2">
        <v>7000000</v>
      </c>
      <c r="L58" s="2"/>
      <c r="M58" s="2">
        <v>94031205187</v>
      </c>
      <c r="N58" s="2"/>
      <c r="O58" s="2">
        <f t="shared" si="1"/>
        <v>92001987988</v>
      </c>
      <c r="P58" s="2"/>
      <c r="Q58" s="2">
        <v>2029217199</v>
      </c>
    </row>
    <row r="59" spans="1:17" ht="18.75">
      <c r="A59" s="3" t="s">
        <v>32</v>
      </c>
      <c r="C59" s="2">
        <v>33674873</v>
      </c>
      <c r="D59" s="2"/>
      <c r="E59" s="2">
        <v>226287670738</v>
      </c>
      <c r="F59" s="2"/>
      <c r="G59" s="2">
        <f t="shared" si="0"/>
        <v>226630683535</v>
      </c>
      <c r="H59" s="2"/>
      <c r="I59" s="2">
        <v>-343012797</v>
      </c>
      <c r="J59" s="2"/>
      <c r="K59" s="2">
        <v>33674873</v>
      </c>
      <c r="L59" s="2"/>
      <c r="M59" s="2">
        <v>226287670738</v>
      </c>
      <c r="N59" s="2"/>
      <c r="O59" s="2">
        <f t="shared" si="1"/>
        <v>228670024655</v>
      </c>
      <c r="P59" s="2"/>
      <c r="Q59" s="2">
        <v>-2382353917</v>
      </c>
    </row>
    <row r="60" spans="1:17" ht="18.75">
      <c r="A60" s="3" t="s">
        <v>18</v>
      </c>
      <c r="C60" s="2">
        <v>112737234</v>
      </c>
      <c r="D60" s="2"/>
      <c r="E60" s="2">
        <v>1090406533763</v>
      </c>
      <c r="F60" s="2"/>
      <c r="G60" s="2">
        <f t="shared" si="0"/>
        <v>1092074509954</v>
      </c>
      <c r="H60" s="2"/>
      <c r="I60" s="2">
        <v>-1667976191</v>
      </c>
      <c r="J60" s="2"/>
      <c r="K60" s="2">
        <v>112737234</v>
      </c>
      <c r="L60" s="2"/>
      <c r="M60" s="2">
        <v>1090406533763</v>
      </c>
      <c r="N60" s="2"/>
      <c r="O60" s="2">
        <f t="shared" si="1"/>
        <v>1108870149969</v>
      </c>
      <c r="P60" s="2"/>
      <c r="Q60" s="2">
        <v>-18463616206</v>
      </c>
    </row>
    <row r="61" spans="1:17" ht="18.75">
      <c r="A61" s="3" t="s">
        <v>85</v>
      </c>
      <c r="C61" s="2">
        <v>280000000</v>
      </c>
      <c r="D61" s="2"/>
      <c r="E61" s="2">
        <v>705298356000</v>
      </c>
      <c r="F61" s="2"/>
      <c r="G61" s="2">
        <f t="shared" si="0"/>
        <v>701592704500</v>
      </c>
      <c r="H61" s="2"/>
      <c r="I61" s="2">
        <v>3705651500</v>
      </c>
      <c r="J61" s="2"/>
      <c r="K61" s="2">
        <v>280000000</v>
      </c>
      <c r="L61" s="2"/>
      <c r="M61" s="2">
        <v>705298356000</v>
      </c>
      <c r="N61" s="2"/>
      <c r="O61" s="2">
        <f t="shared" si="1"/>
        <v>701592704500</v>
      </c>
      <c r="P61" s="2"/>
      <c r="Q61" s="2">
        <v>3705651500</v>
      </c>
    </row>
    <row r="62" spans="1:17" ht="18.75">
      <c r="A62" s="3" t="s">
        <v>58</v>
      </c>
      <c r="C62" s="2">
        <v>5000000</v>
      </c>
      <c r="D62" s="2"/>
      <c r="E62" s="2">
        <v>49091634375</v>
      </c>
      <c r="F62" s="2"/>
      <c r="G62" s="2">
        <f t="shared" si="0"/>
        <v>49093347224</v>
      </c>
      <c r="H62" s="2"/>
      <c r="I62" s="2">
        <v>-1712849</v>
      </c>
      <c r="J62" s="2"/>
      <c r="K62" s="2">
        <v>5000000</v>
      </c>
      <c r="L62" s="2"/>
      <c r="M62" s="2">
        <v>49091634375</v>
      </c>
      <c r="N62" s="2"/>
      <c r="O62" s="2">
        <f t="shared" si="1"/>
        <v>49152722224</v>
      </c>
      <c r="P62" s="2"/>
      <c r="Q62" s="2">
        <v>-61087849</v>
      </c>
    </row>
    <row r="63" spans="1:17" ht="18.75">
      <c r="A63" s="3" t="s">
        <v>40</v>
      </c>
      <c r="C63" s="2">
        <v>97436137</v>
      </c>
      <c r="D63" s="2"/>
      <c r="E63" s="2">
        <v>345293037425</v>
      </c>
      <c r="F63" s="2"/>
      <c r="G63" s="2">
        <f t="shared" si="0"/>
        <v>342294709387</v>
      </c>
      <c r="H63" s="2"/>
      <c r="I63" s="2">
        <v>2998328038</v>
      </c>
      <c r="J63" s="2"/>
      <c r="K63" s="2">
        <v>97436137</v>
      </c>
      <c r="L63" s="2"/>
      <c r="M63" s="2">
        <v>345293037425</v>
      </c>
      <c r="N63" s="2"/>
      <c r="O63" s="2">
        <f t="shared" si="1"/>
        <v>352080761766</v>
      </c>
      <c r="P63" s="2"/>
      <c r="Q63" s="2">
        <v>-6787724341</v>
      </c>
    </row>
    <row r="64" spans="1:17" ht="18.75">
      <c r="A64" s="3" t="s">
        <v>75</v>
      </c>
      <c r="C64" s="2">
        <v>30000000</v>
      </c>
      <c r="D64" s="2"/>
      <c r="E64" s="2">
        <v>106134718500</v>
      </c>
      <c r="F64" s="2"/>
      <c r="G64" s="2">
        <f t="shared" si="0"/>
        <v>105804827071</v>
      </c>
      <c r="H64" s="2"/>
      <c r="I64" s="2">
        <v>329891429</v>
      </c>
      <c r="J64" s="2"/>
      <c r="K64" s="2">
        <v>30000000</v>
      </c>
      <c r="L64" s="2"/>
      <c r="M64" s="2">
        <v>106134718500</v>
      </c>
      <c r="N64" s="2"/>
      <c r="O64" s="2">
        <f t="shared" si="1"/>
        <v>108020621612</v>
      </c>
      <c r="P64" s="2"/>
      <c r="Q64" s="2">
        <v>-1885903112</v>
      </c>
    </row>
    <row r="65" spans="1:17" ht="18.75">
      <c r="A65" s="3" t="s">
        <v>26</v>
      </c>
      <c r="C65" s="2">
        <v>816109</v>
      </c>
      <c r="D65" s="2"/>
      <c r="E65" s="2">
        <v>16427876316</v>
      </c>
      <c r="F65" s="2"/>
      <c r="G65" s="2">
        <f t="shared" si="0"/>
        <v>16357421219</v>
      </c>
      <c r="H65" s="2"/>
      <c r="I65" s="2">
        <v>70455097</v>
      </c>
      <c r="J65" s="2"/>
      <c r="K65" s="2">
        <v>816109</v>
      </c>
      <c r="L65" s="2"/>
      <c r="M65" s="2">
        <v>16427876316</v>
      </c>
      <c r="N65" s="2"/>
      <c r="O65" s="2">
        <f t="shared" si="1"/>
        <v>17222113781</v>
      </c>
      <c r="P65" s="2"/>
      <c r="Q65" s="2">
        <v>-794237465</v>
      </c>
    </row>
    <row r="66" spans="1:17" ht="18.75">
      <c r="A66" s="3" t="s">
        <v>80</v>
      </c>
      <c r="C66" s="2">
        <v>93345724</v>
      </c>
      <c r="D66" s="2"/>
      <c r="E66" s="2">
        <v>2219544381257</v>
      </c>
      <c r="F66" s="2"/>
      <c r="G66" s="2">
        <f t="shared" si="0"/>
        <v>2223896992357</v>
      </c>
      <c r="H66" s="2"/>
      <c r="I66" s="2">
        <v>-4352611100</v>
      </c>
      <c r="J66" s="2"/>
      <c r="K66" s="2">
        <v>93345724</v>
      </c>
      <c r="L66" s="2"/>
      <c r="M66" s="2">
        <v>2219544381257</v>
      </c>
      <c r="N66" s="2"/>
      <c r="O66" s="2">
        <f t="shared" si="1"/>
        <v>2487221827821</v>
      </c>
      <c r="P66" s="2"/>
      <c r="Q66" s="2">
        <v>-267677446564</v>
      </c>
    </row>
    <row r="67" spans="1:17" ht="18.75">
      <c r="A67" s="3" t="s">
        <v>15</v>
      </c>
      <c r="C67" s="2">
        <v>263550000</v>
      </c>
      <c r="D67" s="2"/>
      <c r="E67" s="2">
        <v>56121694941</v>
      </c>
      <c r="F67" s="2"/>
      <c r="G67" s="2">
        <f t="shared" si="0"/>
        <v>46285028534</v>
      </c>
      <c r="H67" s="2"/>
      <c r="I67" s="2">
        <v>9836666407</v>
      </c>
      <c r="J67" s="2"/>
      <c r="K67" s="2">
        <v>263550000</v>
      </c>
      <c r="L67" s="2"/>
      <c r="M67" s="2">
        <v>56121694941</v>
      </c>
      <c r="N67" s="2"/>
      <c r="O67" s="2">
        <f t="shared" si="1"/>
        <v>63003101402</v>
      </c>
      <c r="P67" s="2"/>
      <c r="Q67" s="2">
        <f>-28235810738+21354404277</f>
        <v>-6881406461</v>
      </c>
    </row>
    <row r="68" spans="1:17" ht="18.75">
      <c r="A68" s="3" t="s">
        <v>16</v>
      </c>
      <c r="C68" s="2">
        <v>2236165929</v>
      </c>
      <c r="D68" s="2"/>
      <c r="E68" s="2">
        <v>5061453908902</v>
      </c>
      <c r="F68" s="2"/>
      <c r="G68" s="2">
        <f t="shared" si="0"/>
        <v>4866804476076</v>
      </c>
      <c r="H68" s="2"/>
      <c r="I68" s="2">
        <v>194649432826</v>
      </c>
      <c r="J68" s="2"/>
      <c r="K68" s="2">
        <v>2236165929</v>
      </c>
      <c r="L68" s="2"/>
      <c r="M68" s="2">
        <v>5061453908902</v>
      </c>
      <c r="N68" s="2"/>
      <c r="O68" s="2">
        <f t="shared" si="1"/>
        <v>5538988290623</v>
      </c>
      <c r="P68" s="2"/>
      <c r="Q68" s="2">
        <v>-477534381721</v>
      </c>
    </row>
    <row r="69" spans="1:17" ht="18.75">
      <c r="A69" s="3" t="s">
        <v>77</v>
      </c>
      <c r="C69" s="2">
        <v>165152397</v>
      </c>
      <c r="D69" s="2"/>
      <c r="E69" s="2">
        <v>1043462868951</v>
      </c>
      <c r="F69" s="2"/>
      <c r="G69" s="2">
        <f t="shared" si="0"/>
        <v>1037388588562</v>
      </c>
      <c r="H69" s="2"/>
      <c r="I69" s="2">
        <v>6074280389</v>
      </c>
      <c r="J69" s="2"/>
      <c r="K69" s="2">
        <v>165152397</v>
      </c>
      <c r="L69" s="2"/>
      <c r="M69" s="2">
        <v>1043462868951</v>
      </c>
      <c r="N69" s="2"/>
      <c r="O69" s="2">
        <f t="shared" si="1"/>
        <v>972576366258</v>
      </c>
      <c r="P69" s="2"/>
      <c r="Q69" s="2">
        <v>70886502693</v>
      </c>
    </row>
    <row r="70" spans="1:17" ht="18.75">
      <c r="A70" s="3" t="s">
        <v>29</v>
      </c>
      <c r="C70" s="2">
        <v>6400000</v>
      </c>
      <c r="D70" s="2"/>
      <c r="E70" s="2">
        <v>82959436800</v>
      </c>
      <c r="F70" s="2"/>
      <c r="G70" s="2">
        <f t="shared" si="0"/>
        <v>82995606758</v>
      </c>
      <c r="H70" s="2"/>
      <c r="I70" s="2">
        <v>-36169958</v>
      </c>
      <c r="J70" s="2"/>
      <c r="K70" s="2">
        <v>6400000</v>
      </c>
      <c r="L70" s="2"/>
      <c r="M70" s="2">
        <v>82959436800</v>
      </c>
      <c r="N70" s="2"/>
      <c r="O70" s="2">
        <f t="shared" si="1"/>
        <v>84563945703</v>
      </c>
      <c r="P70" s="2"/>
      <c r="Q70" s="2">
        <v>-1604508903</v>
      </c>
    </row>
    <row r="71" spans="1:17" ht="18.75">
      <c r="A71" s="3" t="s">
        <v>63</v>
      </c>
      <c r="C71" s="2">
        <v>16906978</v>
      </c>
      <c r="D71" s="2"/>
      <c r="E71" s="2">
        <v>355937643945</v>
      </c>
      <c r="F71" s="2"/>
      <c r="G71" s="2">
        <f t="shared" si="0"/>
        <v>354887753928</v>
      </c>
      <c r="H71" s="2"/>
      <c r="I71" s="2">
        <v>1049890017</v>
      </c>
      <c r="J71" s="2"/>
      <c r="K71" s="2">
        <v>16906978</v>
      </c>
      <c r="L71" s="2"/>
      <c r="M71" s="2">
        <v>355937643945</v>
      </c>
      <c r="N71" s="2"/>
      <c r="O71" s="2">
        <f t="shared" si="1"/>
        <v>359077099551</v>
      </c>
      <c r="P71" s="2"/>
      <c r="Q71" s="2">
        <v>-3139455606</v>
      </c>
    </row>
    <row r="72" spans="1:17" ht="18.75">
      <c r="A72" s="3" t="s">
        <v>43</v>
      </c>
      <c r="C72" s="2">
        <v>90584810</v>
      </c>
      <c r="D72" s="2"/>
      <c r="E72" s="2">
        <v>625818521144</v>
      </c>
      <c r="F72" s="2"/>
      <c r="G72" s="2">
        <f t="shared" si="0"/>
        <v>633058776201</v>
      </c>
      <c r="H72" s="2"/>
      <c r="I72" s="2">
        <v>-7240255057</v>
      </c>
      <c r="J72" s="2"/>
      <c r="K72" s="2">
        <v>90584810</v>
      </c>
      <c r="L72" s="2"/>
      <c r="M72" s="2">
        <v>625818521144</v>
      </c>
      <c r="N72" s="2"/>
      <c r="O72" s="2">
        <f t="shared" si="1"/>
        <v>685292986940</v>
      </c>
      <c r="P72" s="2"/>
      <c r="Q72" s="2">
        <v>-59474465796</v>
      </c>
    </row>
    <row r="73" spans="1:17" ht="18.75">
      <c r="A73" s="3" t="s">
        <v>37</v>
      </c>
      <c r="C73" s="2">
        <v>1954000000</v>
      </c>
      <c r="D73" s="2"/>
      <c r="E73" s="2">
        <v>4415015420100</v>
      </c>
      <c r="F73" s="2"/>
      <c r="G73" s="2">
        <f t="shared" si="0"/>
        <v>4337320472100</v>
      </c>
      <c r="H73" s="2"/>
      <c r="I73" s="2">
        <v>77694948000</v>
      </c>
      <c r="J73" s="2"/>
      <c r="K73" s="2">
        <v>1954000000</v>
      </c>
      <c r="L73" s="2"/>
      <c r="M73" s="2">
        <v>4415015420100</v>
      </c>
      <c r="N73" s="2"/>
      <c r="O73" s="2">
        <f t="shared" si="1"/>
        <v>3946487266244</v>
      </c>
      <c r="P73" s="2"/>
      <c r="Q73" s="2">
        <v>468528153856</v>
      </c>
    </row>
    <row r="74" spans="1:17" ht="18.75">
      <c r="A74" s="3" t="s">
        <v>84</v>
      </c>
      <c r="C74" s="2">
        <v>21000000</v>
      </c>
      <c r="D74" s="2"/>
      <c r="E74" s="2">
        <v>583457647500</v>
      </c>
      <c r="F74" s="2"/>
      <c r="G74" s="2">
        <f t="shared" ref="G74:G137" si="2">E74-I74</f>
        <v>588350253227</v>
      </c>
      <c r="H74" s="2"/>
      <c r="I74" s="2">
        <v>-4892605727</v>
      </c>
      <c r="J74" s="2"/>
      <c r="K74" s="2">
        <v>21000000</v>
      </c>
      <c r="L74" s="2"/>
      <c r="M74" s="2">
        <v>583457647500</v>
      </c>
      <c r="N74" s="2"/>
      <c r="O74" s="2">
        <f t="shared" si="1"/>
        <v>588350253227</v>
      </c>
      <c r="P74" s="2"/>
      <c r="Q74" s="2">
        <v>-4892605727</v>
      </c>
    </row>
    <row r="75" spans="1:17" ht="18.75">
      <c r="A75" s="3" t="s">
        <v>57</v>
      </c>
      <c r="C75" s="2">
        <v>1283203</v>
      </c>
      <c r="D75" s="2"/>
      <c r="E75" s="2">
        <v>148943939418</v>
      </c>
      <c r="F75" s="2"/>
      <c r="G75" s="2">
        <f t="shared" si="2"/>
        <v>148676385327</v>
      </c>
      <c r="H75" s="2"/>
      <c r="I75" s="2">
        <v>267554091</v>
      </c>
      <c r="J75" s="2"/>
      <c r="K75" s="2">
        <v>1283203</v>
      </c>
      <c r="L75" s="2"/>
      <c r="M75" s="2">
        <v>148943939418</v>
      </c>
      <c r="N75" s="2"/>
      <c r="O75" s="2">
        <f t="shared" ref="O75:O138" si="3">M75-Q75</f>
        <v>148565301640</v>
      </c>
      <c r="P75" s="2"/>
      <c r="Q75" s="2">
        <v>378637778</v>
      </c>
    </row>
    <row r="76" spans="1:17" ht="18.75">
      <c r="A76" s="3" t="s">
        <v>64</v>
      </c>
      <c r="C76" s="2">
        <v>1333380</v>
      </c>
      <c r="D76" s="2"/>
      <c r="E76" s="2">
        <v>361498876767</v>
      </c>
      <c r="F76" s="2"/>
      <c r="G76" s="2">
        <f t="shared" si="2"/>
        <v>361925862353</v>
      </c>
      <c r="H76" s="2"/>
      <c r="I76" s="2">
        <v>-426985586</v>
      </c>
      <c r="J76" s="2"/>
      <c r="K76" s="2">
        <v>1333380</v>
      </c>
      <c r="L76" s="2"/>
      <c r="M76" s="2">
        <v>361498876767</v>
      </c>
      <c r="N76" s="2"/>
      <c r="O76" s="2">
        <f t="shared" si="3"/>
        <v>351563534854</v>
      </c>
      <c r="P76" s="2"/>
      <c r="Q76" s="2">
        <v>9935341913</v>
      </c>
    </row>
    <row r="77" spans="1:17" ht="18.75">
      <c r="A77" s="3" t="s">
        <v>39</v>
      </c>
      <c r="C77" s="2">
        <v>45133690</v>
      </c>
      <c r="D77" s="2"/>
      <c r="E77" s="2">
        <v>1577907133630</v>
      </c>
      <c r="F77" s="2"/>
      <c r="G77" s="2">
        <f t="shared" si="2"/>
        <v>1576340794354</v>
      </c>
      <c r="H77" s="2"/>
      <c r="I77" s="2">
        <v>1566339276</v>
      </c>
      <c r="J77" s="2"/>
      <c r="K77" s="2">
        <v>45133690</v>
      </c>
      <c r="L77" s="2"/>
      <c r="M77" s="2">
        <v>1577907133630</v>
      </c>
      <c r="N77" s="2"/>
      <c r="O77" s="2">
        <f t="shared" si="3"/>
        <v>1538404711399</v>
      </c>
      <c r="P77" s="2"/>
      <c r="Q77" s="2">
        <v>39502422231</v>
      </c>
    </row>
    <row r="78" spans="1:17" ht="18.75">
      <c r="A78" s="3" t="s">
        <v>157</v>
      </c>
      <c r="C78" s="2">
        <v>1681425</v>
      </c>
      <c r="D78" s="2"/>
      <c r="E78" s="2">
        <v>1681120241718</v>
      </c>
      <c r="F78" s="2"/>
      <c r="G78" s="2">
        <f t="shared" si="2"/>
        <v>1681120241718</v>
      </c>
      <c r="H78" s="2"/>
      <c r="I78" s="2">
        <v>0</v>
      </c>
      <c r="J78" s="2"/>
      <c r="K78" s="2">
        <v>1681425</v>
      </c>
      <c r="L78" s="2"/>
      <c r="M78" s="2">
        <v>1681120241718</v>
      </c>
      <c r="N78" s="2"/>
      <c r="O78" s="2">
        <f t="shared" si="3"/>
        <v>1680816794934</v>
      </c>
      <c r="P78" s="2"/>
      <c r="Q78" s="2">
        <v>303446784</v>
      </c>
    </row>
    <row r="79" spans="1:17" ht="18.75">
      <c r="A79" s="3" t="s">
        <v>229</v>
      </c>
      <c r="C79" s="2">
        <v>1863200</v>
      </c>
      <c r="D79" s="2"/>
      <c r="E79" s="2">
        <v>1754816281890</v>
      </c>
      <c r="F79" s="2"/>
      <c r="G79" s="2">
        <f t="shared" si="2"/>
        <v>1732572594253</v>
      </c>
      <c r="H79" s="2"/>
      <c r="I79" s="2">
        <v>22243687637</v>
      </c>
      <c r="J79" s="2"/>
      <c r="K79" s="2">
        <v>1863200</v>
      </c>
      <c r="L79" s="2"/>
      <c r="M79" s="2">
        <v>1754816281890</v>
      </c>
      <c r="N79" s="2"/>
      <c r="O79" s="2">
        <f t="shared" si="3"/>
        <v>1691225627949</v>
      </c>
      <c r="P79" s="2"/>
      <c r="Q79" s="2">
        <v>63590653941</v>
      </c>
    </row>
    <row r="80" spans="1:17" ht="18.75">
      <c r="A80" s="3" t="s">
        <v>241</v>
      </c>
      <c r="C80" s="2">
        <v>1850000</v>
      </c>
      <c r="D80" s="2"/>
      <c r="E80" s="2">
        <v>1803515553546</v>
      </c>
      <c r="F80" s="2"/>
      <c r="G80" s="2">
        <f t="shared" si="2"/>
        <v>1764302662171</v>
      </c>
      <c r="H80" s="2"/>
      <c r="I80" s="2">
        <v>39212891375</v>
      </c>
      <c r="J80" s="2"/>
      <c r="K80" s="2">
        <v>1850000</v>
      </c>
      <c r="L80" s="2"/>
      <c r="M80" s="2">
        <v>1803515553546</v>
      </c>
      <c r="N80" s="2"/>
      <c r="O80" s="2">
        <f t="shared" si="3"/>
        <v>1850177812500</v>
      </c>
      <c r="P80" s="2"/>
      <c r="Q80" s="2">
        <v>-46662258954</v>
      </c>
    </row>
    <row r="81" spans="1:17" ht="18.75">
      <c r="A81" s="3" t="s">
        <v>238</v>
      </c>
      <c r="C81" s="2">
        <v>5268061</v>
      </c>
      <c r="D81" s="2"/>
      <c r="E81" s="2">
        <v>5257888728156</v>
      </c>
      <c r="F81" s="2"/>
      <c r="G81" s="2">
        <f t="shared" si="2"/>
        <v>5253668444007</v>
      </c>
      <c r="H81" s="2"/>
      <c r="I81" s="2">
        <v>4220284149</v>
      </c>
      <c r="J81" s="2"/>
      <c r="K81" s="2">
        <v>5268061</v>
      </c>
      <c r="L81" s="2"/>
      <c r="M81" s="2">
        <v>5257888728156</v>
      </c>
      <c r="N81" s="2"/>
      <c r="O81" s="2">
        <f t="shared" si="3"/>
        <v>5166593977017</v>
      </c>
      <c r="P81" s="2"/>
      <c r="Q81" s="2">
        <v>91294751139</v>
      </c>
    </row>
    <row r="82" spans="1:17" ht="18.75">
      <c r="A82" s="3" t="s">
        <v>244</v>
      </c>
      <c r="C82" s="2">
        <v>8898400</v>
      </c>
      <c r="D82" s="2"/>
      <c r="E82" s="2">
        <v>8826769450011</v>
      </c>
      <c r="F82" s="2"/>
      <c r="G82" s="2">
        <f t="shared" si="2"/>
        <v>8748459756216</v>
      </c>
      <c r="H82" s="2"/>
      <c r="I82" s="2">
        <v>78309693795</v>
      </c>
      <c r="J82" s="2"/>
      <c r="K82" s="2">
        <v>8898400</v>
      </c>
      <c r="L82" s="2"/>
      <c r="M82" s="2">
        <v>8826769450011</v>
      </c>
      <c r="N82" s="2"/>
      <c r="O82" s="2">
        <f t="shared" si="3"/>
        <v>8780452776031</v>
      </c>
      <c r="P82" s="2"/>
      <c r="Q82" s="2">
        <v>46316673980</v>
      </c>
    </row>
    <row r="83" spans="1:17" ht="18.75">
      <c r="A83" s="3" t="s">
        <v>246</v>
      </c>
      <c r="C83" s="2">
        <v>1000000</v>
      </c>
      <c r="D83" s="2"/>
      <c r="E83" s="2">
        <v>941059402062</v>
      </c>
      <c r="F83" s="2"/>
      <c r="G83" s="2">
        <f t="shared" si="2"/>
        <v>941059402062</v>
      </c>
      <c r="H83" s="2"/>
      <c r="I83" s="2">
        <v>0</v>
      </c>
      <c r="J83" s="2"/>
      <c r="K83" s="2">
        <v>1000000</v>
      </c>
      <c r="L83" s="2"/>
      <c r="M83" s="2">
        <v>941059402062</v>
      </c>
      <c r="N83" s="2"/>
      <c r="O83" s="2">
        <f t="shared" si="3"/>
        <v>898390571875</v>
      </c>
      <c r="P83" s="2"/>
      <c r="Q83" s="2">
        <v>42668830187</v>
      </c>
    </row>
    <row r="84" spans="1:17" ht="18.75">
      <c r="A84" s="3" t="s">
        <v>249</v>
      </c>
      <c r="C84" s="2">
        <v>8950700</v>
      </c>
      <c r="D84" s="2"/>
      <c r="E84" s="2">
        <v>9204126399665</v>
      </c>
      <c r="F84" s="2"/>
      <c r="G84" s="2">
        <f t="shared" si="2"/>
        <v>9204126399665</v>
      </c>
      <c r="H84" s="2"/>
      <c r="I84" s="2">
        <v>0</v>
      </c>
      <c r="J84" s="2"/>
      <c r="K84" s="2">
        <v>8950700</v>
      </c>
      <c r="L84" s="2"/>
      <c r="M84" s="2">
        <v>9204126399665</v>
      </c>
      <c r="N84" s="2"/>
      <c r="O84" s="2">
        <f t="shared" si="3"/>
        <v>8564723748106</v>
      </c>
      <c r="P84" s="2"/>
      <c r="Q84" s="2">
        <v>639402651559</v>
      </c>
    </row>
    <row r="85" spans="1:17" ht="18.75">
      <c r="A85" s="3" t="s">
        <v>252</v>
      </c>
      <c r="C85" s="2">
        <v>3150000</v>
      </c>
      <c r="D85" s="2"/>
      <c r="E85" s="2">
        <v>3032459267118</v>
      </c>
      <c r="F85" s="2"/>
      <c r="G85" s="2">
        <f t="shared" si="2"/>
        <v>3014822464368</v>
      </c>
      <c r="H85" s="2"/>
      <c r="I85" s="2">
        <v>17636802750</v>
      </c>
      <c r="J85" s="2"/>
      <c r="K85" s="2">
        <v>3150000</v>
      </c>
      <c r="L85" s="2"/>
      <c r="M85" s="2">
        <v>3032459267118</v>
      </c>
      <c r="N85" s="2"/>
      <c r="O85" s="2">
        <f t="shared" si="3"/>
        <v>2953522753875</v>
      </c>
      <c r="P85" s="2"/>
      <c r="Q85" s="2">
        <v>78936513243</v>
      </c>
    </row>
    <row r="86" spans="1:17" ht="18.75">
      <c r="A86" s="3" t="s">
        <v>275</v>
      </c>
      <c r="C86" s="2">
        <v>2499897</v>
      </c>
      <c r="D86" s="2"/>
      <c r="E86" s="2">
        <v>2511941113137</v>
      </c>
      <c r="F86" s="2"/>
      <c r="G86" s="2">
        <f t="shared" si="2"/>
        <v>2511941113137</v>
      </c>
      <c r="H86" s="2"/>
      <c r="I86" s="2">
        <v>0</v>
      </c>
      <c r="J86" s="2"/>
      <c r="K86" s="2">
        <v>2499897</v>
      </c>
      <c r="L86" s="2"/>
      <c r="M86" s="2">
        <v>2511941113137</v>
      </c>
      <c r="N86" s="2"/>
      <c r="O86" s="2">
        <f t="shared" si="3"/>
        <v>2511941113137</v>
      </c>
      <c r="P86" s="2"/>
      <c r="Q86" s="2">
        <v>0</v>
      </c>
    </row>
    <row r="87" spans="1:17" ht="18.75">
      <c r="A87" s="3" t="s">
        <v>277</v>
      </c>
      <c r="C87" s="2">
        <v>599898</v>
      </c>
      <c r="D87" s="2"/>
      <c r="E87" s="2">
        <v>602788214829</v>
      </c>
      <c r="F87" s="2"/>
      <c r="G87" s="2">
        <f t="shared" si="2"/>
        <v>602788214829</v>
      </c>
      <c r="H87" s="2"/>
      <c r="I87" s="2">
        <v>0</v>
      </c>
      <c r="J87" s="2"/>
      <c r="K87" s="2">
        <v>599898</v>
      </c>
      <c r="L87" s="2"/>
      <c r="M87" s="2">
        <v>602788214829</v>
      </c>
      <c r="N87" s="2"/>
      <c r="O87" s="2">
        <f t="shared" si="3"/>
        <v>602788214829</v>
      </c>
      <c r="P87" s="2"/>
      <c r="Q87" s="2">
        <v>0</v>
      </c>
    </row>
    <row r="88" spans="1:17" ht="18.75">
      <c r="A88" s="3" t="s">
        <v>267</v>
      </c>
      <c r="C88" s="2">
        <v>2999899</v>
      </c>
      <c r="D88" s="2"/>
      <c r="E88" s="2">
        <v>2999355268306</v>
      </c>
      <c r="F88" s="2"/>
      <c r="G88" s="2">
        <f t="shared" si="2"/>
        <v>2999355268306</v>
      </c>
      <c r="H88" s="2"/>
      <c r="I88" s="2">
        <v>0</v>
      </c>
      <c r="J88" s="2"/>
      <c r="K88" s="2">
        <v>2999899</v>
      </c>
      <c r="L88" s="2"/>
      <c r="M88" s="2">
        <v>2999355268306</v>
      </c>
      <c r="N88" s="2"/>
      <c r="O88" s="2">
        <f t="shared" si="3"/>
        <v>2999355268306</v>
      </c>
      <c r="P88" s="2"/>
      <c r="Q88" s="2">
        <v>0</v>
      </c>
    </row>
    <row r="89" spans="1:17" ht="18.75">
      <c r="A89" s="3" t="s">
        <v>280</v>
      </c>
      <c r="C89" s="2">
        <v>599995</v>
      </c>
      <c r="D89" s="2"/>
      <c r="E89" s="2">
        <v>599886250906</v>
      </c>
      <c r="F89" s="2"/>
      <c r="G89" s="2">
        <f t="shared" si="2"/>
        <v>599886250906</v>
      </c>
      <c r="H89" s="2"/>
      <c r="I89" s="2">
        <v>0</v>
      </c>
      <c r="J89" s="2"/>
      <c r="K89" s="2">
        <v>599995</v>
      </c>
      <c r="L89" s="2"/>
      <c r="M89" s="2">
        <v>599886250906</v>
      </c>
      <c r="N89" s="2"/>
      <c r="O89" s="2">
        <f t="shared" si="3"/>
        <v>599886250906</v>
      </c>
      <c r="P89" s="2"/>
      <c r="Q89" s="2">
        <v>0</v>
      </c>
    </row>
    <row r="90" spans="1:17" ht="18.75">
      <c r="A90" s="3" t="s">
        <v>174</v>
      </c>
      <c r="C90" s="2">
        <v>1199966</v>
      </c>
      <c r="D90" s="2"/>
      <c r="E90" s="2">
        <v>1199748506162</v>
      </c>
      <c r="F90" s="2"/>
      <c r="G90" s="2">
        <f t="shared" si="2"/>
        <v>1199748506162</v>
      </c>
      <c r="H90" s="2"/>
      <c r="I90" s="2">
        <v>0</v>
      </c>
      <c r="J90" s="2"/>
      <c r="K90" s="2">
        <v>1199966</v>
      </c>
      <c r="L90" s="2"/>
      <c r="M90" s="2">
        <v>1199748506162</v>
      </c>
      <c r="N90" s="2"/>
      <c r="O90" s="2">
        <f t="shared" si="3"/>
        <v>1199748506162</v>
      </c>
      <c r="P90" s="2"/>
      <c r="Q90" s="2">
        <v>0</v>
      </c>
    </row>
    <row r="91" spans="1:17" ht="18.75">
      <c r="A91" s="3" t="s">
        <v>232</v>
      </c>
      <c r="C91" s="2">
        <v>1285000</v>
      </c>
      <c r="D91" s="2"/>
      <c r="E91" s="2">
        <v>1243821566472</v>
      </c>
      <c r="F91" s="2"/>
      <c r="G91" s="2">
        <f t="shared" si="2"/>
        <v>1230309815921</v>
      </c>
      <c r="H91" s="2"/>
      <c r="I91" s="2">
        <v>13511750551</v>
      </c>
      <c r="J91" s="2"/>
      <c r="K91" s="2">
        <v>1285000</v>
      </c>
      <c r="L91" s="2"/>
      <c r="M91" s="2">
        <v>1243821566472</v>
      </c>
      <c r="N91" s="2"/>
      <c r="O91" s="2">
        <f t="shared" si="3"/>
        <v>1196131011952</v>
      </c>
      <c r="P91" s="2"/>
      <c r="Q91" s="2">
        <v>47690554520</v>
      </c>
    </row>
    <row r="92" spans="1:17" ht="18.75">
      <c r="A92" s="3" t="s">
        <v>255</v>
      </c>
      <c r="C92" s="2">
        <v>1544000</v>
      </c>
      <c r="D92" s="2"/>
      <c r="E92" s="2">
        <v>1449707592865</v>
      </c>
      <c r="F92" s="2"/>
      <c r="G92" s="2">
        <f t="shared" si="2"/>
        <v>1489806583605</v>
      </c>
      <c r="H92" s="2"/>
      <c r="I92" s="2">
        <v>-40098990740</v>
      </c>
      <c r="J92" s="2"/>
      <c r="K92" s="2">
        <v>1544000</v>
      </c>
      <c r="L92" s="2"/>
      <c r="M92" s="2">
        <v>1449707592865</v>
      </c>
      <c r="N92" s="2"/>
      <c r="O92" s="2">
        <f t="shared" si="3"/>
        <v>1453671866210</v>
      </c>
      <c r="P92" s="2"/>
      <c r="Q92" s="2">
        <v>-3964273345</v>
      </c>
    </row>
    <row r="93" spans="1:17" ht="18.75">
      <c r="A93" s="3" t="s">
        <v>198</v>
      </c>
      <c r="C93" s="2">
        <v>3999984</v>
      </c>
      <c r="D93" s="2"/>
      <c r="E93" s="2">
        <v>3999259002900</v>
      </c>
      <c r="F93" s="2"/>
      <c r="G93" s="2">
        <f t="shared" si="2"/>
        <v>3999259002900</v>
      </c>
      <c r="H93" s="2"/>
      <c r="I93" s="2">
        <v>0</v>
      </c>
      <c r="J93" s="2"/>
      <c r="K93" s="2">
        <v>3999984</v>
      </c>
      <c r="L93" s="2"/>
      <c r="M93" s="2">
        <v>3999259002900</v>
      </c>
      <c r="N93" s="2"/>
      <c r="O93" s="2">
        <f t="shared" si="3"/>
        <v>3999259002900</v>
      </c>
      <c r="P93" s="2"/>
      <c r="Q93" s="2">
        <v>0</v>
      </c>
    </row>
    <row r="94" spans="1:17" ht="18.75">
      <c r="A94" s="3" t="s">
        <v>118</v>
      </c>
      <c r="C94" s="2">
        <v>5722600</v>
      </c>
      <c r="D94" s="2"/>
      <c r="E94" s="2">
        <v>6565645366138</v>
      </c>
      <c r="F94" s="2"/>
      <c r="G94" s="2">
        <f t="shared" si="2"/>
        <v>6471674058965</v>
      </c>
      <c r="H94" s="2"/>
      <c r="I94" s="2">
        <v>93971307173</v>
      </c>
      <c r="J94" s="2"/>
      <c r="K94" s="2">
        <v>5722600</v>
      </c>
      <c r="L94" s="2"/>
      <c r="M94" s="2">
        <v>6565645366138</v>
      </c>
      <c r="N94" s="2"/>
      <c r="O94" s="2">
        <f t="shared" si="3"/>
        <v>5627241821482</v>
      </c>
      <c r="P94" s="2"/>
      <c r="Q94" s="2">
        <v>938403544656</v>
      </c>
    </row>
    <row r="95" spans="1:17" ht="18.75">
      <c r="A95" s="3" t="s">
        <v>121</v>
      </c>
      <c r="C95" s="2">
        <v>5706900</v>
      </c>
      <c r="D95" s="2"/>
      <c r="E95" s="2">
        <v>6562590810298</v>
      </c>
      <c r="F95" s="2"/>
      <c r="G95" s="2">
        <f t="shared" si="2"/>
        <v>6468660609201</v>
      </c>
      <c r="H95" s="2"/>
      <c r="I95" s="2">
        <v>93930201097</v>
      </c>
      <c r="J95" s="2"/>
      <c r="K95" s="2">
        <v>5706900</v>
      </c>
      <c r="L95" s="2"/>
      <c r="M95" s="2">
        <v>6562590810298</v>
      </c>
      <c r="N95" s="2"/>
      <c r="O95" s="2">
        <f t="shared" si="3"/>
        <v>5624623788474</v>
      </c>
      <c r="P95" s="2"/>
      <c r="Q95" s="2">
        <v>937967021824</v>
      </c>
    </row>
    <row r="96" spans="1:17" ht="18.75">
      <c r="A96" s="3" t="s">
        <v>258</v>
      </c>
      <c r="C96" s="2">
        <v>7125000</v>
      </c>
      <c r="D96" s="2"/>
      <c r="E96" s="2">
        <v>6798867481875</v>
      </c>
      <c r="F96" s="2"/>
      <c r="G96" s="2">
        <f t="shared" si="2"/>
        <v>6663563156862</v>
      </c>
      <c r="H96" s="2"/>
      <c r="I96" s="2">
        <v>135304325013</v>
      </c>
      <c r="J96" s="2"/>
      <c r="K96" s="2">
        <v>7125000</v>
      </c>
      <c r="L96" s="2"/>
      <c r="M96" s="2">
        <v>6798867481875</v>
      </c>
      <c r="N96" s="2"/>
      <c r="O96" s="2">
        <f t="shared" si="3"/>
        <v>6597769985975</v>
      </c>
      <c r="P96" s="2"/>
      <c r="Q96" s="2">
        <v>201097495900</v>
      </c>
    </row>
    <row r="97" spans="1:17" ht="18.75">
      <c r="A97" s="3" t="s">
        <v>151</v>
      </c>
      <c r="C97" s="2">
        <v>7500000</v>
      </c>
      <c r="D97" s="2"/>
      <c r="E97" s="2">
        <v>7573627031250</v>
      </c>
      <c r="F97" s="2"/>
      <c r="G97" s="2">
        <f t="shared" si="2"/>
        <v>7573627031250</v>
      </c>
      <c r="H97" s="2"/>
      <c r="I97" s="2">
        <v>0</v>
      </c>
      <c r="J97" s="2"/>
      <c r="K97" s="2">
        <v>7500000</v>
      </c>
      <c r="L97" s="2"/>
      <c r="M97" s="2">
        <v>7573627031250</v>
      </c>
      <c r="N97" s="2"/>
      <c r="O97" s="2">
        <f t="shared" si="3"/>
        <v>7498640625000</v>
      </c>
      <c r="P97" s="2"/>
      <c r="Q97" s="2">
        <v>74986406250</v>
      </c>
    </row>
    <row r="98" spans="1:17" ht="18.75">
      <c r="A98" s="3" t="s">
        <v>124</v>
      </c>
      <c r="C98" s="2">
        <v>11233900</v>
      </c>
      <c r="D98" s="2"/>
      <c r="E98" s="2">
        <v>12967655891409</v>
      </c>
      <c r="F98" s="2"/>
      <c r="G98" s="2">
        <f t="shared" si="2"/>
        <v>12782049251253</v>
      </c>
      <c r="H98" s="2"/>
      <c r="I98" s="2">
        <v>185606640156</v>
      </c>
      <c r="J98" s="2"/>
      <c r="K98" s="2">
        <v>11233900</v>
      </c>
      <c r="L98" s="2"/>
      <c r="M98" s="2">
        <v>12967655891409</v>
      </c>
      <c r="N98" s="2"/>
      <c r="O98" s="2">
        <f t="shared" si="3"/>
        <v>11115522796774</v>
      </c>
      <c r="P98" s="2"/>
      <c r="Q98" s="2">
        <v>1852133094635</v>
      </c>
    </row>
    <row r="99" spans="1:17" ht="18.75">
      <c r="A99" s="3" t="s">
        <v>130</v>
      </c>
      <c r="C99" s="2">
        <v>11367500</v>
      </c>
      <c r="D99" s="2"/>
      <c r="E99" s="2">
        <v>12799885170430</v>
      </c>
      <c r="F99" s="2"/>
      <c r="G99" s="2">
        <f t="shared" si="2"/>
        <v>12616683048334</v>
      </c>
      <c r="H99" s="2"/>
      <c r="I99" s="2">
        <v>183202122096</v>
      </c>
      <c r="J99" s="2"/>
      <c r="K99" s="2">
        <v>11367500</v>
      </c>
      <c r="L99" s="2"/>
      <c r="M99" s="2">
        <v>12799885170430</v>
      </c>
      <c r="N99" s="2"/>
      <c r="O99" s="2">
        <f t="shared" si="3"/>
        <v>10971720768529</v>
      </c>
      <c r="P99" s="2"/>
      <c r="Q99" s="2">
        <v>1828164401901</v>
      </c>
    </row>
    <row r="100" spans="1:17" ht="18.75">
      <c r="A100" s="3" t="s">
        <v>139</v>
      </c>
      <c r="C100" s="2">
        <v>9740020</v>
      </c>
      <c r="D100" s="2"/>
      <c r="E100" s="2">
        <v>25493080712021</v>
      </c>
      <c r="F100" s="2"/>
      <c r="G100" s="2">
        <f t="shared" si="2"/>
        <v>25128201831358</v>
      </c>
      <c r="H100" s="2"/>
      <c r="I100" s="2">
        <v>364878880663</v>
      </c>
      <c r="J100" s="2"/>
      <c r="K100" s="2">
        <v>9740020</v>
      </c>
      <c r="L100" s="2"/>
      <c r="M100" s="2">
        <v>25493080712021</v>
      </c>
      <c r="N100" s="2"/>
      <c r="O100" s="2">
        <f t="shared" si="3"/>
        <v>21851435614809</v>
      </c>
      <c r="P100" s="2"/>
      <c r="Q100" s="2">
        <v>3641645097212</v>
      </c>
    </row>
    <row r="101" spans="1:17" ht="18.75">
      <c r="A101" s="3" t="s">
        <v>210</v>
      </c>
      <c r="C101" s="2">
        <v>8430100</v>
      </c>
      <c r="D101" s="2"/>
      <c r="E101" s="2">
        <v>8164757739386</v>
      </c>
      <c r="F101" s="2"/>
      <c r="G101" s="2">
        <f t="shared" si="2"/>
        <v>8131614383708</v>
      </c>
      <c r="H101" s="2"/>
      <c r="I101" s="2">
        <v>33143355678</v>
      </c>
      <c r="J101" s="2"/>
      <c r="K101" s="2">
        <v>8430100</v>
      </c>
      <c r="L101" s="2"/>
      <c r="M101" s="2">
        <v>8164757739386</v>
      </c>
      <c r="N101" s="2"/>
      <c r="O101" s="2">
        <f t="shared" si="3"/>
        <v>8021590014639</v>
      </c>
      <c r="P101" s="2"/>
      <c r="Q101" s="2">
        <v>143167724747</v>
      </c>
    </row>
    <row r="102" spans="1:17" ht="18.75">
      <c r="A102" s="3" t="s">
        <v>278</v>
      </c>
      <c r="C102" s="2">
        <v>4799000</v>
      </c>
      <c r="D102" s="2"/>
      <c r="E102" s="2">
        <v>4798130181250</v>
      </c>
      <c r="F102" s="2"/>
      <c r="G102" s="2">
        <f t="shared" si="2"/>
        <v>4798130181250</v>
      </c>
      <c r="H102" s="2"/>
      <c r="I102" s="2">
        <v>0</v>
      </c>
      <c r="J102" s="2"/>
      <c r="K102" s="2">
        <v>4799000</v>
      </c>
      <c r="L102" s="2"/>
      <c r="M102" s="2">
        <v>4798130181250</v>
      </c>
      <c r="N102" s="2"/>
      <c r="O102" s="2">
        <f t="shared" si="3"/>
        <v>4798130181250</v>
      </c>
      <c r="P102" s="2"/>
      <c r="Q102" s="2">
        <v>0</v>
      </c>
    </row>
    <row r="103" spans="1:17" ht="18.75">
      <c r="A103" s="3" t="s">
        <v>177</v>
      </c>
      <c r="C103" s="2">
        <v>1800000</v>
      </c>
      <c r="D103" s="2"/>
      <c r="E103" s="2">
        <v>1799673750000</v>
      </c>
      <c r="F103" s="2"/>
      <c r="G103" s="2">
        <f t="shared" si="2"/>
        <v>1799673750000</v>
      </c>
      <c r="H103" s="2"/>
      <c r="I103" s="2">
        <v>0</v>
      </c>
      <c r="J103" s="2"/>
      <c r="K103" s="2">
        <v>1800000</v>
      </c>
      <c r="L103" s="2"/>
      <c r="M103" s="2">
        <v>1799673750000</v>
      </c>
      <c r="N103" s="2"/>
      <c r="O103" s="2">
        <f t="shared" si="3"/>
        <v>1799673750000</v>
      </c>
      <c r="P103" s="2"/>
      <c r="Q103" s="2">
        <v>0</v>
      </c>
    </row>
    <row r="104" spans="1:17" ht="18.75">
      <c r="A104" s="3" t="s">
        <v>133</v>
      </c>
      <c r="C104" s="2">
        <v>6372600</v>
      </c>
      <c r="D104" s="2"/>
      <c r="E104" s="2">
        <v>8159681047796</v>
      </c>
      <c r="F104" s="2"/>
      <c r="G104" s="2">
        <f t="shared" si="2"/>
        <v>8029949256203</v>
      </c>
      <c r="H104" s="2"/>
      <c r="I104" s="2">
        <f>116795118704+12936672889</f>
        <v>129731791593</v>
      </c>
      <c r="J104" s="2"/>
      <c r="K104" s="2">
        <v>6372600</v>
      </c>
      <c r="L104" s="2"/>
      <c r="M104" s="2">
        <v>8159681047796</v>
      </c>
      <c r="N104" s="2"/>
      <c r="O104" s="2">
        <f t="shared" si="3"/>
        <v>7000466219457</v>
      </c>
      <c r="P104" s="2"/>
      <c r="Q104" s="2">
        <v>1159214828339</v>
      </c>
    </row>
    <row r="105" spans="1:17" ht="18.75">
      <c r="A105" s="3" t="s">
        <v>186</v>
      </c>
      <c r="C105" s="2">
        <v>813807</v>
      </c>
      <c r="D105" s="2"/>
      <c r="E105" s="2">
        <v>813659497481</v>
      </c>
      <c r="F105" s="2"/>
      <c r="G105" s="2">
        <f t="shared" si="2"/>
        <v>804410317843</v>
      </c>
      <c r="H105" s="2"/>
      <c r="I105" s="2">
        <v>9249179638</v>
      </c>
      <c r="J105" s="2"/>
      <c r="K105" s="2">
        <v>813807</v>
      </c>
      <c r="L105" s="2"/>
      <c r="M105" s="2">
        <v>813659497481</v>
      </c>
      <c r="N105" s="2"/>
      <c r="O105" s="2">
        <f t="shared" si="3"/>
        <v>813852951463</v>
      </c>
      <c r="P105" s="2"/>
      <c r="Q105" s="2">
        <v>-193453982</v>
      </c>
    </row>
    <row r="106" spans="1:17" ht="18.75">
      <c r="A106" s="3" t="s">
        <v>213</v>
      </c>
      <c r="C106" s="2">
        <v>4035000</v>
      </c>
      <c r="D106" s="2"/>
      <c r="E106" s="2">
        <v>4018131581625</v>
      </c>
      <c r="F106" s="2"/>
      <c r="G106" s="2">
        <f t="shared" si="2"/>
        <v>3932403372679</v>
      </c>
      <c r="H106" s="2"/>
      <c r="I106" s="2">
        <v>85728208946</v>
      </c>
      <c r="J106" s="2"/>
      <c r="K106" s="2">
        <v>4035000</v>
      </c>
      <c r="L106" s="2"/>
      <c r="M106" s="2">
        <v>4018131581625</v>
      </c>
      <c r="N106" s="2"/>
      <c r="O106" s="2">
        <f t="shared" si="3"/>
        <v>3892738443251</v>
      </c>
      <c r="P106" s="2"/>
      <c r="Q106" s="2">
        <v>125393138374</v>
      </c>
    </row>
    <row r="107" spans="1:17" ht="18.75">
      <c r="A107" s="3" t="s">
        <v>284</v>
      </c>
      <c r="C107" s="2">
        <v>1993059</v>
      </c>
      <c r="D107" s="2"/>
      <c r="E107" s="2">
        <v>1992697758056</v>
      </c>
      <c r="F107" s="2"/>
      <c r="G107" s="2">
        <f t="shared" si="2"/>
        <v>1993371283093</v>
      </c>
      <c r="H107" s="2"/>
      <c r="I107" s="2">
        <v>-673525037</v>
      </c>
      <c r="J107" s="2"/>
      <c r="K107" s="2">
        <v>1993059</v>
      </c>
      <c r="L107" s="2"/>
      <c r="M107" s="2">
        <v>1992697758056</v>
      </c>
      <c r="N107" s="2"/>
      <c r="O107" s="2">
        <f t="shared" si="3"/>
        <v>1993371283093</v>
      </c>
      <c r="P107" s="2"/>
      <c r="Q107" s="2">
        <v>-673525037</v>
      </c>
    </row>
    <row r="108" spans="1:17" ht="18.75">
      <c r="A108" s="3" t="s">
        <v>270</v>
      </c>
      <c r="C108" s="2">
        <v>4499999</v>
      </c>
      <c r="D108" s="2"/>
      <c r="E108" s="2">
        <v>4499183375181</v>
      </c>
      <c r="F108" s="2"/>
      <c r="G108" s="2">
        <f t="shared" si="2"/>
        <v>4499183375181</v>
      </c>
      <c r="H108" s="2"/>
      <c r="I108" s="2">
        <v>0</v>
      </c>
      <c r="J108" s="2"/>
      <c r="K108" s="2">
        <v>4499999</v>
      </c>
      <c r="L108" s="2"/>
      <c r="M108" s="2">
        <v>4499183375181</v>
      </c>
      <c r="N108" s="2"/>
      <c r="O108" s="2">
        <f t="shared" si="3"/>
        <v>4499183375181</v>
      </c>
      <c r="P108" s="2"/>
      <c r="Q108" s="2">
        <v>0</v>
      </c>
    </row>
    <row r="109" spans="1:17" ht="18.75">
      <c r="A109" s="3" t="s">
        <v>216</v>
      </c>
      <c r="C109" s="2">
        <v>6732000</v>
      </c>
      <c r="D109" s="2"/>
      <c r="E109" s="2">
        <v>6826087667322</v>
      </c>
      <c r="F109" s="2"/>
      <c r="G109" s="2">
        <f t="shared" si="2"/>
        <v>6826087667322</v>
      </c>
      <c r="H109" s="2"/>
      <c r="I109" s="2">
        <v>0</v>
      </c>
      <c r="J109" s="2"/>
      <c r="K109" s="2">
        <v>6732000</v>
      </c>
      <c r="L109" s="2"/>
      <c r="M109" s="2">
        <v>6826087667322</v>
      </c>
      <c r="N109" s="2"/>
      <c r="O109" s="2">
        <f t="shared" si="3"/>
        <v>6401888384989</v>
      </c>
      <c r="P109" s="2"/>
      <c r="Q109" s="2">
        <v>424199282333</v>
      </c>
    </row>
    <row r="110" spans="1:17" ht="18.75">
      <c r="A110" s="3" t="s">
        <v>192</v>
      </c>
      <c r="C110" s="2">
        <v>5596779</v>
      </c>
      <c r="D110" s="2"/>
      <c r="E110" s="2">
        <v>5595764583806</v>
      </c>
      <c r="F110" s="2"/>
      <c r="G110" s="2">
        <f t="shared" si="2"/>
        <v>5595398970569</v>
      </c>
      <c r="H110" s="2"/>
      <c r="I110" s="2">
        <v>365613237</v>
      </c>
      <c r="J110" s="2"/>
      <c r="K110" s="2">
        <v>5596779</v>
      </c>
      <c r="L110" s="2"/>
      <c r="M110" s="2">
        <v>5595764583806</v>
      </c>
      <c r="N110" s="2"/>
      <c r="O110" s="2">
        <f t="shared" si="3"/>
        <v>5596276020069</v>
      </c>
      <c r="P110" s="2"/>
      <c r="Q110" s="2">
        <v>-511436263</v>
      </c>
    </row>
    <row r="111" spans="1:17" ht="18.75">
      <c r="A111" s="3" t="s">
        <v>154</v>
      </c>
      <c r="C111" s="2">
        <v>1500000</v>
      </c>
      <c r="D111" s="2"/>
      <c r="E111" s="2">
        <v>1499728125000</v>
      </c>
      <c r="F111" s="2"/>
      <c r="G111" s="2">
        <f t="shared" si="2"/>
        <v>1499728125000</v>
      </c>
      <c r="H111" s="2"/>
      <c r="I111" s="2">
        <v>0</v>
      </c>
      <c r="J111" s="2"/>
      <c r="K111" s="2">
        <v>1500000</v>
      </c>
      <c r="L111" s="2"/>
      <c r="M111" s="2">
        <v>1499728125000</v>
      </c>
      <c r="N111" s="2"/>
      <c r="O111" s="2">
        <f t="shared" si="3"/>
        <v>1499728125000</v>
      </c>
      <c r="P111" s="2"/>
      <c r="Q111" s="2">
        <v>0</v>
      </c>
    </row>
    <row r="112" spans="1:17" ht="18.75">
      <c r="A112" s="3" t="s">
        <v>183</v>
      </c>
      <c r="C112" s="2">
        <v>6596176</v>
      </c>
      <c r="D112" s="2"/>
      <c r="E112" s="2">
        <v>6627955345315</v>
      </c>
      <c r="F112" s="2"/>
      <c r="G112" s="2">
        <f t="shared" si="2"/>
        <v>6627955345315</v>
      </c>
      <c r="H112" s="2"/>
      <c r="I112" s="2">
        <v>0</v>
      </c>
      <c r="J112" s="2"/>
      <c r="K112" s="2">
        <v>6596176</v>
      </c>
      <c r="L112" s="2"/>
      <c r="M112" s="2">
        <v>6627955345315</v>
      </c>
      <c r="N112" s="2"/>
      <c r="O112" s="2">
        <f t="shared" si="3"/>
        <v>6594613484989</v>
      </c>
      <c r="P112" s="2"/>
      <c r="Q112" s="2">
        <v>33341860326</v>
      </c>
    </row>
    <row r="113" spans="1:17" ht="18.75">
      <c r="A113" s="3" t="s">
        <v>218</v>
      </c>
      <c r="C113" s="2">
        <v>143900</v>
      </c>
      <c r="D113" s="2"/>
      <c r="E113" s="2">
        <v>143873918125</v>
      </c>
      <c r="F113" s="2"/>
      <c r="G113" s="2">
        <f t="shared" si="2"/>
        <v>141931620230</v>
      </c>
      <c r="H113" s="2"/>
      <c r="I113" s="2">
        <v>1942297895</v>
      </c>
      <c r="J113" s="2"/>
      <c r="K113" s="2">
        <v>143900</v>
      </c>
      <c r="L113" s="2"/>
      <c r="M113" s="2">
        <v>143873918125</v>
      </c>
      <c r="N113" s="2"/>
      <c r="O113" s="2">
        <f t="shared" si="3"/>
        <v>140132878219</v>
      </c>
      <c r="P113" s="2"/>
      <c r="Q113" s="2">
        <v>3741039906</v>
      </c>
    </row>
    <row r="114" spans="1:17" ht="18.75">
      <c r="A114" s="3" t="s">
        <v>221</v>
      </c>
      <c r="C114" s="2">
        <v>15360900</v>
      </c>
      <c r="D114" s="2"/>
      <c r="E114" s="2">
        <v>14974162940953</v>
      </c>
      <c r="F114" s="2"/>
      <c r="G114" s="2">
        <f t="shared" si="2"/>
        <v>15012711811703</v>
      </c>
      <c r="H114" s="2"/>
      <c r="I114" s="2">
        <v>-38548870750</v>
      </c>
      <c r="J114" s="2"/>
      <c r="K114" s="2">
        <v>15360900</v>
      </c>
      <c r="L114" s="2"/>
      <c r="M114" s="2">
        <v>14974162940953</v>
      </c>
      <c r="N114" s="2"/>
      <c r="O114" s="2">
        <f t="shared" si="3"/>
        <v>14969924100982</v>
      </c>
      <c r="P114" s="2"/>
      <c r="Q114" s="2">
        <v>4238839971</v>
      </c>
    </row>
    <row r="115" spans="1:17" ht="18.75">
      <c r="A115" s="3" t="s">
        <v>136</v>
      </c>
      <c r="C115" s="2">
        <v>11437900</v>
      </c>
      <c r="D115" s="2"/>
      <c r="E115" s="2">
        <v>11946545811527</v>
      </c>
      <c r="F115" s="2"/>
      <c r="G115" s="2">
        <f t="shared" si="2"/>
        <v>11779776408166</v>
      </c>
      <c r="H115" s="2"/>
      <c r="I115" s="2">
        <v>166769403361</v>
      </c>
      <c r="J115" s="2"/>
      <c r="K115" s="2">
        <v>11437900</v>
      </c>
      <c r="L115" s="2"/>
      <c r="M115" s="2">
        <v>11946545811527</v>
      </c>
      <c r="N115" s="2"/>
      <c r="O115" s="2">
        <f t="shared" si="3"/>
        <v>10821041633108</v>
      </c>
      <c r="P115" s="2"/>
      <c r="Q115" s="2">
        <v>1125504178419</v>
      </c>
    </row>
    <row r="116" spans="1:17" ht="18.75">
      <c r="A116" s="3" t="s">
        <v>204</v>
      </c>
      <c r="C116" s="2">
        <v>2500000</v>
      </c>
      <c r="D116" s="2"/>
      <c r="E116" s="2">
        <v>2524542343750</v>
      </c>
      <c r="F116" s="2"/>
      <c r="G116" s="2">
        <f t="shared" si="2"/>
        <v>2524542343750</v>
      </c>
      <c r="H116" s="2"/>
      <c r="I116" s="2">
        <v>0</v>
      </c>
      <c r="J116" s="2"/>
      <c r="K116" s="2">
        <v>2500000</v>
      </c>
      <c r="L116" s="2"/>
      <c r="M116" s="2">
        <v>2524542343750</v>
      </c>
      <c r="N116" s="2"/>
      <c r="O116" s="2">
        <f t="shared" si="3"/>
        <v>2500000000000</v>
      </c>
      <c r="P116" s="2"/>
      <c r="Q116" s="2">
        <v>24542343750</v>
      </c>
    </row>
    <row r="117" spans="1:17" ht="18.75">
      <c r="A117" s="3" t="s">
        <v>223</v>
      </c>
      <c r="C117" s="2">
        <v>4990000</v>
      </c>
      <c r="D117" s="2"/>
      <c r="E117" s="2">
        <v>5005409904989</v>
      </c>
      <c r="F117" s="2"/>
      <c r="G117" s="2">
        <f t="shared" si="2"/>
        <v>4989095562500</v>
      </c>
      <c r="H117" s="2"/>
      <c r="I117" s="2">
        <v>16314342489</v>
      </c>
      <c r="J117" s="2"/>
      <c r="K117" s="2">
        <v>4990000</v>
      </c>
      <c r="L117" s="2"/>
      <c r="M117" s="2">
        <v>5005409904989</v>
      </c>
      <c r="N117" s="2"/>
      <c r="O117" s="2">
        <f t="shared" si="3"/>
        <v>4990000000000</v>
      </c>
      <c r="P117" s="2"/>
      <c r="Q117" s="2">
        <v>15409904989</v>
      </c>
    </row>
    <row r="118" spans="1:17" ht="18.75">
      <c r="A118" s="3" t="s">
        <v>261</v>
      </c>
      <c r="C118" s="2">
        <v>495000</v>
      </c>
      <c r="D118" s="2"/>
      <c r="E118" s="2">
        <v>490193786269</v>
      </c>
      <c r="F118" s="2"/>
      <c r="G118" s="2">
        <f t="shared" si="2"/>
        <v>490193786269</v>
      </c>
      <c r="H118" s="2"/>
      <c r="I118" s="2">
        <v>0</v>
      </c>
      <c r="J118" s="2"/>
      <c r="K118" s="2">
        <v>495000</v>
      </c>
      <c r="L118" s="2"/>
      <c r="M118" s="2">
        <v>490193786269</v>
      </c>
      <c r="N118" s="2"/>
      <c r="O118" s="2">
        <f t="shared" si="3"/>
        <v>480640250000</v>
      </c>
      <c r="P118" s="2"/>
      <c r="Q118" s="2">
        <v>9553536269</v>
      </c>
    </row>
    <row r="119" spans="1:17" ht="18.75">
      <c r="A119" s="3" t="s">
        <v>148</v>
      </c>
      <c r="C119" s="2">
        <v>15000000</v>
      </c>
      <c r="D119" s="2"/>
      <c r="E119" s="2">
        <v>14997281250000</v>
      </c>
      <c r="F119" s="2"/>
      <c r="G119" s="2">
        <f t="shared" si="2"/>
        <v>14997281250000</v>
      </c>
      <c r="H119" s="2"/>
      <c r="I119" s="2">
        <v>0</v>
      </c>
      <c r="J119" s="2"/>
      <c r="K119" s="2">
        <v>15000000</v>
      </c>
      <c r="L119" s="2"/>
      <c r="M119" s="2">
        <v>14997281250000</v>
      </c>
      <c r="N119" s="2"/>
      <c r="O119" s="2">
        <f t="shared" si="3"/>
        <v>15000000000000</v>
      </c>
      <c r="P119" s="2"/>
      <c r="Q119" s="2">
        <v>-2718750000</v>
      </c>
    </row>
    <row r="120" spans="1:17" ht="18.75">
      <c r="A120" s="3" t="s">
        <v>201</v>
      </c>
      <c r="C120" s="2">
        <v>4600000</v>
      </c>
      <c r="D120" s="2"/>
      <c r="E120" s="2">
        <v>4645157912500</v>
      </c>
      <c r="F120" s="2"/>
      <c r="G120" s="2">
        <f t="shared" si="2"/>
        <v>4645157912500</v>
      </c>
      <c r="H120" s="2"/>
      <c r="I120" s="2">
        <v>0</v>
      </c>
      <c r="J120" s="2"/>
      <c r="K120" s="2">
        <v>4600000</v>
      </c>
      <c r="L120" s="2"/>
      <c r="M120" s="2">
        <v>4645157912500</v>
      </c>
      <c r="N120" s="2"/>
      <c r="O120" s="2">
        <f t="shared" si="3"/>
        <v>4600000000000</v>
      </c>
      <c r="P120" s="2"/>
      <c r="Q120" s="2">
        <v>45157912500</v>
      </c>
    </row>
    <row r="121" spans="1:17" ht="18.75">
      <c r="A121" s="3" t="s">
        <v>127</v>
      </c>
      <c r="C121" s="2">
        <v>5157300</v>
      </c>
      <c r="D121" s="2"/>
      <c r="E121" s="2">
        <v>11372476343256</v>
      </c>
      <c r="F121" s="2"/>
      <c r="G121" s="2">
        <f t="shared" si="2"/>
        <v>11204439334676</v>
      </c>
      <c r="H121" s="2"/>
      <c r="I121" s="2">
        <v>168037008580</v>
      </c>
      <c r="J121" s="2"/>
      <c r="K121" s="2">
        <v>5157300</v>
      </c>
      <c r="L121" s="2"/>
      <c r="M121" s="2">
        <v>11372476343256</v>
      </c>
      <c r="N121" s="2"/>
      <c r="O121" s="2">
        <f t="shared" si="3"/>
        <v>9912493451059</v>
      </c>
      <c r="P121" s="2"/>
      <c r="Q121" s="2">
        <v>1459982892197</v>
      </c>
    </row>
    <row r="122" spans="1:17" ht="18.75">
      <c r="A122" s="3" t="s">
        <v>180</v>
      </c>
      <c r="C122" s="2">
        <v>10000000</v>
      </c>
      <c r="D122" s="2"/>
      <c r="E122" s="2">
        <v>9998187500000</v>
      </c>
      <c r="F122" s="2"/>
      <c r="G122" s="2">
        <f t="shared" si="2"/>
        <v>9998187500000</v>
      </c>
      <c r="H122" s="2"/>
      <c r="I122" s="2">
        <v>0</v>
      </c>
      <c r="J122" s="2"/>
      <c r="K122" s="2">
        <v>10000000</v>
      </c>
      <c r="L122" s="2"/>
      <c r="M122" s="2">
        <v>9998187500000</v>
      </c>
      <c r="N122" s="2"/>
      <c r="O122" s="2">
        <f t="shared" si="3"/>
        <v>10000000000000</v>
      </c>
      <c r="P122" s="2"/>
      <c r="Q122" s="2">
        <v>-1812500000</v>
      </c>
    </row>
    <row r="123" spans="1:17" ht="18.75">
      <c r="A123" s="3" t="s">
        <v>145</v>
      </c>
      <c r="C123" s="2">
        <v>4147965</v>
      </c>
      <c r="D123" s="2"/>
      <c r="E123" s="2">
        <v>5576551514480</v>
      </c>
      <c r="F123" s="2"/>
      <c r="G123" s="2">
        <f t="shared" si="2"/>
        <v>5500321596953</v>
      </c>
      <c r="H123" s="2"/>
      <c r="I123" s="2">
        <v>76229917527</v>
      </c>
      <c r="J123" s="2"/>
      <c r="K123" s="2">
        <v>4147965</v>
      </c>
      <c r="L123" s="2"/>
      <c r="M123" s="2">
        <v>5576551514480</v>
      </c>
      <c r="N123" s="2"/>
      <c r="O123" s="2">
        <f t="shared" si="3"/>
        <v>4990001895000</v>
      </c>
      <c r="P123" s="2"/>
      <c r="Q123" s="2">
        <v>586549619480</v>
      </c>
    </row>
    <row r="124" spans="1:17" ht="18.75">
      <c r="A124" s="3" t="s">
        <v>160</v>
      </c>
      <c r="C124" s="2">
        <v>3499886</v>
      </c>
      <c r="D124" s="2"/>
      <c r="E124" s="2">
        <v>3499251645662</v>
      </c>
      <c r="F124" s="2"/>
      <c r="G124" s="2">
        <f t="shared" si="2"/>
        <v>3499251645662</v>
      </c>
      <c r="H124" s="2"/>
      <c r="I124" s="2">
        <v>0</v>
      </c>
      <c r="J124" s="2"/>
      <c r="K124" s="2">
        <v>3499886</v>
      </c>
      <c r="L124" s="2"/>
      <c r="M124" s="2">
        <v>3499251645662</v>
      </c>
      <c r="N124" s="2"/>
      <c r="O124" s="2">
        <f t="shared" si="3"/>
        <v>3499886000000</v>
      </c>
      <c r="P124" s="2"/>
      <c r="Q124" s="2">
        <v>-634354338</v>
      </c>
    </row>
    <row r="125" spans="1:17" ht="18.75">
      <c r="A125" s="3" t="s">
        <v>226</v>
      </c>
      <c r="C125" s="2">
        <v>6157317</v>
      </c>
      <c r="D125" s="2"/>
      <c r="E125" s="2">
        <v>5663704907390</v>
      </c>
      <c r="F125" s="2"/>
      <c r="G125" s="2">
        <f t="shared" si="2"/>
        <v>5623816273119</v>
      </c>
      <c r="H125" s="2"/>
      <c r="I125" s="2">
        <v>39888634271</v>
      </c>
      <c r="J125" s="2"/>
      <c r="K125" s="2">
        <v>6157317</v>
      </c>
      <c r="L125" s="2"/>
      <c r="M125" s="2">
        <v>5663704907390</v>
      </c>
      <c r="N125" s="2"/>
      <c r="O125" s="2">
        <f t="shared" si="3"/>
        <v>5467697496000</v>
      </c>
      <c r="P125" s="2"/>
      <c r="Q125" s="2">
        <v>196007411390</v>
      </c>
    </row>
    <row r="126" spans="1:17" ht="18.75">
      <c r="A126" s="3" t="s">
        <v>163</v>
      </c>
      <c r="C126" s="2">
        <v>6999809</v>
      </c>
      <c r="D126" s="2"/>
      <c r="E126" s="2">
        <v>6998540284618</v>
      </c>
      <c r="F126" s="2"/>
      <c r="G126" s="2">
        <f t="shared" si="2"/>
        <v>6998540284618</v>
      </c>
      <c r="H126" s="2"/>
      <c r="I126" s="2">
        <v>0</v>
      </c>
      <c r="J126" s="2"/>
      <c r="K126" s="2">
        <v>6999809</v>
      </c>
      <c r="L126" s="2"/>
      <c r="M126" s="2">
        <v>6998540284618</v>
      </c>
      <c r="N126" s="2"/>
      <c r="O126" s="2">
        <f t="shared" si="3"/>
        <v>6999809000000</v>
      </c>
      <c r="P126" s="2"/>
      <c r="Q126" s="2">
        <v>-1268715382</v>
      </c>
    </row>
    <row r="127" spans="1:17" ht="18.75">
      <c r="A127" s="3" t="s">
        <v>142</v>
      </c>
      <c r="C127" s="2">
        <v>1052617</v>
      </c>
      <c r="D127" s="2"/>
      <c r="E127" s="2">
        <v>2186399195978</v>
      </c>
      <c r="F127" s="2"/>
      <c r="G127" s="2">
        <f t="shared" si="2"/>
        <v>2156152086590</v>
      </c>
      <c r="H127" s="2"/>
      <c r="I127" s="2">
        <v>30247109388</v>
      </c>
      <c r="J127" s="2"/>
      <c r="K127" s="2">
        <v>1052617</v>
      </c>
      <c r="L127" s="2"/>
      <c r="M127" s="2">
        <v>2186399195978</v>
      </c>
      <c r="N127" s="2"/>
      <c r="O127" s="2">
        <f t="shared" si="3"/>
        <v>1993577728151</v>
      </c>
      <c r="P127" s="2"/>
      <c r="Q127" s="2">
        <v>192821467827</v>
      </c>
    </row>
    <row r="128" spans="1:17" ht="18.75">
      <c r="A128" s="3" t="s">
        <v>207</v>
      </c>
      <c r="C128" s="2">
        <v>2999990</v>
      </c>
      <c r="D128" s="2"/>
      <c r="E128" s="2">
        <v>2999446251812</v>
      </c>
      <c r="F128" s="2"/>
      <c r="G128" s="2">
        <f t="shared" si="2"/>
        <v>2999446251812</v>
      </c>
      <c r="H128" s="2"/>
      <c r="I128" s="2">
        <v>0</v>
      </c>
      <c r="J128" s="2"/>
      <c r="K128" s="2">
        <v>2999990</v>
      </c>
      <c r="L128" s="2"/>
      <c r="M128" s="2">
        <v>2999446251812</v>
      </c>
      <c r="N128" s="2"/>
      <c r="O128" s="2">
        <f t="shared" si="3"/>
        <v>2999990000000</v>
      </c>
      <c r="P128" s="2"/>
      <c r="Q128" s="2">
        <v>-543748188</v>
      </c>
    </row>
    <row r="129" spans="1:17" ht="18.75">
      <c r="A129" s="3" t="s">
        <v>115</v>
      </c>
      <c r="C129" s="2">
        <v>1716250</v>
      </c>
      <c r="D129" s="2"/>
      <c r="E129" s="2">
        <v>5466992329888</v>
      </c>
      <c r="F129" s="2"/>
      <c r="G129" s="2">
        <f t="shared" si="2"/>
        <v>5390609405186</v>
      </c>
      <c r="H129" s="2"/>
      <c r="I129" s="2">
        <v>76382924702</v>
      </c>
      <c r="J129" s="2"/>
      <c r="K129" s="2">
        <v>1716250</v>
      </c>
      <c r="L129" s="2"/>
      <c r="M129" s="2">
        <v>5466992329888</v>
      </c>
      <c r="N129" s="2"/>
      <c r="O129" s="2">
        <f t="shared" si="3"/>
        <v>4999999180000</v>
      </c>
      <c r="P129" s="2"/>
      <c r="Q129" s="2">
        <v>466993149888</v>
      </c>
    </row>
    <row r="130" spans="1:17" ht="18.75">
      <c r="A130" s="3" t="s">
        <v>264</v>
      </c>
      <c r="C130" s="2">
        <v>5999998</v>
      </c>
      <c r="D130" s="2"/>
      <c r="E130" s="2">
        <v>5998910500362</v>
      </c>
      <c r="F130" s="2"/>
      <c r="G130" s="2">
        <f t="shared" si="2"/>
        <v>5998910500362</v>
      </c>
      <c r="H130" s="2"/>
      <c r="I130" s="2">
        <v>0</v>
      </c>
      <c r="J130" s="2"/>
      <c r="K130" s="2">
        <v>5999998</v>
      </c>
      <c r="L130" s="2"/>
      <c r="M130" s="2">
        <v>5998910500362</v>
      </c>
      <c r="N130" s="2"/>
      <c r="O130" s="2">
        <f t="shared" si="3"/>
        <v>5999998000000</v>
      </c>
      <c r="P130" s="2"/>
      <c r="Q130" s="2">
        <v>-1087499638</v>
      </c>
    </row>
    <row r="131" spans="1:17" ht="18.75">
      <c r="A131" s="3" t="s">
        <v>273</v>
      </c>
      <c r="C131" s="2">
        <v>999998</v>
      </c>
      <c r="D131" s="2"/>
      <c r="E131" s="2">
        <v>999816750362</v>
      </c>
      <c r="F131" s="2"/>
      <c r="G131" s="2">
        <f t="shared" si="2"/>
        <v>999816750362</v>
      </c>
      <c r="H131" s="2"/>
      <c r="I131" s="2">
        <v>0</v>
      </c>
      <c r="J131" s="2"/>
      <c r="K131" s="2">
        <v>999998</v>
      </c>
      <c r="L131" s="2"/>
      <c r="M131" s="2">
        <v>999816750362</v>
      </c>
      <c r="N131" s="2"/>
      <c r="O131" s="2">
        <f t="shared" si="3"/>
        <v>999998000000</v>
      </c>
      <c r="P131" s="2"/>
      <c r="Q131" s="2">
        <v>-181249638</v>
      </c>
    </row>
    <row r="132" spans="1:17" ht="18.75">
      <c r="A132" s="3" t="s">
        <v>195</v>
      </c>
      <c r="C132" s="2">
        <v>8000000</v>
      </c>
      <c r="D132" s="2"/>
      <c r="E132" s="2">
        <v>7998550000000</v>
      </c>
      <c r="F132" s="2"/>
      <c r="G132" s="2">
        <f t="shared" si="2"/>
        <v>7998550000000</v>
      </c>
      <c r="H132" s="2"/>
      <c r="I132" s="2">
        <v>0</v>
      </c>
      <c r="J132" s="2"/>
      <c r="K132" s="2">
        <v>8000000</v>
      </c>
      <c r="L132" s="2"/>
      <c r="M132" s="2">
        <v>7998550000000</v>
      </c>
      <c r="N132" s="2"/>
      <c r="O132" s="2">
        <f t="shared" si="3"/>
        <v>8000000000000</v>
      </c>
      <c r="P132" s="2"/>
      <c r="Q132" s="2">
        <v>-1450000000</v>
      </c>
    </row>
    <row r="133" spans="1:17" ht="18.75">
      <c r="A133" s="3" t="s">
        <v>169</v>
      </c>
      <c r="C133" s="2">
        <v>137000</v>
      </c>
      <c r="D133" s="2"/>
      <c r="E133" s="2">
        <v>103250512452</v>
      </c>
      <c r="F133" s="2"/>
      <c r="G133" s="2">
        <f t="shared" si="2"/>
        <v>103790194616</v>
      </c>
      <c r="H133" s="2"/>
      <c r="I133" s="2">
        <v>-539682164</v>
      </c>
      <c r="J133" s="2"/>
      <c r="K133" s="2">
        <v>137000</v>
      </c>
      <c r="L133" s="2"/>
      <c r="M133" s="2">
        <v>103250512452</v>
      </c>
      <c r="N133" s="2"/>
      <c r="O133" s="2">
        <f t="shared" si="3"/>
        <v>96604326343</v>
      </c>
      <c r="P133" s="2"/>
      <c r="Q133" s="2">
        <v>6646186109</v>
      </c>
    </row>
    <row r="134" spans="1:17" ht="18.75">
      <c r="A134" s="3" t="s">
        <v>189</v>
      </c>
      <c r="C134" s="2">
        <v>5999969</v>
      </c>
      <c r="D134" s="2"/>
      <c r="E134" s="2">
        <v>5998881505618</v>
      </c>
      <c r="F134" s="2"/>
      <c r="G134" s="2">
        <f t="shared" si="2"/>
        <v>5998881505618</v>
      </c>
      <c r="H134" s="2"/>
      <c r="I134" s="2">
        <v>0</v>
      </c>
      <c r="J134" s="2"/>
      <c r="K134" s="2">
        <v>5999969</v>
      </c>
      <c r="L134" s="2"/>
      <c r="M134" s="2">
        <v>5998881505618</v>
      </c>
      <c r="N134" s="2"/>
      <c r="O134" s="2">
        <f t="shared" si="3"/>
        <v>5999969000000</v>
      </c>
      <c r="P134" s="2"/>
      <c r="Q134" s="2">
        <v>-1087494382</v>
      </c>
    </row>
    <row r="135" spans="1:17" ht="18.75">
      <c r="A135" s="3" t="s">
        <v>172</v>
      </c>
      <c r="C135" s="2">
        <v>35000</v>
      </c>
      <c r="D135" s="2"/>
      <c r="E135" s="2">
        <v>21297489130</v>
      </c>
      <c r="F135" s="2"/>
      <c r="G135" s="2">
        <f t="shared" si="2"/>
        <v>21258646171</v>
      </c>
      <c r="H135" s="2"/>
      <c r="I135" s="2">
        <v>38842959</v>
      </c>
      <c r="J135" s="2"/>
      <c r="K135" s="2">
        <v>35000</v>
      </c>
      <c r="L135" s="2"/>
      <c r="M135" s="2">
        <v>21297489130</v>
      </c>
      <c r="N135" s="2"/>
      <c r="O135" s="2">
        <f t="shared" si="3"/>
        <v>19883603250</v>
      </c>
      <c r="P135" s="2"/>
      <c r="Q135" s="2">
        <v>1413885880</v>
      </c>
    </row>
    <row r="136" spans="1:17" ht="18.75">
      <c r="A136" s="3" t="s">
        <v>166</v>
      </c>
      <c r="C136" s="2">
        <v>50000</v>
      </c>
      <c r="D136" s="2"/>
      <c r="E136" s="2">
        <v>28677301296</v>
      </c>
      <c r="F136" s="2"/>
      <c r="G136" s="2">
        <f t="shared" si="2"/>
        <v>28981246196</v>
      </c>
      <c r="H136" s="2"/>
      <c r="I136" s="2">
        <v>-303944900</v>
      </c>
      <c r="J136" s="2"/>
      <c r="K136" s="2">
        <v>50000</v>
      </c>
      <c r="L136" s="2"/>
      <c r="M136" s="2">
        <v>28677301296</v>
      </c>
      <c r="N136" s="2"/>
      <c r="O136" s="2">
        <f t="shared" si="3"/>
        <v>26954884060</v>
      </c>
      <c r="P136" s="2"/>
      <c r="Q136" s="2">
        <f>1722416612+624</f>
        <v>1722417236</v>
      </c>
    </row>
    <row r="137" spans="1:17" ht="18.75">
      <c r="A137" s="3" t="s">
        <v>279</v>
      </c>
      <c r="C137" s="2">
        <v>3999800</v>
      </c>
      <c r="D137" s="2"/>
      <c r="E137" s="2">
        <v>3999075036250</v>
      </c>
      <c r="F137" s="2"/>
      <c r="G137" s="2">
        <f t="shared" si="2"/>
        <v>3999075036250</v>
      </c>
      <c r="H137" s="2"/>
      <c r="I137" s="2">
        <v>0</v>
      </c>
      <c r="J137" s="2"/>
      <c r="K137" s="2">
        <v>3999800</v>
      </c>
      <c r="L137" s="2"/>
      <c r="M137" s="2">
        <v>3999075036250</v>
      </c>
      <c r="N137" s="2"/>
      <c r="O137" s="2">
        <f t="shared" si="3"/>
        <v>3999800000000</v>
      </c>
      <c r="P137" s="2"/>
      <c r="Q137" s="2">
        <v>-724963750</v>
      </c>
    </row>
    <row r="138" spans="1:17" ht="18.75">
      <c r="A138" s="3" t="s">
        <v>276</v>
      </c>
      <c r="C138" s="2">
        <v>999800</v>
      </c>
      <c r="D138" s="2"/>
      <c r="E138" s="2">
        <v>999618786250</v>
      </c>
      <c r="F138" s="2"/>
      <c r="G138" s="2">
        <f t="shared" ref="G138:G139" si="4">E138-I138</f>
        <v>999618786250</v>
      </c>
      <c r="H138" s="2"/>
      <c r="I138" s="2">
        <v>0</v>
      </c>
      <c r="J138" s="2"/>
      <c r="K138" s="2">
        <v>999800</v>
      </c>
      <c r="L138" s="2"/>
      <c r="M138" s="2">
        <v>999618786250</v>
      </c>
      <c r="N138" s="2"/>
      <c r="O138" s="2">
        <f t="shared" si="3"/>
        <v>999800000000</v>
      </c>
      <c r="P138" s="2"/>
      <c r="Q138" s="2">
        <v>-181213750</v>
      </c>
    </row>
    <row r="139" spans="1:17" ht="18.75">
      <c r="A139" s="3" t="s">
        <v>281</v>
      </c>
      <c r="C139" s="2">
        <v>7500000</v>
      </c>
      <c r="D139" s="2"/>
      <c r="E139" s="2">
        <v>7498640625000</v>
      </c>
      <c r="F139" s="2"/>
      <c r="G139" s="2">
        <f t="shared" si="4"/>
        <v>7500000000000</v>
      </c>
      <c r="H139" s="2"/>
      <c r="I139" s="2">
        <v>-1359375000</v>
      </c>
      <c r="J139" s="2"/>
      <c r="K139" s="2">
        <v>7500000</v>
      </c>
      <c r="L139" s="2"/>
      <c r="M139" s="2">
        <v>7498640625000</v>
      </c>
      <c r="N139" s="2"/>
      <c r="O139" s="2">
        <f t="shared" ref="O139" si="5">M139-Q139</f>
        <v>7500000000000</v>
      </c>
      <c r="P139" s="2"/>
      <c r="Q139" s="2">
        <v>-1359375000</v>
      </c>
    </row>
    <row r="140" spans="1:17" ht="19.5" thickBot="1">
      <c r="C140" s="2"/>
      <c r="D140" s="2"/>
      <c r="E140" s="6">
        <f>SUM(E8:E139)</f>
        <v>385179206451504</v>
      </c>
      <c r="F140" s="2"/>
      <c r="G140" s="6">
        <f>SUM(G8:G139)</f>
        <v>383137206616566</v>
      </c>
      <c r="H140" s="2"/>
      <c r="I140" s="6">
        <f>SUM(I8:I139)</f>
        <v>2041999834938</v>
      </c>
      <c r="J140" s="2"/>
      <c r="K140" s="6">
        <f>SUM(K8:K139)</f>
        <v>10058312031</v>
      </c>
      <c r="L140" s="2"/>
      <c r="M140" s="6">
        <f>SUM(M8:M139)</f>
        <v>385179206451504</v>
      </c>
      <c r="N140" s="2"/>
      <c r="O140" s="6">
        <f>SUM(O8:O139)</f>
        <v>369743059249795</v>
      </c>
      <c r="P140" s="2"/>
      <c r="Q140" s="6">
        <f>SUM(Q8:Q139)</f>
        <v>15436147201709</v>
      </c>
    </row>
    <row r="141" spans="1:17" ht="19.5" thickTop="1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8.75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8.75">
      <c r="I143" s="12"/>
      <c r="Q143" s="2"/>
    </row>
    <row r="144" spans="1:17">
      <c r="I144" s="12"/>
      <c r="Q144" s="14"/>
    </row>
    <row r="145" spans="7:17">
      <c r="I145" s="12"/>
      <c r="Q145" s="12"/>
    </row>
    <row r="146" spans="7:17">
      <c r="G146" s="12"/>
      <c r="I146" s="12"/>
      <c r="Q146" s="14"/>
    </row>
    <row r="147" spans="7:17">
      <c r="G147" s="12"/>
      <c r="I147" s="12"/>
      <c r="Q147" s="14"/>
    </row>
    <row r="148" spans="7:17">
      <c r="G148" s="12"/>
      <c r="I148" s="12"/>
    </row>
    <row r="149" spans="7:17">
      <c r="I149" s="12"/>
    </row>
    <row r="150" spans="7:17">
      <c r="I150" s="14"/>
    </row>
    <row r="151" spans="7:17">
      <c r="I151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39"/>
  <sheetViews>
    <sheetView rightToLeft="1" view="pageBreakPreview" zoomScale="60" zoomScaleNormal="85" workbookViewId="0">
      <selection activeCell="Q37" sqref="Q37"/>
    </sheetView>
  </sheetViews>
  <sheetFormatPr defaultRowHeight="15"/>
  <cols>
    <col min="1" max="1" width="31.285156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9.42578125" style="1" bestFit="1" customWidth="1"/>
    <col min="20" max="20" width="18.140625" style="1" bestFit="1" customWidth="1"/>
    <col min="21" max="21" width="17.28515625" style="1" bestFit="1" customWidth="1"/>
    <col min="22" max="22" width="19.42578125" style="1" bestFit="1" customWidth="1"/>
    <col min="23" max="16384" width="9.140625" style="1"/>
  </cols>
  <sheetData>
    <row r="2" spans="1:23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3" ht="23.25">
      <c r="A3" s="17" t="s">
        <v>634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3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23" ht="23.25">
      <c r="A6" s="17" t="s">
        <v>3</v>
      </c>
      <c r="C6" s="16" t="s">
        <v>636</v>
      </c>
      <c r="D6" s="16" t="s">
        <v>636</v>
      </c>
      <c r="E6" s="16" t="s">
        <v>636</v>
      </c>
      <c r="F6" s="16" t="s">
        <v>636</v>
      </c>
      <c r="G6" s="16" t="s">
        <v>636</v>
      </c>
      <c r="H6" s="16" t="s">
        <v>636</v>
      </c>
      <c r="I6" s="16" t="s">
        <v>636</v>
      </c>
      <c r="K6" s="16" t="s">
        <v>637</v>
      </c>
      <c r="L6" s="16" t="s">
        <v>637</v>
      </c>
      <c r="M6" s="16" t="s">
        <v>637</v>
      </c>
      <c r="N6" s="16" t="s">
        <v>637</v>
      </c>
      <c r="O6" s="16" t="s">
        <v>637</v>
      </c>
      <c r="P6" s="16" t="s">
        <v>637</v>
      </c>
      <c r="Q6" s="16" t="s">
        <v>637</v>
      </c>
    </row>
    <row r="7" spans="1:23" ht="23.25">
      <c r="A7" s="16"/>
      <c r="C7" s="16" t="s">
        <v>7</v>
      </c>
      <c r="E7" s="16" t="s">
        <v>710</v>
      </c>
      <c r="G7" s="16" t="s">
        <v>711</v>
      </c>
      <c r="I7" s="16" t="s">
        <v>713</v>
      </c>
      <c r="K7" s="16" t="s">
        <v>7</v>
      </c>
      <c r="M7" s="16" t="s">
        <v>710</v>
      </c>
      <c r="O7" s="16" t="s">
        <v>711</v>
      </c>
      <c r="Q7" s="16" t="s">
        <v>713</v>
      </c>
    </row>
    <row r="8" spans="1:23" ht="18.75">
      <c r="A8" s="3" t="s">
        <v>753</v>
      </c>
      <c r="C8" s="2">
        <v>0</v>
      </c>
      <c r="D8" s="2"/>
      <c r="E8" s="2">
        <v>0</v>
      </c>
      <c r="F8" s="2"/>
      <c r="G8" s="2">
        <v>0</v>
      </c>
      <c r="H8" s="2"/>
      <c r="I8" s="2">
        <v>0</v>
      </c>
      <c r="J8" s="2"/>
      <c r="K8" s="2">
        <v>13491800</v>
      </c>
      <c r="L8" s="2"/>
      <c r="M8" s="2">
        <v>14046691058013</v>
      </c>
      <c r="N8" s="2"/>
      <c r="O8" s="2">
        <f t="shared" ref="O8:O39" si="0">M8-Q8</f>
        <v>12790862009111</v>
      </c>
      <c r="P8" s="2"/>
      <c r="Q8" s="2">
        <v>1255829048902</v>
      </c>
    </row>
    <row r="9" spans="1:23" ht="18.75">
      <c r="A9" s="3" t="s">
        <v>34</v>
      </c>
      <c r="C9" s="2">
        <v>177709043</v>
      </c>
      <c r="D9" s="2"/>
      <c r="E9" s="2">
        <v>937770619911</v>
      </c>
      <c r="F9" s="2"/>
      <c r="G9" s="2">
        <v>455395254305</v>
      </c>
      <c r="H9" s="2"/>
      <c r="I9" s="2">
        <v>482375365606</v>
      </c>
      <c r="J9" s="2"/>
      <c r="K9" s="2">
        <v>177709043</v>
      </c>
      <c r="L9" s="2"/>
      <c r="M9" s="2">
        <v>937770619911</v>
      </c>
      <c r="N9" s="2"/>
      <c r="O9" s="2">
        <f t="shared" si="0"/>
        <v>455395254305</v>
      </c>
      <c r="P9" s="2"/>
      <c r="Q9" s="2">
        <v>482375365606</v>
      </c>
      <c r="S9" s="12"/>
    </row>
    <row r="10" spans="1:23" ht="18.75">
      <c r="A10" s="3" t="s">
        <v>37</v>
      </c>
      <c r="C10" s="2">
        <v>0</v>
      </c>
      <c r="D10" s="2"/>
      <c r="E10" s="2">
        <v>0</v>
      </c>
      <c r="F10" s="2"/>
      <c r="G10" s="2">
        <v>0</v>
      </c>
      <c r="H10" s="2"/>
      <c r="I10" s="2">
        <v>0</v>
      </c>
      <c r="J10" s="2"/>
      <c r="K10" s="2">
        <v>64800000</v>
      </c>
      <c r="L10" s="2"/>
      <c r="M10" s="2">
        <v>234405738973</v>
      </c>
      <c r="N10" s="2"/>
      <c r="O10" s="2">
        <f t="shared" si="0"/>
        <v>130876343394</v>
      </c>
      <c r="P10" s="2"/>
      <c r="Q10" s="2">
        <v>103529395579</v>
      </c>
      <c r="S10" s="12"/>
      <c r="T10" s="12"/>
      <c r="U10" s="12"/>
      <c r="V10" s="12"/>
      <c r="W10" s="12"/>
    </row>
    <row r="11" spans="1:23" ht="18.75">
      <c r="A11" s="3" t="s">
        <v>235</v>
      </c>
      <c r="C11" s="2">
        <v>4022100</v>
      </c>
      <c r="D11" s="2"/>
      <c r="E11" s="2">
        <v>4022100000000</v>
      </c>
      <c r="F11" s="2"/>
      <c r="G11" s="2">
        <v>3943623836066</v>
      </c>
      <c r="H11" s="2"/>
      <c r="I11" s="2">
        <v>78476163934</v>
      </c>
      <c r="J11" s="2"/>
      <c r="K11" s="2">
        <v>4022100</v>
      </c>
      <c r="L11" s="2"/>
      <c r="M11" s="2">
        <v>4022100000000</v>
      </c>
      <c r="N11" s="2"/>
      <c r="O11" s="2">
        <f t="shared" si="0"/>
        <v>3943623836066</v>
      </c>
      <c r="P11" s="2"/>
      <c r="Q11" s="2">
        <v>78476163934</v>
      </c>
      <c r="S11" s="12"/>
    </row>
    <row r="12" spans="1:23" ht="18.75">
      <c r="A12" s="3" t="s">
        <v>755</v>
      </c>
      <c r="C12" s="2">
        <v>0</v>
      </c>
      <c r="D12" s="2"/>
      <c r="E12" s="2">
        <v>0</v>
      </c>
      <c r="F12" s="2"/>
      <c r="G12" s="2">
        <v>0</v>
      </c>
      <c r="H12" s="2"/>
      <c r="I12" s="2">
        <v>0</v>
      </c>
      <c r="J12" s="2"/>
      <c r="K12" s="2">
        <v>705498</v>
      </c>
      <c r="L12" s="2"/>
      <c r="M12" s="2">
        <v>1189876842810</v>
      </c>
      <c r="N12" s="2"/>
      <c r="O12" s="2">
        <f t="shared" si="0"/>
        <v>1129171964488</v>
      </c>
      <c r="P12" s="2"/>
      <c r="Q12" s="2">
        <v>60704878322</v>
      </c>
    </row>
    <row r="13" spans="1:23" ht="18.75">
      <c r="A13" s="3" t="s">
        <v>69</v>
      </c>
      <c r="C13" s="2">
        <v>0</v>
      </c>
      <c r="D13" s="2"/>
      <c r="E13" s="2">
        <v>0</v>
      </c>
      <c r="F13" s="2"/>
      <c r="G13" s="2">
        <v>0</v>
      </c>
      <c r="H13" s="2"/>
      <c r="I13" s="2">
        <v>0</v>
      </c>
      <c r="J13" s="2"/>
      <c r="K13" s="2">
        <v>517072010</v>
      </c>
      <c r="L13" s="2"/>
      <c r="M13" s="2">
        <v>2206047718954</v>
      </c>
      <c r="N13" s="2"/>
      <c r="O13" s="2">
        <f t="shared" si="0"/>
        <v>2156846912349</v>
      </c>
      <c r="P13" s="2"/>
      <c r="Q13" s="2">
        <v>49200806605</v>
      </c>
    </row>
    <row r="14" spans="1:23" ht="18.75">
      <c r="A14" s="3" t="s">
        <v>663</v>
      </c>
      <c r="C14" s="2">
        <v>0</v>
      </c>
      <c r="D14" s="2"/>
      <c r="E14" s="2">
        <v>0</v>
      </c>
      <c r="F14" s="2"/>
      <c r="G14" s="2">
        <v>0</v>
      </c>
      <c r="H14" s="2"/>
      <c r="I14" s="2">
        <v>0</v>
      </c>
      <c r="J14" s="2"/>
      <c r="K14" s="2">
        <v>4000000</v>
      </c>
      <c r="L14" s="2"/>
      <c r="M14" s="2">
        <v>4000000000000</v>
      </c>
      <c r="N14" s="2"/>
      <c r="O14" s="2">
        <f t="shared" si="0"/>
        <v>3955973612500</v>
      </c>
      <c r="P14" s="2"/>
      <c r="Q14" s="2">
        <v>44026387500</v>
      </c>
      <c r="S14" s="12"/>
    </row>
    <row r="15" spans="1:23" ht="18.75">
      <c r="A15" s="3" t="s">
        <v>740</v>
      </c>
      <c r="C15" s="2">
        <v>0</v>
      </c>
      <c r="D15" s="2"/>
      <c r="E15" s="2">
        <v>0</v>
      </c>
      <c r="F15" s="2"/>
      <c r="G15" s="2">
        <v>0</v>
      </c>
      <c r="H15" s="2"/>
      <c r="I15" s="2">
        <v>0</v>
      </c>
      <c r="J15" s="2"/>
      <c r="K15" s="2">
        <v>22085889</v>
      </c>
      <c r="L15" s="2"/>
      <c r="M15" s="2">
        <v>242061343440</v>
      </c>
      <c r="N15" s="2"/>
      <c r="O15" s="2">
        <f t="shared" si="0"/>
        <v>208082100495</v>
      </c>
      <c r="P15" s="2"/>
      <c r="Q15" s="2">
        <v>33979242945</v>
      </c>
      <c r="S15" s="12"/>
    </row>
    <row r="16" spans="1:23" ht="18.75">
      <c r="A16" s="3" t="s">
        <v>725</v>
      </c>
      <c r="C16" s="2">
        <v>0</v>
      </c>
      <c r="D16" s="2"/>
      <c r="E16" s="2">
        <v>0</v>
      </c>
      <c r="F16" s="2"/>
      <c r="G16" s="2">
        <v>0</v>
      </c>
      <c r="H16" s="2"/>
      <c r="I16" s="2">
        <v>0</v>
      </c>
      <c r="J16" s="2"/>
      <c r="K16" s="2">
        <v>150000000</v>
      </c>
      <c r="L16" s="2"/>
      <c r="M16" s="2">
        <v>264345498000</v>
      </c>
      <c r="N16" s="2"/>
      <c r="O16" s="2">
        <f t="shared" si="0"/>
        <v>240115320000</v>
      </c>
      <c r="P16" s="2"/>
      <c r="Q16" s="2">
        <v>24230178000</v>
      </c>
    </row>
    <row r="17" spans="1:22" ht="18.75">
      <c r="A17" s="3" t="s">
        <v>652</v>
      </c>
      <c r="C17" s="2">
        <v>0</v>
      </c>
      <c r="D17" s="2"/>
      <c r="E17" s="2">
        <v>0</v>
      </c>
      <c r="F17" s="2"/>
      <c r="G17" s="2">
        <v>0</v>
      </c>
      <c r="H17" s="2"/>
      <c r="I17" s="2">
        <v>0</v>
      </c>
      <c r="J17" s="2"/>
      <c r="K17" s="2">
        <v>1400000</v>
      </c>
      <c r="L17" s="2"/>
      <c r="M17" s="2">
        <v>1400000000000</v>
      </c>
      <c r="N17" s="2"/>
      <c r="O17" s="2">
        <f t="shared" si="0"/>
        <v>1378710580625</v>
      </c>
      <c r="P17" s="2"/>
      <c r="Q17" s="2">
        <v>21289419375</v>
      </c>
    </row>
    <row r="18" spans="1:22" ht="18.75">
      <c r="A18" s="3" t="s">
        <v>732</v>
      </c>
      <c r="C18" s="2">
        <v>0</v>
      </c>
      <c r="D18" s="2"/>
      <c r="E18" s="2">
        <v>0</v>
      </c>
      <c r="F18" s="2"/>
      <c r="G18" s="2">
        <v>0</v>
      </c>
      <c r="H18" s="2"/>
      <c r="I18" s="2">
        <v>0</v>
      </c>
      <c r="J18" s="2"/>
      <c r="K18" s="2">
        <v>87575785</v>
      </c>
      <c r="L18" s="2"/>
      <c r="M18" s="2">
        <v>593743607506</v>
      </c>
      <c r="N18" s="2"/>
      <c r="O18" s="2">
        <f t="shared" si="0"/>
        <v>574546419402</v>
      </c>
      <c r="P18" s="2"/>
      <c r="Q18" s="2">
        <v>19197188104</v>
      </c>
      <c r="S18" s="12"/>
      <c r="T18" s="12"/>
      <c r="U18" s="12"/>
      <c r="V18" s="12"/>
    </row>
    <row r="19" spans="1:22" ht="18.75">
      <c r="A19" s="3" t="s">
        <v>719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2">
        <v>231325098</v>
      </c>
      <c r="L19" s="2"/>
      <c r="M19" s="2">
        <v>1015886172540</v>
      </c>
      <c r="N19" s="2"/>
      <c r="O19" s="2">
        <f t="shared" si="0"/>
        <v>997798533314</v>
      </c>
      <c r="P19" s="2"/>
      <c r="Q19" s="2">
        <v>18087639226</v>
      </c>
      <c r="S19" s="12"/>
      <c r="T19" s="12"/>
      <c r="U19" s="12"/>
      <c r="V19" s="12"/>
    </row>
    <row r="20" spans="1:22" ht="18.75">
      <c r="A20" s="3" t="s">
        <v>736</v>
      </c>
      <c r="C20" s="2">
        <v>0</v>
      </c>
      <c r="D20" s="2"/>
      <c r="E20" s="2">
        <v>0</v>
      </c>
      <c r="F20" s="2"/>
      <c r="G20" s="2">
        <v>0</v>
      </c>
      <c r="H20" s="2"/>
      <c r="I20" s="2">
        <v>0</v>
      </c>
      <c r="J20" s="2"/>
      <c r="K20" s="2">
        <v>24272397</v>
      </c>
      <c r="L20" s="2"/>
      <c r="M20" s="2">
        <v>126313553988</v>
      </c>
      <c r="N20" s="2"/>
      <c r="O20" s="2">
        <f t="shared" si="0"/>
        <v>109298737583</v>
      </c>
      <c r="P20" s="2"/>
      <c r="Q20" s="2">
        <v>17014816405</v>
      </c>
      <c r="S20" s="12"/>
    </row>
    <row r="21" spans="1:22" ht="18.75">
      <c r="A21" s="3" t="s">
        <v>727</v>
      </c>
      <c r="C21" s="2">
        <v>0</v>
      </c>
      <c r="D21" s="2"/>
      <c r="E21" s="2">
        <v>0</v>
      </c>
      <c r="F21" s="2"/>
      <c r="G21" s="2">
        <v>0</v>
      </c>
      <c r="H21" s="2"/>
      <c r="I21" s="2">
        <v>0</v>
      </c>
      <c r="J21" s="2"/>
      <c r="K21" s="2">
        <v>351000000</v>
      </c>
      <c r="L21" s="2"/>
      <c r="M21" s="2">
        <v>673915112475</v>
      </c>
      <c r="N21" s="2"/>
      <c r="O21" s="2">
        <f t="shared" si="0"/>
        <v>657616489610</v>
      </c>
      <c r="P21" s="2"/>
      <c r="Q21" s="2">
        <v>16298622865</v>
      </c>
    </row>
    <row r="22" spans="1:22" ht="18.75">
      <c r="A22" s="3" t="s">
        <v>75</v>
      </c>
      <c r="C22" s="2">
        <v>0</v>
      </c>
      <c r="D22" s="2"/>
      <c r="E22" s="2">
        <v>0</v>
      </c>
      <c r="F22" s="2"/>
      <c r="G22" s="2">
        <v>0</v>
      </c>
      <c r="H22" s="2"/>
      <c r="I22" s="2">
        <v>0</v>
      </c>
      <c r="J22" s="2"/>
      <c r="K22" s="2">
        <v>163376640</v>
      </c>
      <c r="L22" s="2"/>
      <c r="M22" s="2">
        <v>716012915289</v>
      </c>
      <c r="N22" s="2"/>
      <c r="O22" s="2">
        <f t="shared" si="0"/>
        <v>700645102950</v>
      </c>
      <c r="P22" s="2"/>
      <c r="Q22" s="2">
        <v>15367812339</v>
      </c>
    </row>
    <row r="23" spans="1:22" ht="18.75">
      <c r="A23" s="3" t="s">
        <v>36</v>
      </c>
      <c r="C23" s="2">
        <v>53250000</v>
      </c>
      <c r="D23" s="2"/>
      <c r="E23" s="2">
        <v>994804821500</v>
      </c>
      <c r="F23" s="2"/>
      <c r="G23" s="2">
        <v>992395059148</v>
      </c>
      <c r="H23" s="2"/>
      <c r="I23" s="2">
        <v>2409762352</v>
      </c>
      <c r="J23" s="2"/>
      <c r="K23" s="2">
        <v>70716403</v>
      </c>
      <c r="L23" s="2"/>
      <c r="M23" s="2">
        <v>1331969821156</v>
      </c>
      <c r="N23" s="2"/>
      <c r="O23" s="2">
        <f t="shared" si="0"/>
        <v>1318910279103</v>
      </c>
      <c r="P23" s="2"/>
      <c r="Q23" s="2">
        <v>13059542053</v>
      </c>
      <c r="S23" s="12"/>
      <c r="T23" s="12"/>
      <c r="U23" s="12"/>
      <c r="V23" s="12"/>
    </row>
    <row r="24" spans="1:22" ht="18.75">
      <c r="A24" s="3" t="s">
        <v>664</v>
      </c>
      <c r="C24" s="2">
        <v>0</v>
      </c>
      <c r="D24" s="2"/>
      <c r="E24" s="2">
        <v>0</v>
      </c>
      <c r="F24" s="2"/>
      <c r="G24" s="2">
        <v>0</v>
      </c>
      <c r="H24" s="2"/>
      <c r="I24" s="2">
        <v>0</v>
      </c>
      <c r="J24" s="2"/>
      <c r="K24" s="2">
        <v>1053000</v>
      </c>
      <c r="L24" s="2"/>
      <c r="M24" s="2">
        <v>1053000000000</v>
      </c>
      <c r="N24" s="2"/>
      <c r="O24" s="2">
        <f t="shared" si="0"/>
        <v>1041509906515</v>
      </c>
      <c r="P24" s="2"/>
      <c r="Q24" s="2">
        <v>11490093485</v>
      </c>
    </row>
    <row r="25" spans="1:22" ht="18.75">
      <c r="A25" s="3" t="s">
        <v>24</v>
      </c>
      <c r="C25" s="2">
        <v>0</v>
      </c>
      <c r="D25" s="2"/>
      <c r="E25" s="2">
        <v>0</v>
      </c>
      <c r="F25" s="2"/>
      <c r="G25" s="2">
        <v>0</v>
      </c>
      <c r="H25" s="2"/>
      <c r="I25" s="2">
        <v>0</v>
      </c>
      <c r="J25" s="2"/>
      <c r="K25" s="2">
        <v>19014181</v>
      </c>
      <c r="L25" s="2"/>
      <c r="M25" s="2">
        <v>284052332248</v>
      </c>
      <c r="N25" s="2"/>
      <c r="O25" s="2">
        <f t="shared" si="0"/>
        <v>272909112058</v>
      </c>
      <c r="P25" s="2"/>
      <c r="Q25" s="2">
        <v>11143220190</v>
      </c>
    </row>
    <row r="26" spans="1:22" ht="18.75">
      <c r="A26" s="3" t="s">
        <v>142</v>
      </c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2">
        <v>338480</v>
      </c>
      <c r="L26" s="2"/>
      <c r="M26" s="2">
        <v>647008860994</v>
      </c>
      <c r="N26" s="2"/>
      <c r="O26" s="2">
        <f t="shared" si="0"/>
        <v>636691034400</v>
      </c>
      <c r="P26" s="2"/>
      <c r="Q26" s="2">
        <v>10317826594</v>
      </c>
      <c r="S26" s="12"/>
      <c r="T26" s="12"/>
      <c r="U26" s="12"/>
    </row>
    <row r="27" spans="1:22" ht="18.75">
      <c r="A27" s="3" t="s">
        <v>729</v>
      </c>
      <c r="C27" s="2">
        <v>0</v>
      </c>
      <c r="D27" s="2"/>
      <c r="E27" s="2">
        <v>0</v>
      </c>
      <c r="F27" s="2"/>
      <c r="G27" s="2">
        <v>0</v>
      </c>
      <c r="H27" s="2"/>
      <c r="I27" s="2">
        <v>0</v>
      </c>
      <c r="J27" s="2"/>
      <c r="K27" s="2">
        <v>58385535</v>
      </c>
      <c r="L27" s="2"/>
      <c r="M27" s="2">
        <v>204625413834</v>
      </c>
      <c r="N27" s="2"/>
      <c r="O27" s="2">
        <f t="shared" si="0"/>
        <v>195906969528</v>
      </c>
      <c r="P27" s="2"/>
      <c r="Q27" s="2">
        <v>8718444306</v>
      </c>
    </row>
    <row r="28" spans="1:22" ht="18.75">
      <c r="A28" s="3" t="s">
        <v>715</v>
      </c>
      <c r="C28" s="2">
        <v>0</v>
      </c>
      <c r="D28" s="2"/>
      <c r="E28" s="2">
        <v>0</v>
      </c>
      <c r="F28" s="2"/>
      <c r="G28" s="2">
        <v>0</v>
      </c>
      <c r="H28" s="2"/>
      <c r="I28" s="2">
        <v>0</v>
      </c>
      <c r="J28" s="2"/>
      <c r="K28" s="2">
        <v>105492028</v>
      </c>
      <c r="L28" s="2"/>
      <c r="M28" s="2">
        <v>729809430365</v>
      </c>
      <c r="N28" s="2"/>
      <c r="O28" s="2">
        <f t="shared" si="0"/>
        <v>721175206483</v>
      </c>
      <c r="P28" s="2"/>
      <c r="Q28" s="2">
        <v>8634223882</v>
      </c>
      <c r="S28" s="12"/>
      <c r="T28" s="12"/>
      <c r="U28" s="12"/>
      <c r="V28" s="12"/>
    </row>
    <row r="29" spans="1:22" ht="18.75">
      <c r="A29" s="3" t="s">
        <v>80</v>
      </c>
      <c r="C29" s="2">
        <v>0</v>
      </c>
      <c r="D29" s="2"/>
      <c r="E29" s="2">
        <v>0</v>
      </c>
      <c r="F29" s="2"/>
      <c r="G29" s="2">
        <v>0</v>
      </c>
      <c r="H29" s="2"/>
      <c r="I29" s="2">
        <v>0</v>
      </c>
      <c r="J29" s="2"/>
      <c r="K29" s="2">
        <v>6654276</v>
      </c>
      <c r="L29" s="2"/>
      <c r="M29" s="2">
        <v>171894285258</v>
      </c>
      <c r="N29" s="2"/>
      <c r="O29" s="2">
        <f t="shared" si="0"/>
        <v>163764299369</v>
      </c>
      <c r="P29" s="2"/>
      <c r="Q29" s="2">
        <v>8129985889</v>
      </c>
    </row>
    <row r="30" spans="1:22" ht="18.75">
      <c r="A30" s="3" t="s">
        <v>716</v>
      </c>
      <c r="C30" s="2">
        <v>0</v>
      </c>
      <c r="D30" s="2"/>
      <c r="E30" s="2">
        <v>0</v>
      </c>
      <c r="F30" s="2"/>
      <c r="G30" s="2">
        <v>0</v>
      </c>
      <c r="H30" s="2"/>
      <c r="I30" s="2">
        <v>0</v>
      </c>
      <c r="J30" s="2"/>
      <c r="K30" s="2">
        <v>4023045</v>
      </c>
      <c r="L30" s="2"/>
      <c r="M30" s="2">
        <v>243690218089</v>
      </c>
      <c r="N30" s="2"/>
      <c r="O30" s="2">
        <f t="shared" si="0"/>
        <v>237230690737</v>
      </c>
      <c r="P30" s="2"/>
      <c r="Q30" s="2">
        <v>6459527352</v>
      </c>
    </row>
    <row r="31" spans="1:22" ht="18.75">
      <c r="A31" s="3" t="s">
        <v>737</v>
      </c>
      <c r="C31" s="2">
        <v>0</v>
      </c>
      <c r="D31" s="2"/>
      <c r="E31" s="2">
        <v>0</v>
      </c>
      <c r="F31" s="2"/>
      <c r="G31" s="2">
        <v>0</v>
      </c>
      <c r="H31" s="2"/>
      <c r="I31" s="2">
        <v>0</v>
      </c>
      <c r="J31" s="2"/>
      <c r="K31" s="2">
        <v>31097568</v>
      </c>
      <c r="L31" s="2"/>
      <c r="M31" s="2">
        <v>132596932385</v>
      </c>
      <c r="N31" s="2"/>
      <c r="O31" s="2">
        <f t="shared" si="0"/>
        <v>126448401872</v>
      </c>
      <c r="P31" s="2"/>
      <c r="Q31" s="2">
        <v>6148530513</v>
      </c>
    </row>
    <row r="32" spans="1:22" ht="18.75">
      <c r="A32" s="3" t="s">
        <v>721</v>
      </c>
      <c r="C32" s="2">
        <v>0</v>
      </c>
      <c r="D32" s="2"/>
      <c r="E32" s="2">
        <v>0</v>
      </c>
      <c r="F32" s="2"/>
      <c r="G32" s="2">
        <v>0</v>
      </c>
      <c r="H32" s="2"/>
      <c r="I32" s="2">
        <v>0</v>
      </c>
      <c r="J32" s="2"/>
      <c r="K32" s="2">
        <v>18945135</v>
      </c>
      <c r="L32" s="2"/>
      <c r="M32" s="2">
        <v>192992269992</v>
      </c>
      <c r="N32" s="2"/>
      <c r="O32" s="2">
        <f t="shared" si="0"/>
        <v>187532850160</v>
      </c>
      <c r="P32" s="2"/>
      <c r="Q32" s="2">
        <v>5459419832</v>
      </c>
    </row>
    <row r="33" spans="1:21" ht="18.75">
      <c r="A33" s="3" t="s">
        <v>745</v>
      </c>
      <c r="C33" s="2">
        <v>0</v>
      </c>
      <c r="D33" s="2"/>
      <c r="E33" s="2">
        <v>0</v>
      </c>
      <c r="F33" s="2"/>
      <c r="G33" s="2">
        <v>0</v>
      </c>
      <c r="H33" s="2"/>
      <c r="I33" s="2">
        <v>0</v>
      </c>
      <c r="J33" s="2"/>
      <c r="K33" s="2">
        <v>12000000</v>
      </c>
      <c r="L33" s="2"/>
      <c r="M33" s="2">
        <v>218235768122</v>
      </c>
      <c r="N33" s="2"/>
      <c r="O33" s="2">
        <f t="shared" si="0"/>
        <v>213146994337</v>
      </c>
      <c r="P33" s="2"/>
      <c r="Q33" s="2">
        <v>5088773785</v>
      </c>
    </row>
    <row r="34" spans="1:21" ht="18.75">
      <c r="A34" s="3" t="s">
        <v>750</v>
      </c>
      <c r="C34" s="2">
        <v>0</v>
      </c>
      <c r="D34" s="2"/>
      <c r="E34" s="2">
        <v>0</v>
      </c>
      <c r="F34" s="2"/>
      <c r="G34" s="2">
        <v>0</v>
      </c>
      <c r="H34" s="2"/>
      <c r="I34" s="2">
        <v>0</v>
      </c>
      <c r="J34" s="2"/>
      <c r="K34" s="2">
        <v>15000000</v>
      </c>
      <c r="L34" s="2"/>
      <c r="M34" s="2">
        <v>293153969417</v>
      </c>
      <c r="N34" s="2"/>
      <c r="O34" s="2">
        <f t="shared" si="0"/>
        <v>288318337955</v>
      </c>
      <c r="P34" s="2"/>
      <c r="Q34" s="2">
        <v>4835631462</v>
      </c>
    </row>
    <row r="35" spans="1:21" ht="18.75">
      <c r="A35" s="3" t="s">
        <v>51</v>
      </c>
      <c r="C35" s="2">
        <v>0</v>
      </c>
      <c r="D35" s="2"/>
      <c r="E35" s="2">
        <v>0</v>
      </c>
      <c r="F35" s="2"/>
      <c r="G35" s="2">
        <v>0</v>
      </c>
      <c r="H35" s="2"/>
      <c r="I35" s="2">
        <v>0</v>
      </c>
      <c r="J35" s="2"/>
      <c r="K35" s="2">
        <v>11555558</v>
      </c>
      <c r="L35" s="2"/>
      <c r="M35" s="2">
        <v>90286252139</v>
      </c>
      <c r="N35" s="2"/>
      <c r="O35" s="2">
        <f t="shared" si="0"/>
        <v>85452665834</v>
      </c>
      <c r="P35" s="2"/>
      <c r="Q35" s="2">
        <v>4833586305</v>
      </c>
    </row>
    <row r="36" spans="1:21" ht="18.75">
      <c r="A36" s="3" t="s">
        <v>735</v>
      </c>
      <c r="C36" s="2">
        <v>0</v>
      </c>
      <c r="D36" s="2"/>
      <c r="E36" s="2">
        <v>0</v>
      </c>
      <c r="F36" s="2"/>
      <c r="G36" s="2">
        <v>0</v>
      </c>
      <c r="H36" s="2"/>
      <c r="I36" s="2">
        <v>0</v>
      </c>
      <c r="J36" s="2"/>
      <c r="K36" s="2">
        <v>30186543</v>
      </c>
      <c r="L36" s="2"/>
      <c r="M36" s="2">
        <v>159229195822</v>
      </c>
      <c r="N36" s="2"/>
      <c r="O36" s="2">
        <f t="shared" si="0"/>
        <v>154993784644</v>
      </c>
      <c r="P36" s="2"/>
      <c r="Q36" s="2">
        <v>4235411178</v>
      </c>
    </row>
    <row r="37" spans="1:21" ht="18.75">
      <c r="A37" s="3" t="s">
        <v>76</v>
      </c>
      <c r="C37" s="2">
        <v>0</v>
      </c>
      <c r="D37" s="2"/>
      <c r="E37" s="2">
        <v>0</v>
      </c>
      <c r="F37" s="2"/>
      <c r="G37" s="2">
        <v>0</v>
      </c>
      <c r="H37" s="2"/>
      <c r="I37" s="2">
        <v>0</v>
      </c>
      <c r="J37" s="2"/>
      <c r="K37" s="2">
        <v>2387381</v>
      </c>
      <c r="L37" s="2"/>
      <c r="M37" s="2">
        <v>103237086430</v>
      </c>
      <c r="N37" s="2"/>
      <c r="O37" s="2">
        <f t="shared" si="0"/>
        <v>99120639289</v>
      </c>
      <c r="P37" s="2"/>
      <c r="Q37" s="2">
        <v>4116447141</v>
      </c>
    </row>
    <row r="38" spans="1:21" ht="18.75">
      <c r="A38" s="3" t="s">
        <v>87</v>
      </c>
      <c r="C38" s="2">
        <v>46236538</v>
      </c>
      <c r="D38" s="2"/>
      <c r="E38" s="2">
        <v>254536949184</v>
      </c>
      <c r="F38" s="2"/>
      <c r="G38" s="2">
        <v>254536949184</v>
      </c>
      <c r="H38" s="2"/>
      <c r="I38" s="2">
        <v>0</v>
      </c>
      <c r="J38" s="2"/>
      <c r="K38" s="2">
        <v>62504810</v>
      </c>
      <c r="L38" s="2"/>
      <c r="M38" s="2">
        <v>305781957457</v>
      </c>
      <c r="N38" s="2"/>
      <c r="O38" s="2">
        <f t="shared" si="0"/>
        <v>301791030339</v>
      </c>
      <c r="P38" s="2"/>
      <c r="Q38" s="2">
        <v>3990927118</v>
      </c>
      <c r="S38" s="12"/>
    </row>
    <row r="39" spans="1:21" ht="18.75">
      <c r="A39" s="3" t="s">
        <v>746</v>
      </c>
      <c r="C39" s="2">
        <v>0</v>
      </c>
      <c r="D39" s="2"/>
      <c r="E39" s="2">
        <v>0</v>
      </c>
      <c r="F39" s="2"/>
      <c r="G39" s="2">
        <v>0</v>
      </c>
      <c r="H39" s="2"/>
      <c r="I39" s="2">
        <v>0</v>
      </c>
      <c r="J39" s="2"/>
      <c r="K39" s="2">
        <v>15796497</v>
      </c>
      <c r="L39" s="2"/>
      <c r="M39" s="2">
        <v>348290712766</v>
      </c>
      <c r="N39" s="2"/>
      <c r="O39" s="2">
        <f t="shared" si="0"/>
        <v>345136758080</v>
      </c>
      <c r="P39" s="2"/>
      <c r="Q39" s="2">
        <v>3153954686</v>
      </c>
    </row>
    <row r="40" spans="1:21" ht="18.75">
      <c r="A40" s="3" t="s">
        <v>28</v>
      </c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2">
        <v>1028579</v>
      </c>
      <c r="L40" s="2"/>
      <c r="M40" s="2">
        <v>170580127650</v>
      </c>
      <c r="N40" s="2"/>
      <c r="O40" s="2">
        <f t="shared" ref="O40:O71" si="1">M40-Q40</f>
        <v>168016876793</v>
      </c>
      <c r="P40" s="2"/>
      <c r="Q40" s="2">
        <v>2563250857</v>
      </c>
    </row>
    <row r="41" spans="1:21" ht="18.75">
      <c r="A41" s="3" t="s">
        <v>84</v>
      </c>
      <c r="C41" s="2">
        <v>0</v>
      </c>
      <c r="D41" s="2"/>
      <c r="E41" s="2">
        <v>0</v>
      </c>
      <c r="F41" s="2"/>
      <c r="G41" s="2">
        <v>0</v>
      </c>
      <c r="H41" s="2"/>
      <c r="I41" s="2">
        <v>0</v>
      </c>
      <c r="J41" s="2"/>
      <c r="K41" s="2">
        <v>5273829</v>
      </c>
      <c r="L41" s="2"/>
      <c r="M41" s="2">
        <v>248007729293</v>
      </c>
      <c r="N41" s="2"/>
      <c r="O41" s="2">
        <f t="shared" si="1"/>
        <v>245648225995</v>
      </c>
      <c r="P41" s="2"/>
      <c r="Q41" s="2">
        <v>2359503298</v>
      </c>
    </row>
    <row r="42" spans="1:21" ht="18.75">
      <c r="A42" s="3" t="s">
        <v>720</v>
      </c>
      <c r="C42" s="2">
        <v>0</v>
      </c>
      <c r="D42" s="2"/>
      <c r="E42" s="2">
        <v>0</v>
      </c>
      <c r="F42" s="2"/>
      <c r="G42" s="2">
        <v>0</v>
      </c>
      <c r="H42" s="2"/>
      <c r="I42" s="2">
        <v>0</v>
      </c>
      <c r="J42" s="2"/>
      <c r="K42" s="2">
        <v>13406699</v>
      </c>
      <c r="L42" s="2"/>
      <c r="M42" s="2">
        <v>121803347880</v>
      </c>
      <c r="N42" s="2"/>
      <c r="O42" s="2">
        <f t="shared" si="1"/>
        <v>119864175993</v>
      </c>
      <c r="P42" s="2"/>
      <c r="Q42" s="2">
        <v>1939171887</v>
      </c>
    </row>
    <row r="43" spans="1:21" ht="18.75">
      <c r="A43" s="3" t="s">
        <v>41</v>
      </c>
      <c r="C43" s="2">
        <v>1449017</v>
      </c>
      <c r="D43" s="2"/>
      <c r="E43" s="2">
        <v>12560247486</v>
      </c>
      <c r="F43" s="2"/>
      <c r="G43" s="2">
        <v>13226853272</v>
      </c>
      <c r="H43" s="2"/>
      <c r="I43" s="2">
        <v>-666605786</v>
      </c>
      <c r="J43" s="2"/>
      <c r="K43" s="2">
        <v>30638271</v>
      </c>
      <c r="L43" s="2"/>
      <c r="M43" s="2">
        <v>467730912236</v>
      </c>
      <c r="N43" s="2"/>
      <c r="O43" s="2">
        <f t="shared" si="1"/>
        <v>465953145562</v>
      </c>
      <c r="P43" s="2"/>
      <c r="Q43" s="2">
        <v>1777766674</v>
      </c>
    </row>
    <row r="44" spans="1:21" ht="18.75">
      <c r="A44" s="3" t="s">
        <v>742</v>
      </c>
      <c r="C44" s="2">
        <v>0</v>
      </c>
      <c r="D44" s="2"/>
      <c r="E44" s="2">
        <v>0</v>
      </c>
      <c r="F44" s="2"/>
      <c r="G44" s="2">
        <v>0</v>
      </c>
      <c r="H44" s="2"/>
      <c r="I44" s="2">
        <v>0</v>
      </c>
      <c r="J44" s="2"/>
      <c r="K44" s="2">
        <v>58000000</v>
      </c>
      <c r="L44" s="2"/>
      <c r="M44" s="2">
        <v>342480869113</v>
      </c>
      <c r="N44" s="2"/>
      <c r="O44" s="2">
        <f t="shared" si="1"/>
        <v>341554104491</v>
      </c>
      <c r="P44" s="2"/>
      <c r="Q44" s="2">
        <v>926764622</v>
      </c>
    </row>
    <row r="45" spans="1:21" ht="18.75">
      <c r="A45" s="3" t="s">
        <v>722</v>
      </c>
      <c r="C45" s="2">
        <v>0</v>
      </c>
      <c r="D45" s="2"/>
      <c r="E45" s="2">
        <v>0</v>
      </c>
      <c r="F45" s="2"/>
      <c r="G45" s="2">
        <v>0</v>
      </c>
      <c r="H45" s="2"/>
      <c r="I45" s="2">
        <v>0</v>
      </c>
      <c r="J45" s="2"/>
      <c r="K45" s="2">
        <v>3057300</v>
      </c>
      <c r="L45" s="2"/>
      <c r="M45" s="2">
        <v>911646360561</v>
      </c>
      <c r="N45" s="2"/>
      <c r="O45" s="2">
        <f t="shared" si="1"/>
        <v>910785629038</v>
      </c>
      <c r="P45" s="2"/>
      <c r="Q45" s="2">
        <v>860731523</v>
      </c>
      <c r="S45" s="12"/>
      <c r="T45" s="12"/>
      <c r="U45" s="12"/>
    </row>
    <row r="46" spans="1:21" ht="18.75">
      <c r="A46" s="3" t="s">
        <v>70</v>
      </c>
      <c r="C46" s="2">
        <v>0</v>
      </c>
      <c r="D46" s="2"/>
      <c r="E46" s="2">
        <v>0</v>
      </c>
      <c r="F46" s="2"/>
      <c r="G46" s="2">
        <v>0</v>
      </c>
      <c r="H46" s="2"/>
      <c r="I46" s="2">
        <v>0</v>
      </c>
      <c r="J46" s="2"/>
      <c r="K46" s="2">
        <v>3509732</v>
      </c>
      <c r="L46" s="2"/>
      <c r="M46" s="2">
        <v>100410844610</v>
      </c>
      <c r="N46" s="2"/>
      <c r="O46" s="2">
        <f t="shared" si="1"/>
        <v>99618262053</v>
      </c>
      <c r="P46" s="2"/>
      <c r="Q46" s="2">
        <v>792582557</v>
      </c>
    </row>
    <row r="47" spans="1:21" ht="18.75">
      <c r="A47" s="3" t="s">
        <v>739</v>
      </c>
      <c r="C47" s="2">
        <v>0</v>
      </c>
      <c r="D47" s="2"/>
      <c r="E47" s="2">
        <v>0</v>
      </c>
      <c r="F47" s="2"/>
      <c r="G47" s="2">
        <v>0</v>
      </c>
      <c r="H47" s="2"/>
      <c r="I47" s="2">
        <v>0</v>
      </c>
      <c r="J47" s="2"/>
      <c r="K47" s="2">
        <v>259734738</v>
      </c>
      <c r="L47" s="2"/>
      <c r="M47" s="2">
        <v>1203139060445</v>
      </c>
      <c r="N47" s="2"/>
      <c r="O47" s="2">
        <f t="shared" si="1"/>
        <v>1202353971867</v>
      </c>
      <c r="P47" s="2"/>
      <c r="Q47" s="2">
        <v>785088578</v>
      </c>
    </row>
    <row r="48" spans="1:21" ht="18.75">
      <c r="A48" s="3" t="s">
        <v>662</v>
      </c>
      <c r="C48" s="2">
        <v>0</v>
      </c>
      <c r="D48" s="2"/>
      <c r="E48" s="2">
        <v>0</v>
      </c>
      <c r="F48" s="2"/>
      <c r="G48" s="2">
        <v>0</v>
      </c>
      <c r="H48" s="2"/>
      <c r="I48" s="2">
        <v>0</v>
      </c>
      <c r="J48" s="2"/>
      <c r="K48" s="2">
        <v>3890450</v>
      </c>
      <c r="L48" s="2"/>
      <c r="M48" s="2">
        <v>3890450000000</v>
      </c>
      <c r="N48" s="2"/>
      <c r="O48" s="2">
        <f t="shared" si="1"/>
        <v>3889744855937</v>
      </c>
      <c r="P48" s="2"/>
      <c r="Q48" s="2">
        <v>705144063</v>
      </c>
    </row>
    <row r="49" spans="1:21" ht="18.75">
      <c r="A49" s="3" t="s">
        <v>749</v>
      </c>
      <c r="C49" s="2">
        <v>0</v>
      </c>
      <c r="D49" s="2"/>
      <c r="E49" s="2">
        <v>0</v>
      </c>
      <c r="F49" s="2"/>
      <c r="G49" s="2">
        <v>0</v>
      </c>
      <c r="H49" s="2"/>
      <c r="I49" s="2">
        <v>0</v>
      </c>
      <c r="J49" s="2"/>
      <c r="K49" s="2">
        <v>16608210</v>
      </c>
      <c r="L49" s="2"/>
      <c r="M49" s="2">
        <v>37289192238</v>
      </c>
      <c r="N49" s="2"/>
      <c r="O49" s="2">
        <f t="shared" si="1"/>
        <v>36738994900</v>
      </c>
      <c r="P49" s="2"/>
      <c r="Q49" s="2">
        <v>550197338</v>
      </c>
    </row>
    <row r="50" spans="1:21" ht="18.75">
      <c r="A50" s="3" t="s">
        <v>48</v>
      </c>
      <c r="C50" s="2">
        <v>0</v>
      </c>
      <c r="D50" s="2"/>
      <c r="E50" s="2">
        <v>0</v>
      </c>
      <c r="F50" s="2"/>
      <c r="G50" s="2">
        <v>0</v>
      </c>
      <c r="H50" s="2"/>
      <c r="I50" s="2">
        <v>0</v>
      </c>
      <c r="J50" s="2"/>
      <c r="K50" s="2">
        <v>1650000</v>
      </c>
      <c r="L50" s="2"/>
      <c r="M50" s="2">
        <v>12049377118</v>
      </c>
      <c r="N50" s="2"/>
      <c r="O50" s="2">
        <f t="shared" si="1"/>
        <v>11557922423</v>
      </c>
      <c r="P50" s="2"/>
      <c r="Q50" s="2">
        <v>491454695</v>
      </c>
    </row>
    <row r="51" spans="1:21" ht="18.75">
      <c r="A51" s="3" t="s">
        <v>86</v>
      </c>
      <c r="C51" s="2">
        <v>0</v>
      </c>
      <c r="D51" s="2"/>
      <c r="E51" s="2">
        <v>0</v>
      </c>
      <c r="F51" s="2"/>
      <c r="G51" s="2">
        <v>0</v>
      </c>
      <c r="H51" s="2"/>
      <c r="I51" s="2">
        <v>0</v>
      </c>
      <c r="J51" s="2"/>
      <c r="K51" s="2">
        <v>414595200</v>
      </c>
      <c r="L51" s="2"/>
      <c r="M51" s="2">
        <v>1114202274950</v>
      </c>
      <c r="N51" s="2"/>
      <c r="O51" s="2">
        <f t="shared" si="1"/>
        <v>1113718968976</v>
      </c>
      <c r="P51" s="2"/>
      <c r="Q51" s="2">
        <v>483305974</v>
      </c>
    </row>
    <row r="52" spans="1:21" ht="18.75">
      <c r="A52" s="3" t="s">
        <v>714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0</v>
      </c>
      <c r="J52" s="2"/>
      <c r="K52" s="2">
        <v>3812290</v>
      </c>
      <c r="L52" s="2"/>
      <c r="M52" s="2">
        <v>123484717554</v>
      </c>
      <c r="N52" s="2"/>
      <c r="O52" s="2">
        <f t="shared" si="1"/>
        <v>123036421521</v>
      </c>
      <c r="P52" s="2"/>
      <c r="Q52" s="2">
        <v>448296033</v>
      </c>
    </row>
    <row r="53" spans="1:21" ht="18.75">
      <c r="A53" s="3" t="s">
        <v>665</v>
      </c>
      <c r="C53" s="2">
        <v>0</v>
      </c>
      <c r="D53" s="2"/>
      <c r="E53" s="2">
        <v>0</v>
      </c>
      <c r="F53" s="2"/>
      <c r="G53" s="2">
        <v>0</v>
      </c>
      <c r="H53" s="2"/>
      <c r="I53" s="2">
        <v>0</v>
      </c>
      <c r="J53" s="2"/>
      <c r="K53" s="2">
        <v>2039000</v>
      </c>
      <c r="L53" s="2"/>
      <c r="M53" s="2">
        <v>2039000000000</v>
      </c>
      <c r="N53" s="2"/>
      <c r="O53" s="2">
        <f t="shared" si="1"/>
        <v>2038628392619</v>
      </c>
      <c r="P53" s="2"/>
      <c r="Q53" s="2">
        <v>371607381</v>
      </c>
    </row>
    <row r="54" spans="1:21" ht="18.75">
      <c r="A54" s="3" t="s">
        <v>192</v>
      </c>
      <c r="C54" s="2">
        <v>4001000</v>
      </c>
      <c r="D54" s="2"/>
      <c r="E54" s="2">
        <v>4000959822375</v>
      </c>
      <c r="F54" s="2"/>
      <c r="G54" s="2">
        <v>4000640431987</v>
      </c>
      <c r="H54" s="2"/>
      <c r="I54" s="2">
        <v>319390388</v>
      </c>
      <c r="J54" s="2"/>
      <c r="K54" s="2">
        <v>4001100</v>
      </c>
      <c r="L54" s="2"/>
      <c r="M54" s="2">
        <v>4001060804070</v>
      </c>
      <c r="N54" s="2"/>
      <c r="O54" s="2">
        <f t="shared" si="1"/>
        <v>4000740413862</v>
      </c>
      <c r="P54" s="2"/>
      <c r="Q54" s="2">
        <v>320390208</v>
      </c>
    </row>
    <row r="55" spans="1:21" ht="18.75">
      <c r="A55" s="3" t="s">
        <v>733</v>
      </c>
      <c r="C55" s="2">
        <v>0</v>
      </c>
      <c r="D55" s="2"/>
      <c r="E55" s="2">
        <v>0</v>
      </c>
      <c r="F55" s="2"/>
      <c r="G55" s="2">
        <v>0</v>
      </c>
      <c r="H55" s="2"/>
      <c r="I55" s="2">
        <v>0</v>
      </c>
      <c r="J55" s="2"/>
      <c r="K55" s="2">
        <v>1000000</v>
      </c>
      <c r="L55" s="2"/>
      <c r="M55" s="2">
        <v>11654144250</v>
      </c>
      <c r="N55" s="2"/>
      <c r="O55" s="2">
        <f t="shared" si="1"/>
        <v>11346674913</v>
      </c>
      <c r="P55" s="2"/>
      <c r="Q55" s="2">
        <v>307469337</v>
      </c>
      <c r="S55" s="12"/>
      <c r="T55" s="12"/>
      <c r="U55" s="12"/>
    </row>
    <row r="56" spans="1:21" ht="18.75">
      <c r="A56" s="3" t="s">
        <v>42</v>
      </c>
      <c r="C56" s="2">
        <v>1000000</v>
      </c>
      <c r="D56" s="2"/>
      <c r="E56" s="2">
        <v>9194962556</v>
      </c>
      <c r="F56" s="2"/>
      <c r="G56" s="2">
        <v>11488836649</v>
      </c>
      <c r="H56" s="2"/>
      <c r="I56" s="2">
        <v>-2293874093</v>
      </c>
      <c r="J56" s="2"/>
      <c r="K56" s="2">
        <v>117550260</v>
      </c>
      <c r="L56" s="2"/>
      <c r="M56" s="2">
        <v>1506741837661</v>
      </c>
      <c r="N56" s="2"/>
      <c r="O56" s="2">
        <f t="shared" si="1"/>
        <v>1506505264861</v>
      </c>
      <c r="P56" s="2"/>
      <c r="Q56" s="2">
        <v>236572800</v>
      </c>
      <c r="U56" s="12"/>
    </row>
    <row r="57" spans="1:21" ht="18.75">
      <c r="A57" s="3" t="s">
        <v>724</v>
      </c>
      <c r="C57" s="2">
        <v>0</v>
      </c>
      <c r="D57" s="2"/>
      <c r="E57" s="2">
        <v>0</v>
      </c>
      <c r="F57" s="2"/>
      <c r="G57" s="2">
        <v>0</v>
      </c>
      <c r="H57" s="2"/>
      <c r="I57" s="2">
        <v>0</v>
      </c>
      <c r="J57" s="2"/>
      <c r="K57" s="2">
        <v>4988122</v>
      </c>
      <c r="L57" s="2"/>
      <c r="M57" s="2">
        <v>59239119802</v>
      </c>
      <c r="N57" s="2"/>
      <c r="O57" s="2">
        <f t="shared" si="1"/>
        <v>59022875750</v>
      </c>
      <c r="P57" s="2"/>
      <c r="Q57" s="2">
        <v>216244052</v>
      </c>
      <c r="U57" s="12"/>
    </row>
    <row r="58" spans="1:21" ht="18.75">
      <c r="A58" s="3" t="s">
        <v>232</v>
      </c>
      <c r="C58" s="2">
        <v>5000</v>
      </c>
      <c r="D58" s="2"/>
      <c r="E58" s="2">
        <v>4839772634</v>
      </c>
      <c r="F58" s="2"/>
      <c r="G58" s="2">
        <v>4654206272</v>
      </c>
      <c r="H58" s="2"/>
      <c r="I58" s="2">
        <v>185566362</v>
      </c>
      <c r="J58" s="2"/>
      <c r="K58" s="2">
        <v>5000</v>
      </c>
      <c r="L58" s="2"/>
      <c r="M58" s="2">
        <v>4839772634</v>
      </c>
      <c r="N58" s="2"/>
      <c r="O58" s="2">
        <f t="shared" si="1"/>
        <v>4654206272</v>
      </c>
      <c r="P58" s="2"/>
      <c r="Q58" s="2">
        <v>185566362</v>
      </c>
      <c r="U58" s="12"/>
    </row>
    <row r="59" spans="1:21" ht="18.75">
      <c r="A59" s="3" t="s">
        <v>210</v>
      </c>
      <c r="C59" s="2">
        <v>5000</v>
      </c>
      <c r="D59" s="2"/>
      <c r="E59" s="2">
        <v>4842622117</v>
      </c>
      <c r="F59" s="2"/>
      <c r="G59" s="2">
        <v>4757707509</v>
      </c>
      <c r="H59" s="2"/>
      <c r="I59" s="2">
        <v>84914608</v>
      </c>
      <c r="J59" s="2"/>
      <c r="K59" s="2">
        <v>10000</v>
      </c>
      <c r="L59" s="2"/>
      <c r="M59" s="2">
        <v>9691743055</v>
      </c>
      <c r="N59" s="2"/>
      <c r="O59" s="2">
        <f t="shared" si="1"/>
        <v>9515415019</v>
      </c>
      <c r="P59" s="2"/>
      <c r="Q59" s="2">
        <v>176328036</v>
      </c>
      <c r="U59" s="12"/>
    </row>
    <row r="60" spans="1:21" ht="18.75">
      <c r="A60" s="3" t="s">
        <v>229</v>
      </c>
      <c r="C60" s="2">
        <v>5000</v>
      </c>
      <c r="D60" s="2"/>
      <c r="E60" s="2">
        <v>4709146313</v>
      </c>
      <c r="F60" s="2"/>
      <c r="G60" s="2">
        <v>4538497284</v>
      </c>
      <c r="H60" s="2"/>
      <c r="I60" s="2">
        <v>170649029</v>
      </c>
      <c r="J60" s="2"/>
      <c r="K60" s="2">
        <v>5000</v>
      </c>
      <c r="L60" s="2"/>
      <c r="M60" s="2">
        <v>4709146313</v>
      </c>
      <c r="N60" s="2"/>
      <c r="O60" s="2">
        <f t="shared" si="1"/>
        <v>4538497284</v>
      </c>
      <c r="P60" s="2"/>
      <c r="Q60" s="2">
        <v>170649029</v>
      </c>
      <c r="U60" s="12"/>
    </row>
    <row r="61" spans="1:21" ht="18.75">
      <c r="A61" s="3" t="s">
        <v>258</v>
      </c>
      <c r="C61" s="2">
        <v>5000</v>
      </c>
      <c r="D61" s="2"/>
      <c r="E61" s="2">
        <v>4771135075</v>
      </c>
      <c r="F61" s="2"/>
      <c r="G61" s="2">
        <v>4630014025</v>
      </c>
      <c r="H61" s="2"/>
      <c r="I61" s="2">
        <v>141121050</v>
      </c>
      <c r="J61" s="2"/>
      <c r="K61" s="2">
        <v>5000</v>
      </c>
      <c r="L61" s="2"/>
      <c r="M61" s="2">
        <v>4771135075</v>
      </c>
      <c r="N61" s="2"/>
      <c r="O61" s="2">
        <f t="shared" si="1"/>
        <v>4630014025</v>
      </c>
      <c r="P61" s="2"/>
      <c r="Q61" s="2">
        <v>141121050</v>
      </c>
      <c r="U61" s="12"/>
    </row>
    <row r="62" spans="1:21" ht="18.75">
      <c r="A62" s="3" t="s">
        <v>226</v>
      </c>
      <c r="C62" s="2">
        <v>5000</v>
      </c>
      <c r="D62" s="2"/>
      <c r="E62" s="2">
        <v>4599166250</v>
      </c>
      <c r="F62" s="2"/>
      <c r="G62" s="2">
        <v>4440000000</v>
      </c>
      <c r="H62" s="2"/>
      <c r="I62" s="2">
        <v>159166250</v>
      </c>
      <c r="J62" s="2"/>
      <c r="K62" s="2">
        <v>10000</v>
      </c>
      <c r="L62" s="2"/>
      <c r="M62" s="2">
        <v>9006867211</v>
      </c>
      <c r="N62" s="2"/>
      <c r="O62" s="2">
        <f t="shared" si="1"/>
        <v>8880000000</v>
      </c>
      <c r="P62" s="2"/>
      <c r="Q62" s="2">
        <v>126867211</v>
      </c>
      <c r="U62" s="12"/>
    </row>
    <row r="63" spans="1:21" ht="18.75">
      <c r="A63" s="3" t="s">
        <v>238</v>
      </c>
      <c r="C63" s="2">
        <v>5000</v>
      </c>
      <c r="D63" s="2"/>
      <c r="E63" s="2">
        <v>4990345337</v>
      </c>
      <c r="F63" s="2"/>
      <c r="G63" s="2">
        <v>4903696044</v>
      </c>
      <c r="H63" s="2"/>
      <c r="I63" s="2">
        <v>86649293</v>
      </c>
      <c r="J63" s="2"/>
      <c r="K63" s="2">
        <v>5000</v>
      </c>
      <c r="L63" s="2"/>
      <c r="M63" s="2">
        <v>4990345337</v>
      </c>
      <c r="N63" s="2"/>
      <c r="O63" s="2">
        <f t="shared" si="1"/>
        <v>4903696044</v>
      </c>
      <c r="P63" s="2"/>
      <c r="Q63" s="2">
        <v>86649293</v>
      </c>
      <c r="U63" s="12"/>
    </row>
    <row r="64" spans="1:21" ht="18.75">
      <c r="A64" s="3" t="s">
        <v>718</v>
      </c>
      <c r="C64" s="2">
        <v>0</v>
      </c>
      <c r="D64" s="2"/>
      <c r="E64" s="2">
        <v>0</v>
      </c>
      <c r="F64" s="2"/>
      <c r="G64" s="2">
        <v>0</v>
      </c>
      <c r="H64" s="2"/>
      <c r="I64" s="2">
        <v>0</v>
      </c>
      <c r="J64" s="2"/>
      <c r="K64" s="2">
        <v>108053</v>
      </c>
      <c r="L64" s="2"/>
      <c r="M64" s="2">
        <v>139863945</v>
      </c>
      <c r="N64" s="2"/>
      <c r="O64" s="2">
        <f t="shared" si="1"/>
        <v>54026500</v>
      </c>
      <c r="P64" s="2"/>
      <c r="Q64" s="2">
        <v>85837445</v>
      </c>
      <c r="U64" s="12"/>
    </row>
    <row r="65" spans="1:21" ht="18.75">
      <c r="A65" s="3" t="s">
        <v>78</v>
      </c>
      <c r="C65" s="2">
        <v>0</v>
      </c>
      <c r="D65" s="2"/>
      <c r="E65" s="2">
        <v>0</v>
      </c>
      <c r="F65" s="2"/>
      <c r="G65" s="2">
        <v>0</v>
      </c>
      <c r="H65" s="2"/>
      <c r="I65" s="2">
        <v>0</v>
      </c>
      <c r="J65" s="2"/>
      <c r="K65" s="2">
        <v>1829396</v>
      </c>
      <c r="L65" s="2"/>
      <c r="M65" s="2">
        <v>22498565199</v>
      </c>
      <c r="N65" s="2"/>
      <c r="O65" s="2">
        <f t="shared" si="1"/>
        <v>22416275947</v>
      </c>
      <c r="P65" s="2"/>
      <c r="Q65" s="2">
        <v>82289252</v>
      </c>
      <c r="U65" s="12"/>
    </row>
    <row r="66" spans="1:21" ht="18.75">
      <c r="A66" s="3" t="s">
        <v>249</v>
      </c>
      <c r="C66" s="2">
        <v>0</v>
      </c>
      <c r="D66" s="2"/>
      <c r="E66" s="2">
        <v>0</v>
      </c>
      <c r="F66" s="2"/>
      <c r="G66" s="2">
        <v>0</v>
      </c>
      <c r="H66" s="2"/>
      <c r="I66" s="2">
        <v>0</v>
      </c>
      <c r="J66" s="2"/>
      <c r="K66" s="2">
        <v>5000</v>
      </c>
      <c r="L66" s="2"/>
      <c r="M66" s="2">
        <v>4849120938</v>
      </c>
      <c r="N66" s="2"/>
      <c r="O66" s="2">
        <f t="shared" si="1"/>
        <v>4784387671</v>
      </c>
      <c r="P66" s="2"/>
      <c r="Q66" s="2">
        <v>64733267</v>
      </c>
      <c r="U66" s="12"/>
    </row>
    <row r="67" spans="1:21" ht="18.75">
      <c r="A67" s="3" t="s">
        <v>744</v>
      </c>
      <c r="C67" s="2">
        <v>0</v>
      </c>
      <c r="D67" s="2"/>
      <c r="E67" s="2">
        <v>0</v>
      </c>
      <c r="F67" s="2"/>
      <c r="G67" s="2">
        <v>0</v>
      </c>
      <c r="H67" s="2"/>
      <c r="I67" s="2">
        <v>0</v>
      </c>
      <c r="J67" s="2"/>
      <c r="K67" s="2">
        <v>38137</v>
      </c>
      <c r="L67" s="2"/>
      <c r="M67" s="2">
        <v>79611186</v>
      </c>
      <c r="N67" s="2"/>
      <c r="O67" s="2">
        <f t="shared" si="1"/>
        <v>26734037</v>
      </c>
      <c r="P67" s="2"/>
      <c r="Q67" s="2">
        <v>52877149</v>
      </c>
      <c r="U67" s="12"/>
    </row>
    <row r="68" spans="1:21" ht="18.75">
      <c r="A68" s="3" t="s">
        <v>38</v>
      </c>
      <c r="C68" s="2">
        <v>0</v>
      </c>
      <c r="D68" s="2"/>
      <c r="E68" s="2">
        <v>0</v>
      </c>
      <c r="F68" s="2"/>
      <c r="G68" s="2">
        <v>0</v>
      </c>
      <c r="H68" s="2"/>
      <c r="I68" s="2">
        <v>0</v>
      </c>
      <c r="J68" s="2"/>
      <c r="K68" s="2">
        <v>400000</v>
      </c>
      <c r="L68" s="2"/>
      <c r="M68" s="2">
        <v>4079581200</v>
      </c>
      <c r="N68" s="2"/>
      <c r="O68" s="2">
        <f t="shared" si="1"/>
        <v>4027354046</v>
      </c>
      <c r="P68" s="2"/>
      <c r="Q68" s="2">
        <v>52227154</v>
      </c>
      <c r="U68" s="12"/>
    </row>
    <row r="69" spans="1:21" ht="18.75">
      <c r="A69" s="3" t="s">
        <v>35</v>
      </c>
      <c r="C69" s="2">
        <v>0</v>
      </c>
      <c r="D69" s="2"/>
      <c r="E69" s="2">
        <v>0</v>
      </c>
      <c r="F69" s="2"/>
      <c r="G69" s="2">
        <v>0</v>
      </c>
      <c r="H69" s="2"/>
      <c r="I69" s="2">
        <v>0</v>
      </c>
      <c r="J69" s="2"/>
      <c r="K69" s="2">
        <v>33100</v>
      </c>
      <c r="L69" s="2"/>
      <c r="M69" s="2">
        <v>806849727</v>
      </c>
      <c r="N69" s="2"/>
      <c r="O69" s="2">
        <f t="shared" si="1"/>
        <v>791600526</v>
      </c>
      <c r="P69" s="2"/>
      <c r="Q69" s="2">
        <v>15249201</v>
      </c>
      <c r="U69" s="12"/>
    </row>
    <row r="70" spans="1:21" ht="18.75">
      <c r="A70" s="3" t="s">
        <v>747</v>
      </c>
      <c r="C70" s="2">
        <v>0</v>
      </c>
      <c r="D70" s="2"/>
      <c r="E70" s="2">
        <v>0</v>
      </c>
      <c r="F70" s="2"/>
      <c r="G70" s="2">
        <v>0</v>
      </c>
      <c r="H70" s="2"/>
      <c r="I70" s="2">
        <v>0</v>
      </c>
      <c r="J70" s="2"/>
      <c r="K70" s="2">
        <v>362069</v>
      </c>
      <c r="L70" s="2"/>
      <c r="M70" s="2">
        <v>13269347950</v>
      </c>
      <c r="N70" s="2"/>
      <c r="O70" s="2">
        <f t="shared" si="1"/>
        <v>13256580881</v>
      </c>
      <c r="P70" s="2"/>
      <c r="Q70" s="2">
        <v>12767069</v>
      </c>
      <c r="U70" s="12"/>
    </row>
    <row r="71" spans="1:21" ht="18.75">
      <c r="A71" s="3" t="s">
        <v>49</v>
      </c>
      <c r="C71" s="2">
        <v>0</v>
      </c>
      <c r="D71" s="2"/>
      <c r="E71" s="2">
        <v>0</v>
      </c>
      <c r="F71" s="2"/>
      <c r="G71" s="2">
        <v>0</v>
      </c>
      <c r="H71" s="2"/>
      <c r="I71" s="2">
        <v>0</v>
      </c>
      <c r="J71" s="2"/>
      <c r="K71" s="2">
        <v>57599</v>
      </c>
      <c r="L71" s="2"/>
      <c r="M71" s="2">
        <v>1023333177</v>
      </c>
      <c r="N71" s="2"/>
      <c r="O71" s="2">
        <f t="shared" si="1"/>
        <v>1015095516</v>
      </c>
      <c r="P71" s="2"/>
      <c r="Q71" s="2">
        <v>8237661</v>
      </c>
      <c r="U71" s="12"/>
    </row>
    <row r="72" spans="1:21" ht="18.75">
      <c r="A72" s="3" t="s">
        <v>723</v>
      </c>
      <c r="C72" s="2">
        <v>0</v>
      </c>
      <c r="D72" s="2"/>
      <c r="E72" s="2">
        <v>0</v>
      </c>
      <c r="F72" s="2"/>
      <c r="G72" s="2">
        <v>0</v>
      </c>
      <c r="H72" s="2"/>
      <c r="I72" s="2">
        <v>0</v>
      </c>
      <c r="J72" s="2"/>
      <c r="K72" s="2">
        <v>150000000</v>
      </c>
      <c r="L72" s="2"/>
      <c r="M72" s="2">
        <v>240115320000</v>
      </c>
      <c r="N72" s="2"/>
      <c r="O72" s="2">
        <f t="shared" ref="O72:O103" si="2">M72-Q72</f>
        <v>240108078929</v>
      </c>
      <c r="P72" s="2"/>
      <c r="Q72" s="2">
        <v>7241071</v>
      </c>
      <c r="S72" s="12"/>
      <c r="U72" s="12"/>
    </row>
    <row r="73" spans="1:21" ht="18.75">
      <c r="A73" s="3" t="s">
        <v>728</v>
      </c>
      <c r="C73" s="2">
        <v>0</v>
      </c>
      <c r="D73" s="2"/>
      <c r="E73" s="2">
        <v>0</v>
      </c>
      <c r="F73" s="2"/>
      <c r="G73" s="2">
        <v>0</v>
      </c>
      <c r="H73" s="2"/>
      <c r="I73" s="2">
        <v>0</v>
      </c>
      <c r="J73" s="2"/>
      <c r="K73" s="2">
        <v>70247</v>
      </c>
      <c r="L73" s="2"/>
      <c r="M73" s="2">
        <v>153204896</v>
      </c>
      <c r="N73" s="2"/>
      <c r="O73" s="2">
        <f t="shared" si="2"/>
        <v>151849008</v>
      </c>
      <c r="P73" s="2"/>
      <c r="Q73" s="2">
        <v>1355888</v>
      </c>
      <c r="U73" s="12"/>
    </row>
    <row r="74" spans="1:21" ht="18.75">
      <c r="A74" s="3" t="s">
        <v>718</v>
      </c>
      <c r="C74" s="2">
        <v>0</v>
      </c>
      <c r="D74" s="2"/>
      <c r="E74" s="2">
        <v>0</v>
      </c>
      <c r="F74" s="2"/>
      <c r="G74" s="2">
        <v>0</v>
      </c>
      <c r="H74" s="2"/>
      <c r="I74" s="2">
        <v>0</v>
      </c>
      <c r="J74" s="2"/>
      <c r="K74" s="2">
        <v>108053</v>
      </c>
      <c r="L74" s="2"/>
      <c r="M74" s="2">
        <v>54026500</v>
      </c>
      <c r="N74" s="2"/>
      <c r="O74" s="2">
        <f t="shared" si="2"/>
        <v>53705042</v>
      </c>
      <c r="P74" s="2"/>
      <c r="Q74" s="2">
        <v>321458</v>
      </c>
      <c r="U74" s="12"/>
    </row>
    <row r="75" spans="1:21" ht="18.75">
      <c r="A75" s="3" t="s">
        <v>741</v>
      </c>
      <c r="C75" s="2">
        <v>0</v>
      </c>
      <c r="D75" s="2"/>
      <c r="E75" s="2">
        <v>0</v>
      </c>
      <c r="F75" s="2"/>
      <c r="G75" s="2">
        <v>0</v>
      </c>
      <c r="H75" s="2"/>
      <c r="I75" s="2">
        <v>0</v>
      </c>
      <c r="J75" s="2"/>
      <c r="K75" s="2">
        <v>38137</v>
      </c>
      <c r="L75" s="2"/>
      <c r="M75" s="2">
        <v>26734037</v>
      </c>
      <c r="N75" s="2"/>
      <c r="O75" s="2">
        <f t="shared" si="2"/>
        <v>26537059</v>
      </c>
      <c r="P75" s="2"/>
      <c r="Q75" s="2">
        <v>196978</v>
      </c>
      <c r="U75" s="12"/>
    </row>
    <row r="76" spans="1:21" ht="18.75">
      <c r="A76" s="3" t="s">
        <v>707</v>
      </c>
      <c r="C76" s="2">
        <v>0</v>
      </c>
      <c r="D76" s="2"/>
      <c r="E76" s="2">
        <v>0</v>
      </c>
      <c r="F76" s="2"/>
      <c r="G76" s="2">
        <v>0</v>
      </c>
      <c r="H76" s="2"/>
      <c r="I76" s="2">
        <v>0</v>
      </c>
      <c r="J76" s="2"/>
      <c r="K76" s="2">
        <v>6</v>
      </c>
      <c r="L76" s="2"/>
      <c r="M76" s="2">
        <v>6</v>
      </c>
      <c r="N76" s="2"/>
      <c r="O76" s="2">
        <f t="shared" si="2"/>
        <v>6411</v>
      </c>
      <c r="P76" s="2"/>
      <c r="Q76" s="2">
        <v>-6405</v>
      </c>
      <c r="U76" s="12"/>
    </row>
    <row r="77" spans="1:21" ht="18.75">
      <c r="A77" s="3" t="s">
        <v>728</v>
      </c>
      <c r="C77" s="2">
        <v>0</v>
      </c>
      <c r="D77" s="2"/>
      <c r="E77" s="2">
        <v>0</v>
      </c>
      <c r="F77" s="2"/>
      <c r="G77" s="2">
        <v>0</v>
      </c>
      <c r="H77" s="2"/>
      <c r="I77" s="2">
        <v>0</v>
      </c>
      <c r="J77" s="2"/>
      <c r="K77" s="2">
        <v>70247</v>
      </c>
      <c r="L77" s="2"/>
      <c r="M77" s="2">
        <v>70317247</v>
      </c>
      <c r="N77" s="2"/>
      <c r="O77" s="2">
        <f t="shared" si="2"/>
        <v>72249263</v>
      </c>
      <c r="P77" s="2"/>
      <c r="Q77" s="2">
        <v>-1932016</v>
      </c>
      <c r="U77" s="12"/>
    </row>
    <row r="78" spans="1:21" ht="18.75">
      <c r="A78" s="3" t="s">
        <v>27</v>
      </c>
      <c r="C78" s="2">
        <v>0</v>
      </c>
      <c r="D78" s="2"/>
      <c r="E78" s="2">
        <v>0</v>
      </c>
      <c r="F78" s="2"/>
      <c r="G78" s="2">
        <v>0</v>
      </c>
      <c r="H78" s="2"/>
      <c r="I78" s="2">
        <v>0</v>
      </c>
      <c r="J78" s="2"/>
      <c r="K78" s="2">
        <v>5524</v>
      </c>
      <c r="L78" s="2"/>
      <c r="M78" s="2">
        <v>93222554</v>
      </c>
      <c r="N78" s="2"/>
      <c r="O78" s="2">
        <f t="shared" si="2"/>
        <v>97378855</v>
      </c>
      <c r="P78" s="2"/>
      <c r="Q78" s="2">
        <v>-4156301</v>
      </c>
      <c r="U78" s="12"/>
    </row>
    <row r="79" spans="1:21" ht="18.75">
      <c r="A79" s="3" t="s">
        <v>60</v>
      </c>
      <c r="C79" s="2">
        <v>0</v>
      </c>
      <c r="D79" s="2"/>
      <c r="E79" s="2">
        <v>0</v>
      </c>
      <c r="F79" s="2"/>
      <c r="G79" s="2">
        <v>0</v>
      </c>
      <c r="H79" s="2"/>
      <c r="I79" s="2">
        <v>0</v>
      </c>
      <c r="J79" s="2"/>
      <c r="K79" s="2">
        <v>5142</v>
      </c>
      <c r="L79" s="2"/>
      <c r="M79" s="2">
        <v>53516016</v>
      </c>
      <c r="N79" s="2"/>
      <c r="O79" s="2">
        <f t="shared" si="2"/>
        <v>57942495</v>
      </c>
      <c r="P79" s="2"/>
      <c r="Q79" s="2">
        <v>-4426479</v>
      </c>
      <c r="S79" s="12"/>
      <c r="T79" s="12"/>
      <c r="U79" s="12"/>
    </row>
    <row r="80" spans="1:21" ht="18.75">
      <c r="A80" s="3" t="s">
        <v>145</v>
      </c>
      <c r="C80" s="2">
        <v>0</v>
      </c>
      <c r="D80" s="2"/>
      <c r="E80" s="2">
        <v>0</v>
      </c>
      <c r="F80" s="2"/>
      <c r="G80" s="2">
        <v>0</v>
      </c>
      <c r="H80" s="2"/>
      <c r="I80" s="2">
        <v>0</v>
      </c>
      <c r="J80" s="2"/>
      <c r="K80" s="2">
        <v>8310</v>
      </c>
      <c r="L80" s="2"/>
      <c r="M80" s="2">
        <v>9989682227</v>
      </c>
      <c r="N80" s="2"/>
      <c r="O80" s="2">
        <f t="shared" si="2"/>
        <v>9996930000</v>
      </c>
      <c r="P80" s="2"/>
      <c r="Q80" s="2">
        <v>-7247773</v>
      </c>
      <c r="U80" s="12"/>
    </row>
    <row r="81" spans="1:22" ht="18.75">
      <c r="A81" s="3" t="s">
        <v>62</v>
      </c>
      <c r="C81" s="2">
        <v>0</v>
      </c>
      <c r="D81" s="2"/>
      <c r="E81" s="2">
        <v>0</v>
      </c>
      <c r="F81" s="2"/>
      <c r="G81" s="2">
        <v>0</v>
      </c>
      <c r="H81" s="2"/>
      <c r="I81" s="2">
        <v>0</v>
      </c>
      <c r="J81" s="2"/>
      <c r="K81" s="2">
        <v>1498</v>
      </c>
      <c r="L81" s="2"/>
      <c r="M81" s="2">
        <v>1497</v>
      </c>
      <c r="N81" s="2"/>
      <c r="O81" s="2">
        <f t="shared" si="2"/>
        <v>17996250</v>
      </c>
      <c r="P81" s="2"/>
      <c r="Q81" s="2">
        <v>-17994753</v>
      </c>
      <c r="S81" s="12"/>
      <c r="U81" s="12"/>
    </row>
    <row r="82" spans="1:22" ht="18.75">
      <c r="A82" s="3" t="s">
        <v>645</v>
      </c>
      <c r="C82" s="2">
        <v>0</v>
      </c>
      <c r="D82" s="2"/>
      <c r="E82" s="2">
        <v>0</v>
      </c>
      <c r="F82" s="2"/>
      <c r="G82" s="2">
        <v>0</v>
      </c>
      <c r="H82" s="2"/>
      <c r="I82" s="2">
        <v>0</v>
      </c>
      <c r="J82" s="2"/>
      <c r="K82" s="2">
        <v>1800000</v>
      </c>
      <c r="L82" s="2"/>
      <c r="M82" s="2">
        <v>1799980000000</v>
      </c>
      <c r="N82" s="2"/>
      <c r="O82" s="2">
        <f t="shared" si="2"/>
        <v>1800000000000</v>
      </c>
      <c r="P82" s="2"/>
      <c r="Q82" s="2">
        <v>-20000000</v>
      </c>
      <c r="U82" s="12"/>
    </row>
    <row r="83" spans="1:22" ht="18.75">
      <c r="A83" s="3" t="s">
        <v>656</v>
      </c>
      <c r="C83" s="2">
        <v>0</v>
      </c>
      <c r="D83" s="2"/>
      <c r="E83" s="2">
        <v>0</v>
      </c>
      <c r="F83" s="2"/>
      <c r="G83" s="2">
        <v>0</v>
      </c>
      <c r="H83" s="2"/>
      <c r="I83" s="2">
        <v>0</v>
      </c>
      <c r="J83" s="2"/>
      <c r="K83" s="2">
        <v>12803500</v>
      </c>
      <c r="L83" s="2"/>
      <c r="M83" s="2">
        <v>12803500000000</v>
      </c>
      <c r="N83" s="2"/>
      <c r="O83" s="2">
        <f t="shared" si="2"/>
        <v>12803523593812</v>
      </c>
      <c r="P83" s="2"/>
      <c r="Q83" s="2">
        <v>-23593812</v>
      </c>
      <c r="U83" s="12"/>
    </row>
    <row r="84" spans="1:22" ht="18.75">
      <c r="A84" s="3" t="s">
        <v>752</v>
      </c>
      <c r="C84" s="2">
        <v>0</v>
      </c>
      <c r="D84" s="2"/>
      <c r="E84" s="2">
        <v>0</v>
      </c>
      <c r="F84" s="2"/>
      <c r="G84" s="2">
        <v>0</v>
      </c>
      <c r="H84" s="2"/>
      <c r="I84" s="2">
        <v>0</v>
      </c>
      <c r="J84" s="2"/>
      <c r="K84" s="2">
        <v>36000</v>
      </c>
      <c r="L84" s="2"/>
      <c r="M84" s="2">
        <v>28524828940</v>
      </c>
      <c r="N84" s="2"/>
      <c r="O84" s="2">
        <f t="shared" si="2"/>
        <v>28550024370</v>
      </c>
      <c r="P84" s="2"/>
      <c r="Q84" s="2">
        <v>-25195430</v>
      </c>
      <c r="U84" s="12"/>
    </row>
    <row r="85" spans="1:22" ht="18.75">
      <c r="A85" s="3" t="s">
        <v>186</v>
      </c>
      <c r="C85" s="2">
        <v>117794</v>
      </c>
      <c r="D85" s="2"/>
      <c r="E85" s="2">
        <v>117775149838</v>
      </c>
      <c r="F85" s="2"/>
      <c r="G85" s="2">
        <v>117800651217</v>
      </c>
      <c r="H85" s="2"/>
      <c r="I85" s="2">
        <v>-25501379</v>
      </c>
      <c r="J85" s="2"/>
      <c r="K85" s="2">
        <v>117794</v>
      </c>
      <c r="L85" s="2"/>
      <c r="M85" s="2">
        <v>117775149838</v>
      </c>
      <c r="N85" s="2"/>
      <c r="O85" s="2">
        <f t="shared" si="2"/>
        <v>117800651217</v>
      </c>
      <c r="P85" s="2"/>
      <c r="Q85" s="2">
        <v>-25501379</v>
      </c>
      <c r="U85" s="12"/>
    </row>
    <row r="86" spans="1:22" ht="18.75">
      <c r="A86" s="3" t="s">
        <v>748</v>
      </c>
      <c r="C86" s="2">
        <v>0</v>
      </c>
      <c r="D86" s="2"/>
      <c r="E86" s="2">
        <v>0</v>
      </c>
      <c r="F86" s="2"/>
      <c r="G86" s="2">
        <v>0</v>
      </c>
      <c r="H86" s="2"/>
      <c r="I86" s="2">
        <v>0</v>
      </c>
      <c r="J86" s="2"/>
      <c r="K86" s="2">
        <v>5350000</v>
      </c>
      <c r="L86" s="2"/>
      <c r="M86" s="2">
        <v>113844582538</v>
      </c>
      <c r="N86" s="2"/>
      <c r="O86" s="2">
        <f t="shared" si="2"/>
        <v>113933262695</v>
      </c>
      <c r="P86" s="2"/>
      <c r="Q86" s="2">
        <v>-88680157</v>
      </c>
      <c r="U86" s="12"/>
    </row>
    <row r="87" spans="1:22" ht="18.75">
      <c r="A87" s="3" t="s">
        <v>658</v>
      </c>
      <c r="C87" s="2">
        <v>0</v>
      </c>
      <c r="D87" s="2"/>
      <c r="E87" s="2">
        <v>0</v>
      </c>
      <c r="F87" s="2"/>
      <c r="G87" s="2">
        <v>0</v>
      </c>
      <c r="H87" s="2"/>
      <c r="I87" s="2">
        <v>0</v>
      </c>
      <c r="J87" s="2"/>
      <c r="K87" s="2">
        <v>9999800</v>
      </c>
      <c r="L87" s="2"/>
      <c r="M87" s="2">
        <v>10097873452468</v>
      </c>
      <c r="N87" s="2"/>
      <c r="O87" s="2">
        <f t="shared" si="2"/>
        <v>10097967411612</v>
      </c>
      <c r="P87" s="2"/>
      <c r="Q87" s="2">
        <v>-93959144</v>
      </c>
      <c r="U87" s="12"/>
    </row>
    <row r="88" spans="1:22" ht="18.75">
      <c r="A88" s="3" t="s">
        <v>17</v>
      </c>
      <c r="C88" s="2">
        <v>0</v>
      </c>
      <c r="D88" s="2"/>
      <c r="E88" s="2">
        <v>0</v>
      </c>
      <c r="F88" s="2"/>
      <c r="G88" s="2">
        <v>0</v>
      </c>
      <c r="H88" s="2"/>
      <c r="I88" s="2">
        <v>0</v>
      </c>
      <c r="J88" s="2"/>
      <c r="K88" s="2">
        <v>10720667</v>
      </c>
      <c r="L88" s="2"/>
      <c r="M88" s="2">
        <v>35785799792</v>
      </c>
      <c r="N88" s="2"/>
      <c r="O88" s="2">
        <f t="shared" si="2"/>
        <v>35968196618</v>
      </c>
      <c r="P88" s="2"/>
      <c r="Q88" s="2">
        <v>-182396826</v>
      </c>
      <c r="U88" s="12"/>
    </row>
    <row r="89" spans="1:22" ht="18.75">
      <c r="A89" s="3" t="s">
        <v>183</v>
      </c>
      <c r="C89" s="2">
        <v>0</v>
      </c>
      <c r="D89" s="2"/>
      <c r="E89" s="2">
        <v>0</v>
      </c>
      <c r="F89" s="2"/>
      <c r="G89" s="2">
        <v>0</v>
      </c>
      <c r="H89" s="2"/>
      <c r="I89" s="2">
        <v>0</v>
      </c>
      <c r="J89" s="2"/>
      <c r="K89" s="2">
        <v>11799</v>
      </c>
      <c r="L89" s="2"/>
      <c r="M89" s="2">
        <v>11574573175</v>
      </c>
      <c r="N89" s="2"/>
      <c r="O89" s="2">
        <f t="shared" si="2"/>
        <v>11796861432</v>
      </c>
      <c r="P89" s="2"/>
      <c r="Q89" s="2">
        <v>-222288257</v>
      </c>
      <c r="U89" s="12"/>
    </row>
    <row r="90" spans="1:22" ht="18.75">
      <c r="A90" s="3" t="s">
        <v>738</v>
      </c>
      <c r="C90" s="2">
        <v>0</v>
      </c>
      <c r="D90" s="2"/>
      <c r="E90" s="2">
        <v>0</v>
      </c>
      <c r="F90" s="2"/>
      <c r="G90" s="2">
        <v>0</v>
      </c>
      <c r="H90" s="2"/>
      <c r="I90" s="2">
        <v>0</v>
      </c>
      <c r="J90" s="2"/>
      <c r="K90" s="2">
        <v>5000000</v>
      </c>
      <c r="L90" s="2"/>
      <c r="M90" s="2">
        <v>76817103823</v>
      </c>
      <c r="N90" s="2"/>
      <c r="O90" s="2">
        <f t="shared" si="2"/>
        <v>77117039383</v>
      </c>
      <c r="P90" s="2"/>
      <c r="Q90" s="2">
        <v>-299935560</v>
      </c>
      <c r="S90" s="12"/>
      <c r="U90" s="12"/>
    </row>
    <row r="91" spans="1:22" ht="18.75">
      <c r="A91" s="3" t="s">
        <v>39</v>
      </c>
      <c r="C91" s="2">
        <v>0</v>
      </c>
      <c r="D91" s="2"/>
      <c r="E91" s="2">
        <v>0</v>
      </c>
      <c r="F91" s="2"/>
      <c r="G91" s="2">
        <v>0</v>
      </c>
      <c r="H91" s="2"/>
      <c r="I91" s="2">
        <v>0</v>
      </c>
      <c r="J91" s="2"/>
      <c r="K91" s="2">
        <v>3996443</v>
      </c>
      <c r="L91" s="2"/>
      <c r="M91" s="2">
        <v>123571646225</v>
      </c>
      <c r="N91" s="2"/>
      <c r="O91" s="2">
        <f t="shared" si="2"/>
        <v>123871924174</v>
      </c>
      <c r="P91" s="2"/>
      <c r="Q91" s="2">
        <v>-300277949</v>
      </c>
      <c r="U91" s="12"/>
    </row>
    <row r="92" spans="1:22" ht="18.75">
      <c r="A92" s="3" t="s">
        <v>30</v>
      </c>
      <c r="C92" s="2">
        <v>500000</v>
      </c>
      <c r="D92" s="2"/>
      <c r="E92" s="2">
        <v>19384228652</v>
      </c>
      <c r="F92" s="2"/>
      <c r="G92" s="2">
        <v>19733507990</v>
      </c>
      <c r="H92" s="2"/>
      <c r="I92" s="2">
        <v>-349279338</v>
      </c>
      <c r="J92" s="2"/>
      <c r="K92" s="2">
        <v>500000</v>
      </c>
      <c r="L92" s="2"/>
      <c r="M92" s="2">
        <v>19384228652</v>
      </c>
      <c r="N92" s="2"/>
      <c r="O92" s="2">
        <f t="shared" si="2"/>
        <v>19733507990</v>
      </c>
      <c r="P92" s="2"/>
      <c r="Q92" s="2">
        <v>-349279338</v>
      </c>
      <c r="U92" s="12"/>
    </row>
    <row r="93" spans="1:22" ht="18.75">
      <c r="A93" s="3" t="s">
        <v>643</v>
      </c>
      <c r="C93" s="2">
        <v>0</v>
      </c>
      <c r="D93" s="2"/>
      <c r="E93" s="2">
        <v>0</v>
      </c>
      <c r="F93" s="2"/>
      <c r="G93" s="2">
        <v>0</v>
      </c>
      <c r="H93" s="2"/>
      <c r="I93" s="2">
        <v>0</v>
      </c>
      <c r="J93" s="2"/>
      <c r="K93" s="2">
        <v>5000000</v>
      </c>
      <c r="L93" s="2"/>
      <c r="M93" s="2">
        <v>4999531250000</v>
      </c>
      <c r="N93" s="2"/>
      <c r="O93" s="2">
        <f t="shared" si="2"/>
        <v>5000000000000</v>
      </c>
      <c r="P93" s="2"/>
      <c r="Q93" s="2">
        <v>-468750000</v>
      </c>
      <c r="U93" s="12"/>
    </row>
    <row r="94" spans="1:22" ht="18.75">
      <c r="A94" s="3" t="s">
        <v>20</v>
      </c>
      <c r="C94" s="2">
        <v>0</v>
      </c>
      <c r="D94" s="2"/>
      <c r="E94" s="2">
        <v>0</v>
      </c>
      <c r="F94" s="2"/>
      <c r="G94" s="2">
        <v>0</v>
      </c>
      <c r="H94" s="2"/>
      <c r="I94" s="2">
        <v>0</v>
      </c>
      <c r="J94" s="2"/>
      <c r="K94" s="2">
        <v>38475001</v>
      </c>
      <c r="L94" s="2"/>
      <c r="M94" s="2">
        <v>502950187558</v>
      </c>
      <c r="N94" s="2"/>
      <c r="O94" s="2">
        <f t="shared" si="2"/>
        <v>503480167148</v>
      </c>
      <c r="P94" s="2"/>
      <c r="Q94" s="2">
        <v>-529979590</v>
      </c>
      <c r="S94" s="12"/>
      <c r="T94" s="12"/>
      <c r="U94" s="12"/>
      <c r="V94" s="12"/>
    </row>
    <row r="95" spans="1:22" ht="18.75">
      <c r="A95" s="3" t="s">
        <v>717</v>
      </c>
      <c r="C95" s="2">
        <v>0</v>
      </c>
      <c r="D95" s="2"/>
      <c r="E95" s="2">
        <v>0</v>
      </c>
      <c r="F95" s="2"/>
      <c r="G95" s="2">
        <v>0</v>
      </c>
      <c r="H95" s="2"/>
      <c r="I95" s="2">
        <v>0</v>
      </c>
      <c r="J95" s="2"/>
      <c r="K95" s="2">
        <v>3198179</v>
      </c>
      <c r="L95" s="2"/>
      <c r="M95" s="2">
        <v>35034231185</v>
      </c>
      <c r="N95" s="2"/>
      <c r="O95" s="2">
        <f t="shared" si="2"/>
        <v>35599232505</v>
      </c>
      <c r="P95" s="2"/>
      <c r="Q95" s="2">
        <v>-565001320</v>
      </c>
      <c r="U95" s="12"/>
    </row>
    <row r="96" spans="1:22" ht="18.75">
      <c r="A96" s="3" t="s">
        <v>223</v>
      </c>
      <c r="C96" s="2">
        <v>0</v>
      </c>
      <c r="D96" s="2"/>
      <c r="E96" s="2">
        <v>0</v>
      </c>
      <c r="F96" s="2"/>
      <c r="G96" s="2">
        <v>0</v>
      </c>
      <c r="H96" s="2"/>
      <c r="I96" s="2">
        <v>0</v>
      </c>
      <c r="J96" s="2"/>
      <c r="K96" s="2">
        <v>10000</v>
      </c>
      <c r="L96" s="2"/>
      <c r="M96" s="2">
        <v>9147541712</v>
      </c>
      <c r="N96" s="2"/>
      <c r="O96" s="2">
        <f t="shared" si="2"/>
        <v>10000000000</v>
      </c>
      <c r="P96" s="2"/>
      <c r="Q96" s="2">
        <v>-852458288</v>
      </c>
      <c r="U96" s="12"/>
    </row>
    <row r="97" spans="1:21" ht="18.75">
      <c r="A97" s="3" t="s">
        <v>660</v>
      </c>
      <c r="C97" s="2">
        <v>0</v>
      </c>
      <c r="D97" s="2"/>
      <c r="E97" s="2">
        <v>0</v>
      </c>
      <c r="F97" s="2"/>
      <c r="G97" s="2">
        <v>0</v>
      </c>
      <c r="H97" s="2"/>
      <c r="I97" s="2">
        <v>0</v>
      </c>
      <c r="J97" s="2"/>
      <c r="K97" s="2">
        <v>9999600</v>
      </c>
      <c r="L97" s="2"/>
      <c r="M97" s="2">
        <v>10001663302595</v>
      </c>
      <c r="N97" s="2"/>
      <c r="O97" s="2">
        <f t="shared" si="2"/>
        <v>10002786466286</v>
      </c>
      <c r="P97" s="2"/>
      <c r="Q97" s="2">
        <v>-1123163691</v>
      </c>
      <c r="U97" s="12"/>
    </row>
    <row r="98" spans="1:21" ht="18.75">
      <c r="A98" s="3" t="s">
        <v>734</v>
      </c>
      <c r="C98" s="2">
        <v>0</v>
      </c>
      <c r="D98" s="2"/>
      <c r="E98" s="2">
        <v>0</v>
      </c>
      <c r="F98" s="2"/>
      <c r="G98" s="2">
        <v>0</v>
      </c>
      <c r="H98" s="2"/>
      <c r="I98" s="2">
        <v>0</v>
      </c>
      <c r="J98" s="2"/>
      <c r="K98" s="2">
        <v>13144214</v>
      </c>
      <c r="L98" s="2"/>
      <c r="M98" s="2">
        <v>315811278471</v>
      </c>
      <c r="N98" s="2"/>
      <c r="O98" s="2">
        <f t="shared" si="2"/>
        <v>317002305262</v>
      </c>
      <c r="P98" s="2"/>
      <c r="Q98" s="2">
        <v>-1191026791</v>
      </c>
      <c r="U98" s="12"/>
    </row>
    <row r="99" spans="1:21" ht="18.75">
      <c r="A99" s="3" t="s">
        <v>731</v>
      </c>
      <c r="C99" s="2">
        <v>0</v>
      </c>
      <c r="D99" s="2"/>
      <c r="E99" s="2">
        <v>0</v>
      </c>
      <c r="F99" s="2"/>
      <c r="G99" s="2">
        <v>0</v>
      </c>
      <c r="H99" s="2"/>
      <c r="I99" s="2">
        <v>0</v>
      </c>
      <c r="J99" s="2"/>
      <c r="K99" s="2">
        <v>392804</v>
      </c>
      <c r="L99" s="2"/>
      <c r="M99" s="2">
        <v>105452947448</v>
      </c>
      <c r="N99" s="2"/>
      <c r="O99" s="2">
        <f t="shared" si="2"/>
        <v>107070691610</v>
      </c>
      <c r="P99" s="2"/>
      <c r="Q99" s="2">
        <v>-1617744162</v>
      </c>
      <c r="S99" s="12"/>
      <c r="U99" s="12"/>
    </row>
    <row r="100" spans="1:21" ht="18.75">
      <c r="A100" s="3" t="s">
        <v>642</v>
      </c>
      <c r="C100" s="2">
        <v>0</v>
      </c>
      <c r="D100" s="2"/>
      <c r="E100" s="2">
        <v>0</v>
      </c>
      <c r="F100" s="2"/>
      <c r="G100" s="2">
        <v>0</v>
      </c>
      <c r="H100" s="2"/>
      <c r="I100" s="2">
        <v>0</v>
      </c>
      <c r="J100" s="2"/>
      <c r="K100" s="2">
        <v>9500000</v>
      </c>
      <c r="L100" s="2"/>
      <c r="M100" s="2">
        <v>9498278125000</v>
      </c>
      <c r="N100" s="2"/>
      <c r="O100" s="2">
        <f t="shared" si="2"/>
        <v>9500000000000</v>
      </c>
      <c r="P100" s="2"/>
      <c r="Q100" s="2">
        <v>-1721875000</v>
      </c>
      <c r="U100" s="12"/>
    </row>
    <row r="101" spans="1:21" ht="18.75">
      <c r="A101" s="3" t="s">
        <v>44</v>
      </c>
      <c r="C101" s="2">
        <v>700000</v>
      </c>
      <c r="D101" s="2"/>
      <c r="E101" s="2">
        <v>10555816950</v>
      </c>
      <c r="F101" s="2"/>
      <c r="G101" s="2">
        <v>11849325026</v>
      </c>
      <c r="H101" s="2"/>
      <c r="I101" s="2">
        <v>-1293508076</v>
      </c>
      <c r="J101" s="2"/>
      <c r="K101" s="2">
        <v>24274792</v>
      </c>
      <c r="L101" s="2"/>
      <c r="M101" s="2">
        <v>375873417117</v>
      </c>
      <c r="N101" s="2"/>
      <c r="O101" s="2">
        <f t="shared" si="2"/>
        <v>378280156888</v>
      </c>
      <c r="P101" s="2"/>
      <c r="Q101" s="2">
        <v>-2406739771</v>
      </c>
      <c r="U101" s="12"/>
    </row>
    <row r="102" spans="1:21" ht="18.75">
      <c r="A102" s="3" t="s">
        <v>730</v>
      </c>
      <c r="C102" s="2">
        <v>0</v>
      </c>
      <c r="D102" s="2"/>
      <c r="E102" s="2">
        <v>0</v>
      </c>
      <c r="F102" s="2"/>
      <c r="G102" s="2">
        <v>0</v>
      </c>
      <c r="H102" s="2"/>
      <c r="I102" s="2">
        <v>0</v>
      </c>
      <c r="J102" s="2"/>
      <c r="K102" s="2">
        <v>73000000</v>
      </c>
      <c r="L102" s="2"/>
      <c r="M102" s="2">
        <v>686113248883</v>
      </c>
      <c r="N102" s="2"/>
      <c r="O102" s="2">
        <f t="shared" si="2"/>
        <v>688717885131</v>
      </c>
      <c r="P102" s="2"/>
      <c r="Q102" s="2">
        <v>-2604636248</v>
      </c>
      <c r="U102" s="12"/>
    </row>
    <row r="103" spans="1:21" ht="18.75">
      <c r="A103" s="3" t="s">
        <v>40</v>
      </c>
      <c r="C103" s="2">
        <v>0</v>
      </c>
      <c r="D103" s="2"/>
      <c r="E103" s="2">
        <v>0</v>
      </c>
      <c r="F103" s="2"/>
      <c r="G103" s="2">
        <v>0</v>
      </c>
      <c r="H103" s="2"/>
      <c r="I103" s="2">
        <v>0</v>
      </c>
      <c r="J103" s="2"/>
      <c r="K103" s="2">
        <v>86834387</v>
      </c>
      <c r="L103" s="2"/>
      <c r="M103" s="2">
        <v>401868433022</v>
      </c>
      <c r="N103" s="2"/>
      <c r="O103" s="2">
        <f t="shared" si="2"/>
        <v>404483537503</v>
      </c>
      <c r="P103" s="2"/>
      <c r="Q103" s="2">
        <v>-2615104481</v>
      </c>
      <c r="U103" s="12"/>
    </row>
    <row r="104" spans="1:21" ht="18.75">
      <c r="A104" s="3" t="s">
        <v>743</v>
      </c>
      <c r="C104" s="2">
        <v>0</v>
      </c>
      <c r="D104" s="2"/>
      <c r="E104" s="2">
        <v>0</v>
      </c>
      <c r="F104" s="2"/>
      <c r="G104" s="2">
        <v>0</v>
      </c>
      <c r="H104" s="2"/>
      <c r="I104" s="2">
        <v>0</v>
      </c>
      <c r="J104" s="2"/>
      <c r="K104" s="2">
        <v>1500000</v>
      </c>
      <c r="L104" s="2"/>
      <c r="M104" s="2">
        <v>123790182884</v>
      </c>
      <c r="N104" s="2"/>
      <c r="O104" s="2">
        <f t="shared" ref="O104:O129" si="3">M104-Q104</f>
        <v>127653175883</v>
      </c>
      <c r="P104" s="2"/>
      <c r="Q104" s="2">
        <v>-3862992999</v>
      </c>
      <c r="U104" s="12"/>
    </row>
    <row r="105" spans="1:21" ht="18.75">
      <c r="A105" s="3" t="s">
        <v>726</v>
      </c>
      <c r="C105" s="2">
        <v>0</v>
      </c>
      <c r="D105" s="2"/>
      <c r="E105" s="2">
        <v>0</v>
      </c>
      <c r="F105" s="2"/>
      <c r="G105" s="2">
        <v>0</v>
      </c>
      <c r="H105" s="2"/>
      <c r="I105" s="2">
        <v>0</v>
      </c>
      <c r="J105" s="2"/>
      <c r="K105" s="2">
        <v>1881842</v>
      </c>
      <c r="L105" s="2"/>
      <c r="M105" s="2">
        <v>177812728911</v>
      </c>
      <c r="N105" s="2"/>
      <c r="O105" s="2">
        <f t="shared" si="3"/>
        <v>181772817322</v>
      </c>
      <c r="P105" s="2"/>
      <c r="Q105" s="2">
        <v>-3960088411</v>
      </c>
      <c r="S105" s="12"/>
      <c r="U105" s="12"/>
    </row>
    <row r="106" spans="1:21" ht="18.75">
      <c r="A106" s="3" t="s">
        <v>74</v>
      </c>
      <c r="C106" s="2">
        <v>3431000</v>
      </c>
      <c r="D106" s="2"/>
      <c r="E106" s="2">
        <v>45497211239</v>
      </c>
      <c r="F106" s="2"/>
      <c r="G106" s="2">
        <v>46599246843</v>
      </c>
      <c r="H106" s="2"/>
      <c r="I106" s="2">
        <v>-1102035604</v>
      </c>
      <c r="J106" s="2"/>
      <c r="K106" s="2">
        <v>98770768</v>
      </c>
      <c r="L106" s="2"/>
      <c r="M106" s="2">
        <v>1214682580818</v>
      </c>
      <c r="N106" s="2"/>
      <c r="O106" s="2">
        <f t="shared" si="3"/>
        <v>1220701449301</v>
      </c>
      <c r="P106" s="2"/>
      <c r="Q106" s="2">
        <v>-6018868483</v>
      </c>
      <c r="U106" s="12"/>
    </row>
    <row r="107" spans="1:21" ht="18.75">
      <c r="A107" s="3" t="s">
        <v>751</v>
      </c>
      <c r="C107" s="2">
        <v>0</v>
      </c>
      <c r="D107" s="2"/>
      <c r="E107" s="2">
        <v>0</v>
      </c>
      <c r="F107" s="2"/>
      <c r="G107" s="2">
        <v>0</v>
      </c>
      <c r="H107" s="2"/>
      <c r="I107" s="2">
        <v>0</v>
      </c>
      <c r="J107" s="2"/>
      <c r="K107" s="2">
        <v>1850000</v>
      </c>
      <c r="L107" s="2"/>
      <c r="M107" s="2">
        <v>665836740275</v>
      </c>
      <c r="N107" s="2"/>
      <c r="O107" s="2">
        <f t="shared" si="3"/>
        <v>644837805971</v>
      </c>
      <c r="P107" s="2"/>
      <c r="Q107" s="2">
        <v>20998934304</v>
      </c>
      <c r="S107" s="12"/>
      <c r="U107" s="12"/>
    </row>
    <row r="108" spans="1:21" ht="18.75">
      <c r="A108" s="3" t="s">
        <v>19</v>
      </c>
      <c r="C108" s="2">
        <v>0</v>
      </c>
      <c r="D108" s="2"/>
      <c r="E108" s="2">
        <v>0</v>
      </c>
      <c r="F108" s="2"/>
      <c r="G108" s="2">
        <v>0</v>
      </c>
      <c r="H108" s="2"/>
      <c r="I108" s="2">
        <v>0</v>
      </c>
      <c r="J108" s="2"/>
      <c r="K108" s="2">
        <v>253800804</v>
      </c>
      <c r="L108" s="2"/>
      <c r="M108" s="2">
        <v>683176393708</v>
      </c>
      <c r="N108" s="2"/>
      <c r="O108" s="2">
        <f t="shared" si="3"/>
        <v>690017580769</v>
      </c>
      <c r="P108" s="2"/>
      <c r="Q108" s="2">
        <v>-6841187061</v>
      </c>
      <c r="U108" s="12"/>
    </row>
    <row r="109" spans="1:21" ht="18.75">
      <c r="A109" s="3" t="s">
        <v>157</v>
      </c>
      <c r="C109" s="2">
        <v>0</v>
      </c>
      <c r="D109" s="2"/>
      <c r="E109" s="2">
        <v>0</v>
      </c>
      <c r="F109" s="2"/>
      <c r="G109" s="2">
        <v>0</v>
      </c>
      <c r="H109" s="2"/>
      <c r="I109" s="2">
        <v>0</v>
      </c>
      <c r="J109" s="2"/>
      <c r="K109" s="2">
        <v>302600</v>
      </c>
      <c r="L109" s="2"/>
      <c r="M109" s="2">
        <v>293635288968</v>
      </c>
      <c r="N109" s="2"/>
      <c r="O109" s="2">
        <f t="shared" si="3"/>
        <v>302544636896</v>
      </c>
      <c r="P109" s="2"/>
      <c r="Q109" s="2">
        <v>-8909347928</v>
      </c>
      <c r="U109" s="12"/>
    </row>
    <row r="110" spans="1:21" ht="18.75">
      <c r="A110" s="3" t="s">
        <v>47</v>
      </c>
      <c r="C110" s="2">
        <v>0</v>
      </c>
      <c r="D110" s="2"/>
      <c r="E110" s="2">
        <v>0</v>
      </c>
      <c r="F110" s="2"/>
      <c r="G110" s="2">
        <v>0</v>
      </c>
      <c r="H110" s="2"/>
      <c r="I110" s="2">
        <v>0</v>
      </c>
      <c r="J110" s="2"/>
      <c r="K110" s="2">
        <v>7400000</v>
      </c>
      <c r="L110" s="2"/>
      <c r="M110" s="2">
        <v>119528548215</v>
      </c>
      <c r="N110" s="2"/>
      <c r="O110" s="2">
        <f t="shared" si="3"/>
        <v>130227786200</v>
      </c>
      <c r="P110" s="2"/>
      <c r="Q110" s="2">
        <v>-10699237985</v>
      </c>
      <c r="U110" s="12"/>
    </row>
    <row r="111" spans="1:21" ht="18.75">
      <c r="A111" s="3" t="s">
        <v>22</v>
      </c>
      <c r="C111" s="2">
        <v>3450000</v>
      </c>
      <c r="D111" s="2"/>
      <c r="E111" s="2">
        <v>128433745125</v>
      </c>
      <c r="F111" s="2"/>
      <c r="G111" s="2">
        <v>138844628655</v>
      </c>
      <c r="H111" s="2"/>
      <c r="I111" s="2">
        <v>-10410883530</v>
      </c>
      <c r="J111" s="2"/>
      <c r="K111" s="2">
        <v>5164958</v>
      </c>
      <c r="L111" s="2"/>
      <c r="M111" s="2">
        <v>184415116568</v>
      </c>
      <c r="N111" s="2"/>
      <c r="O111" s="2">
        <f t="shared" si="3"/>
        <v>195266336032</v>
      </c>
      <c r="P111" s="2"/>
      <c r="Q111" s="2">
        <v>-10851219464</v>
      </c>
      <c r="U111" s="12"/>
    </row>
    <row r="112" spans="1:21" ht="18.75">
      <c r="A112" s="3" t="s">
        <v>244</v>
      </c>
      <c r="C112" s="2">
        <v>5000</v>
      </c>
      <c r="D112" s="2"/>
      <c r="E112" s="2">
        <v>4959750884</v>
      </c>
      <c r="F112" s="2"/>
      <c r="G112" s="2">
        <v>4933725600</v>
      </c>
      <c r="H112" s="2"/>
      <c r="I112" s="2">
        <v>26025284</v>
      </c>
      <c r="J112" s="2"/>
      <c r="K112" s="2">
        <v>1011400</v>
      </c>
      <c r="L112" s="2"/>
      <c r="M112" s="2">
        <v>983859786904</v>
      </c>
      <c r="N112" s="2"/>
      <c r="O112" s="2">
        <f t="shared" si="3"/>
        <v>997994014392</v>
      </c>
      <c r="P112" s="2"/>
      <c r="Q112" s="2">
        <v>-14134227488</v>
      </c>
      <c r="U112" s="12"/>
    </row>
    <row r="113" spans="1:22" ht="18.75">
      <c r="A113" s="3" t="s">
        <v>26</v>
      </c>
      <c r="C113" s="2">
        <v>83891</v>
      </c>
      <c r="D113" s="2"/>
      <c r="E113" s="2">
        <v>2088001832</v>
      </c>
      <c r="F113" s="2"/>
      <c r="G113" s="2">
        <v>2085554980</v>
      </c>
      <c r="H113" s="2"/>
      <c r="I113" s="2">
        <v>2446852</v>
      </c>
      <c r="J113" s="2"/>
      <c r="K113" s="2">
        <v>9083891</v>
      </c>
      <c r="L113" s="2"/>
      <c r="M113" s="2">
        <v>240334761223</v>
      </c>
      <c r="N113" s="2"/>
      <c r="O113" s="2">
        <f t="shared" si="3"/>
        <v>259191978507</v>
      </c>
      <c r="P113" s="2"/>
      <c r="Q113" s="2">
        <v>-18857217284</v>
      </c>
      <c r="U113" s="12"/>
    </row>
    <row r="114" spans="1:22" ht="18.75">
      <c r="A114" s="3" t="s">
        <v>693</v>
      </c>
      <c r="C114" s="2">
        <v>0</v>
      </c>
      <c r="D114" s="2"/>
      <c r="E114" s="2">
        <v>0</v>
      </c>
      <c r="F114" s="2"/>
      <c r="G114" s="2">
        <v>0</v>
      </c>
      <c r="H114" s="2"/>
      <c r="I114" s="2">
        <v>0</v>
      </c>
      <c r="J114" s="2"/>
      <c r="K114" s="2">
        <v>28518201</v>
      </c>
      <c r="L114" s="2"/>
      <c r="M114" s="2">
        <v>277199527366</v>
      </c>
      <c r="N114" s="2"/>
      <c r="O114" s="2">
        <f t="shared" si="3"/>
        <v>298919530509</v>
      </c>
      <c r="P114" s="2"/>
      <c r="Q114" s="2">
        <v>-21720003143</v>
      </c>
      <c r="U114" s="12"/>
    </row>
    <row r="115" spans="1:22" ht="18.75">
      <c r="A115" s="3" t="s">
        <v>705</v>
      </c>
      <c r="C115" s="2">
        <v>0</v>
      </c>
      <c r="D115" s="2"/>
      <c r="E115" s="2">
        <v>0</v>
      </c>
      <c r="F115" s="2"/>
      <c r="G115" s="2">
        <v>0</v>
      </c>
      <c r="H115" s="2"/>
      <c r="I115" s="2">
        <v>0</v>
      </c>
      <c r="J115" s="2"/>
      <c r="K115" s="2">
        <v>13473637</v>
      </c>
      <c r="L115" s="2"/>
      <c r="M115" s="2">
        <v>256036641461</v>
      </c>
      <c r="N115" s="2"/>
      <c r="O115" s="2">
        <f t="shared" si="3"/>
        <v>278922597710</v>
      </c>
      <c r="P115" s="2"/>
      <c r="Q115" s="2">
        <v>-22885956249</v>
      </c>
      <c r="U115" s="12"/>
    </row>
    <row r="116" spans="1:22" ht="18.75">
      <c r="A116" s="3" t="s">
        <v>701</v>
      </c>
      <c r="C116" s="2">
        <v>0</v>
      </c>
      <c r="D116" s="2"/>
      <c r="E116" s="2">
        <v>0</v>
      </c>
      <c r="F116" s="2"/>
      <c r="G116" s="2">
        <v>0</v>
      </c>
      <c r="H116" s="2"/>
      <c r="I116" s="2">
        <v>0</v>
      </c>
      <c r="J116" s="2"/>
      <c r="K116" s="2">
        <v>93842007</v>
      </c>
      <c r="L116" s="2"/>
      <c r="M116" s="2">
        <v>394766682062</v>
      </c>
      <c r="N116" s="2"/>
      <c r="O116" s="2">
        <f t="shared" si="3"/>
        <v>424237536041</v>
      </c>
      <c r="P116" s="2"/>
      <c r="Q116" s="2">
        <v>-29470853979</v>
      </c>
      <c r="S116" s="12"/>
      <c r="U116" s="12"/>
    </row>
    <row r="117" spans="1:22" ht="18.75">
      <c r="A117" s="3" t="s">
        <v>255</v>
      </c>
      <c r="C117" s="2">
        <v>5000</v>
      </c>
      <c r="D117" s="2"/>
      <c r="E117" s="2">
        <v>4694648942</v>
      </c>
      <c r="F117" s="2"/>
      <c r="G117" s="2">
        <v>4707486613</v>
      </c>
      <c r="H117" s="2"/>
      <c r="I117" s="2">
        <v>-12837671</v>
      </c>
      <c r="J117" s="2"/>
      <c r="K117" s="2">
        <v>3006000</v>
      </c>
      <c r="L117" s="2"/>
      <c r="M117" s="2">
        <v>2796865379855</v>
      </c>
      <c r="N117" s="2"/>
      <c r="O117" s="2">
        <f t="shared" si="3"/>
        <v>2830140951961</v>
      </c>
      <c r="P117" s="2"/>
      <c r="Q117" s="2">
        <v>-33275572106</v>
      </c>
      <c r="S117" s="12"/>
      <c r="U117" s="12"/>
    </row>
    <row r="118" spans="1:22" ht="18.75">
      <c r="A118" s="3" t="s">
        <v>46</v>
      </c>
      <c r="C118" s="2">
        <v>11764357</v>
      </c>
      <c r="D118" s="2"/>
      <c r="E118" s="2">
        <v>359954422248</v>
      </c>
      <c r="F118" s="2"/>
      <c r="G118" s="2">
        <v>411136551689</v>
      </c>
      <c r="H118" s="2"/>
      <c r="I118" s="2">
        <v>-51182129441</v>
      </c>
      <c r="J118" s="2"/>
      <c r="K118" s="2">
        <v>14610514</v>
      </c>
      <c r="L118" s="2"/>
      <c r="M118" s="2">
        <v>463904523505</v>
      </c>
      <c r="N118" s="2"/>
      <c r="O118" s="2">
        <f t="shared" si="3"/>
        <v>511526560447</v>
      </c>
      <c r="P118" s="2"/>
      <c r="Q118" s="2">
        <v>-47622036942</v>
      </c>
      <c r="S118" s="12"/>
      <c r="U118" s="12"/>
    </row>
    <row r="119" spans="1:22" ht="18.75">
      <c r="A119" s="3" t="s">
        <v>754</v>
      </c>
      <c r="C119" s="2">
        <v>0</v>
      </c>
      <c r="D119" s="2"/>
      <c r="E119" s="2">
        <v>0</v>
      </c>
      <c r="F119" s="2"/>
      <c r="G119" s="2">
        <v>0</v>
      </c>
      <c r="H119" s="2"/>
      <c r="I119" s="2">
        <v>0</v>
      </c>
      <c r="J119" s="2"/>
      <c r="K119" s="2">
        <v>2710800</v>
      </c>
      <c r="L119" s="2"/>
      <c r="M119" s="2">
        <v>6050341732140</v>
      </c>
      <c r="N119" s="2"/>
      <c r="O119" s="2">
        <f t="shared" si="3"/>
        <v>6100460915754</v>
      </c>
      <c r="P119" s="2"/>
      <c r="Q119" s="2">
        <v>-50119183614</v>
      </c>
      <c r="U119" s="12"/>
    </row>
    <row r="120" spans="1:22" ht="18.75">
      <c r="A120" s="3" t="s">
        <v>43</v>
      </c>
      <c r="C120" s="2">
        <v>0</v>
      </c>
      <c r="D120" s="2"/>
      <c r="E120" s="2">
        <v>0</v>
      </c>
      <c r="F120" s="2"/>
      <c r="G120" s="2">
        <v>0</v>
      </c>
      <c r="H120" s="2"/>
      <c r="I120" s="2">
        <v>0</v>
      </c>
      <c r="J120" s="2"/>
      <c r="K120" s="2">
        <v>86522044</v>
      </c>
      <c r="L120" s="2"/>
      <c r="M120" s="2">
        <v>742617036823</v>
      </c>
      <c r="N120" s="2"/>
      <c r="O120" s="2">
        <f t="shared" si="3"/>
        <v>839294390558</v>
      </c>
      <c r="P120" s="2"/>
      <c r="Q120" s="2">
        <v>-96677353735</v>
      </c>
      <c r="S120" s="12"/>
      <c r="U120" s="12"/>
    </row>
    <row r="121" spans="1:22" ht="18.75">
      <c r="A121" s="3" t="s">
        <v>23</v>
      </c>
      <c r="C121" s="2">
        <v>103071363</v>
      </c>
      <c r="D121" s="2"/>
      <c r="E121" s="2">
        <v>630966247545</v>
      </c>
      <c r="F121" s="2"/>
      <c r="G121" s="2">
        <v>737678609345</v>
      </c>
      <c r="H121" s="2"/>
      <c r="I121" s="2">
        <v>-106712361800</v>
      </c>
      <c r="J121" s="2"/>
      <c r="K121" s="2">
        <v>329068341</v>
      </c>
      <c r="L121" s="2"/>
      <c r="M121" s="2">
        <v>2608367828654</v>
      </c>
      <c r="N121" s="2"/>
      <c r="O121" s="2">
        <f t="shared" si="3"/>
        <v>2716047378109</v>
      </c>
      <c r="P121" s="2"/>
      <c r="Q121" s="2">
        <v>-107679549455</v>
      </c>
      <c r="S121" s="12"/>
      <c r="T121" s="12"/>
      <c r="U121" s="12"/>
      <c r="V121" s="12"/>
    </row>
    <row r="122" spans="1:22" ht="18.75">
      <c r="A122" s="3" t="s">
        <v>654</v>
      </c>
      <c r="C122" s="2">
        <v>0</v>
      </c>
      <c r="D122" s="2"/>
      <c r="E122" s="2">
        <v>0</v>
      </c>
      <c r="F122" s="2"/>
      <c r="G122" s="2">
        <v>0</v>
      </c>
      <c r="H122" s="2"/>
      <c r="I122" s="2">
        <v>0</v>
      </c>
      <c r="J122" s="2"/>
      <c r="K122" s="2">
        <v>5000000</v>
      </c>
      <c r="L122" s="2"/>
      <c r="M122" s="2">
        <v>4679103754000</v>
      </c>
      <c r="N122" s="2"/>
      <c r="O122" s="2">
        <f t="shared" si="3"/>
        <v>4810270000000</v>
      </c>
      <c r="P122" s="2"/>
      <c r="Q122" s="2">
        <v>-131166246000</v>
      </c>
      <c r="S122" s="12"/>
      <c r="U122" s="12"/>
    </row>
    <row r="123" spans="1:22" ht="18.75">
      <c r="A123" s="3" t="s">
        <v>703</v>
      </c>
      <c r="C123" s="2">
        <v>0</v>
      </c>
      <c r="D123" s="2"/>
      <c r="E123" s="2">
        <v>0</v>
      </c>
      <c r="F123" s="2"/>
      <c r="G123" s="2">
        <v>0</v>
      </c>
      <c r="H123" s="2"/>
      <c r="I123" s="2">
        <v>0</v>
      </c>
      <c r="J123" s="2"/>
      <c r="K123" s="2">
        <v>255000675</v>
      </c>
      <c r="L123" s="2"/>
      <c r="M123" s="2">
        <v>1496597464714</v>
      </c>
      <c r="N123" s="2"/>
      <c r="O123" s="2">
        <f t="shared" si="3"/>
        <v>1661086914245</v>
      </c>
      <c r="P123" s="2"/>
      <c r="Q123" s="2">
        <v>-164489449531</v>
      </c>
      <c r="U123" s="12"/>
    </row>
    <row r="124" spans="1:22" ht="18.75">
      <c r="A124" s="3" t="s">
        <v>699</v>
      </c>
      <c r="C124" s="2">
        <v>0</v>
      </c>
      <c r="D124" s="2"/>
      <c r="E124" s="2">
        <v>0</v>
      </c>
      <c r="F124" s="2"/>
      <c r="G124" s="2">
        <v>0</v>
      </c>
      <c r="H124" s="2"/>
      <c r="I124" s="2">
        <v>0</v>
      </c>
      <c r="J124" s="2"/>
      <c r="K124" s="2">
        <v>7532949</v>
      </c>
      <c r="L124" s="2"/>
      <c r="M124" s="2">
        <v>1181264070869</v>
      </c>
      <c r="N124" s="2"/>
      <c r="O124" s="2">
        <f t="shared" si="3"/>
        <v>1355331394057</v>
      </c>
      <c r="P124" s="2"/>
      <c r="Q124" s="2">
        <v>-174067323188</v>
      </c>
      <c r="S124" s="12"/>
      <c r="T124" s="12"/>
      <c r="U124" s="12"/>
      <c r="V124" s="12"/>
    </row>
    <row r="125" spans="1:22" ht="18.75">
      <c r="A125" s="3" t="s">
        <v>697</v>
      </c>
      <c r="C125" s="2">
        <v>0</v>
      </c>
      <c r="D125" s="2"/>
      <c r="E125" s="2">
        <v>0</v>
      </c>
      <c r="F125" s="2"/>
      <c r="G125" s="2">
        <v>0</v>
      </c>
      <c r="H125" s="2"/>
      <c r="I125" s="2">
        <v>0</v>
      </c>
      <c r="J125" s="2"/>
      <c r="K125" s="2">
        <v>39917950</v>
      </c>
      <c r="L125" s="2"/>
      <c r="M125" s="2">
        <v>1409158118060</v>
      </c>
      <c r="N125" s="2"/>
      <c r="O125" s="2">
        <f t="shared" si="3"/>
        <v>1654941823533</v>
      </c>
      <c r="P125" s="2"/>
      <c r="Q125" s="2">
        <v>-245783705473</v>
      </c>
      <c r="S125" s="12"/>
      <c r="T125" s="12"/>
      <c r="U125" s="12"/>
      <c r="V125" s="12"/>
    </row>
    <row r="126" spans="1:22" ht="18.75">
      <c r="A126" s="3" t="s">
        <v>45</v>
      </c>
      <c r="C126" s="2">
        <v>1100000</v>
      </c>
      <c r="D126" s="2"/>
      <c r="E126" s="2">
        <v>19594523776</v>
      </c>
      <c r="F126" s="2"/>
      <c r="G126" s="2">
        <v>21831362256</v>
      </c>
      <c r="H126" s="2"/>
      <c r="I126" s="2">
        <v>-2236838480</v>
      </c>
      <c r="J126" s="2"/>
      <c r="K126" s="2">
        <v>152586824</v>
      </c>
      <c r="L126" s="2"/>
      <c r="M126" s="2">
        <v>3191134509160</v>
      </c>
      <c r="N126" s="2"/>
      <c r="O126" s="2">
        <f t="shared" si="3"/>
        <v>3518219591135</v>
      </c>
      <c r="P126" s="2"/>
      <c r="Q126" s="2">
        <v>-327085081975</v>
      </c>
      <c r="S126" s="12"/>
      <c r="T126" s="12"/>
      <c r="U126" s="12"/>
      <c r="V126" s="12"/>
    </row>
    <row r="127" spans="1:22" ht="18.75">
      <c r="A127" s="3" t="s">
        <v>79</v>
      </c>
      <c r="C127" s="2">
        <v>1326621</v>
      </c>
      <c r="D127" s="2"/>
      <c r="E127" s="2">
        <v>8809100436</v>
      </c>
      <c r="F127" s="2"/>
      <c r="G127" s="2">
        <v>7684531136</v>
      </c>
      <c r="H127" s="2"/>
      <c r="I127" s="2">
        <v>1124569300</v>
      </c>
      <c r="J127" s="2"/>
      <c r="K127" s="2">
        <v>54974349</v>
      </c>
      <c r="L127" s="2"/>
      <c r="M127" s="2">
        <v>437044646429</v>
      </c>
      <c r="N127" s="2"/>
      <c r="O127" s="2">
        <f t="shared" si="3"/>
        <v>170421381643</v>
      </c>
      <c r="P127" s="2"/>
      <c r="Q127" s="2">
        <v>266623264786</v>
      </c>
      <c r="S127" s="12"/>
      <c r="T127" s="12"/>
      <c r="U127" s="12"/>
      <c r="V127" s="12"/>
    </row>
    <row r="128" spans="1:22" ht="18.75">
      <c r="A128" s="3" t="s">
        <v>71</v>
      </c>
      <c r="C128" s="2">
        <v>0</v>
      </c>
      <c r="D128" s="2"/>
      <c r="E128" s="2">
        <v>0</v>
      </c>
      <c r="F128" s="2"/>
      <c r="G128" s="2">
        <v>0</v>
      </c>
      <c r="H128" s="2"/>
      <c r="I128" s="2">
        <v>0</v>
      </c>
      <c r="J128" s="2"/>
      <c r="K128" s="2">
        <v>214840144</v>
      </c>
      <c r="L128" s="2"/>
      <c r="M128" s="2">
        <v>1417929462881</v>
      </c>
      <c r="N128" s="2"/>
      <c r="O128" s="2">
        <f t="shared" si="3"/>
        <v>1441411027629</v>
      </c>
      <c r="P128" s="2"/>
      <c r="Q128" s="2">
        <v>-23481564748</v>
      </c>
      <c r="S128" s="12"/>
      <c r="T128" s="12"/>
      <c r="U128" s="12"/>
      <c r="V128" s="12"/>
    </row>
    <row r="129" spans="1:22" ht="18.75">
      <c r="A129" s="3" t="s">
        <v>16</v>
      </c>
      <c r="C129" s="2">
        <v>373518842</v>
      </c>
      <c r="D129" s="2"/>
      <c r="E129" s="2">
        <v>837186435344</v>
      </c>
      <c r="F129" s="2"/>
      <c r="G129" s="2">
        <v>978766146586</v>
      </c>
      <c r="H129" s="2"/>
      <c r="I129" s="2">
        <v>-141579711242</v>
      </c>
      <c r="J129" s="2"/>
      <c r="K129" s="2">
        <v>593271978</v>
      </c>
      <c r="L129" s="2"/>
      <c r="M129" s="2">
        <v>1288413016905</v>
      </c>
      <c r="N129" s="2"/>
      <c r="O129" s="2">
        <f t="shared" si="3"/>
        <v>589497123837</v>
      </c>
      <c r="P129" s="2"/>
      <c r="Q129" s="2">
        <v>698915893068</v>
      </c>
      <c r="S129" s="12"/>
      <c r="T129" s="12"/>
      <c r="U129" s="12"/>
      <c r="V129" s="12"/>
    </row>
    <row r="130" spans="1:22" ht="19.5" thickBot="1">
      <c r="A130" s="3"/>
      <c r="C130" s="6">
        <f>SUM(C8:C129)</f>
        <v>786771566</v>
      </c>
      <c r="D130" s="2"/>
      <c r="E130" s="6">
        <f>SUM(E8:E129)</f>
        <v>12450578893549</v>
      </c>
      <c r="F130" s="2"/>
      <c r="G130" s="6">
        <f>SUM(G8:G129)</f>
        <v>12202882669681</v>
      </c>
      <c r="H130" s="2"/>
      <c r="I130" s="6">
        <f>SUM(I8:I129)</f>
        <v>247696223868</v>
      </c>
      <c r="J130" s="2"/>
      <c r="K130" s="6">
        <f>SUM(K8:K129)</f>
        <v>5965758654</v>
      </c>
      <c r="L130" s="2"/>
      <c r="M130" s="6">
        <f>SUM(M8:M129)</f>
        <v>140413478567531</v>
      </c>
      <c r="N130" s="2"/>
      <c r="O130" s="6">
        <f>SUM(O8:O129)</f>
        <v>138627133525606</v>
      </c>
      <c r="P130" s="2"/>
      <c r="Q130" s="6">
        <f>SUM(Q8:Q129)</f>
        <v>1786345041925</v>
      </c>
      <c r="U130" s="12"/>
    </row>
    <row r="131" spans="1:22" ht="19.5" thickTop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22" ht="18.7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22" ht="18.7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22" ht="18.7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22" ht="18.7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22" ht="18.7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22" ht="18.7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22" ht="18.7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22" ht="18.7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</sheetData>
  <mergeCells count="14">
    <mergeCell ref="A2:Q2"/>
    <mergeCell ref="A3:Q3"/>
    <mergeCell ref="A4:Q4"/>
    <mergeCell ref="O7"/>
    <mergeCell ref="Q7"/>
    <mergeCell ref="K6:Q6"/>
    <mergeCell ref="C7"/>
    <mergeCell ref="E7"/>
    <mergeCell ref="G7"/>
    <mergeCell ref="I7"/>
    <mergeCell ref="C6:I6"/>
    <mergeCell ref="K7"/>
    <mergeCell ref="M7"/>
    <mergeCell ref="A6:A7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Mahsa Behnia</cp:lastModifiedBy>
  <dcterms:created xsi:type="dcterms:W3CDTF">2023-08-28T10:10:17Z</dcterms:created>
  <dcterms:modified xsi:type="dcterms:W3CDTF">2023-08-30T12:40:53Z</dcterms:modified>
</cp:coreProperties>
</file>