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1402\"/>
    </mc:Choice>
  </mc:AlternateContent>
  <xr:revisionPtr revIDLastSave="0" documentId="13_ncr:1_{0E39B930-F242-41A9-A508-85DE1065D84D}" xr6:coauthVersionLast="47" xr6:coauthVersionMax="47" xr10:uidLastSave="{00000000-0000-0000-0000-000000000000}"/>
  <bookViews>
    <workbookView xWindow="-120" yWindow="-120" windowWidth="29040" windowHeight="15840" firstSheet="7" activeTab="8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definedNames>
    <definedName name="_xlnm._FilterDatabase" localSheetId="7" hidden="1">'درآمد ناشی از تغییر قیمت اوراق'!$A$7:$Q$135</definedName>
    <definedName name="_xlnm.Print_Area" localSheetId="2">'اوراق مشارکت'!$A$1:$AK$76</definedName>
    <definedName name="_xlnm.Print_Area" localSheetId="1">تبعی!$A$1:$O$16</definedName>
    <definedName name="_xlnm.Print_Area" localSheetId="4">سپرده!$A$1:$S$137</definedName>
    <definedName name="_xlnm.Print_Area" localSheetId="10">'سرمایه‌گذاری در اوراق بهادار'!$A$1:$Q$93</definedName>
    <definedName name="_xlnm.Print_Area" localSheetId="9">'سرمایه‌گذاری در سهام'!$A$1:$U$124</definedName>
    <definedName name="_xlnm.Print_Area" localSheetId="5">'سود اوراق بهادار و سپرده بانکی'!$A$1:$S$283</definedName>
    <definedName name="_xlnm.Print_Area" localSheetId="0">سهام!$A$1:$Y$82</definedName>
  </definedNames>
  <calcPr calcId="191029"/>
</workbook>
</file>

<file path=xl/calcChain.xml><?xml version="1.0" encoding="utf-8"?>
<calcChain xmlns="http://schemas.openxmlformats.org/spreadsheetml/2006/main">
  <c r="G10" i="15" l="1"/>
  <c r="C10" i="15"/>
  <c r="E10" i="15"/>
  <c r="E12" i="14"/>
  <c r="C12" i="14"/>
  <c r="G212" i="13" l="1"/>
  <c r="K212" i="13"/>
  <c r="K211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K107" i="13"/>
  <c r="K108" i="13"/>
  <c r="K109" i="13"/>
  <c r="K110" i="13"/>
  <c r="K111" i="13"/>
  <c r="K112" i="13"/>
  <c r="K113" i="13"/>
  <c r="K114" i="13"/>
  <c r="K115" i="13"/>
  <c r="K116" i="13"/>
  <c r="K117" i="13"/>
  <c r="K118" i="13"/>
  <c r="K119" i="13"/>
  <c r="K120" i="13"/>
  <c r="K121" i="13"/>
  <c r="K122" i="13"/>
  <c r="K123" i="13"/>
  <c r="K124" i="13"/>
  <c r="K125" i="13"/>
  <c r="K126" i="13"/>
  <c r="K127" i="13"/>
  <c r="K128" i="13"/>
  <c r="K129" i="13"/>
  <c r="K130" i="13"/>
  <c r="K131" i="13"/>
  <c r="K132" i="13"/>
  <c r="K133" i="13"/>
  <c r="K134" i="13"/>
  <c r="K135" i="13"/>
  <c r="K136" i="13"/>
  <c r="K137" i="13"/>
  <c r="K138" i="13"/>
  <c r="K139" i="13"/>
  <c r="K140" i="13"/>
  <c r="K141" i="13"/>
  <c r="K142" i="13"/>
  <c r="K143" i="13"/>
  <c r="K144" i="13"/>
  <c r="K145" i="13"/>
  <c r="K146" i="13"/>
  <c r="K147" i="13"/>
  <c r="K148" i="13"/>
  <c r="K149" i="13"/>
  <c r="K150" i="13"/>
  <c r="K151" i="13"/>
  <c r="K152" i="13"/>
  <c r="K153" i="13"/>
  <c r="K154" i="13"/>
  <c r="K155" i="13"/>
  <c r="K156" i="13"/>
  <c r="K157" i="13"/>
  <c r="K158" i="13"/>
  <c r="K159" i="13"/>
  <c r="K160" i="13"/>
  <c r="K161" i="13"/>
  <c r="K162" i="13"/>
  <c r="K163" i="13"/>
  <c r="K164" i="13"/>
  <c r="K165" i="13"/>
  <c r="K166" i="13"/>
  <c r="K167" i="13"/>
  <c r="K168" i="13"/>
  <c r="K169" i="13"/>
  <c r="K170" i="13"/>
  <c r="K171" i="13"/>
  <c r="K172" i="13"/>
  <c r="K173" i="13"/>
  <c r="K174" i="13"/>
  <c r="K175" i="13"/>
  <c r="K176" i="13"/>
  <c r="K177" i="13"/>
  <c r="K178" i="13"/>
  <c r="K179" i="13"/>
  <c r="K180" i="13"/>
  <c r="K181" i="13"/>
  <c r="K182" i="13"/>
  <c r="K183" i="13"/>
  <c r="K184" i="13"/>
  <c r="K185" i="13"/>
  <c r="K186" i="13"/>
  <c r="K187" i="13"/>
  <c r="K188" i="13"/>
  <c r="K189" i="13"/>
  <c r="K190" i="13"/>
  <c r="K191" i="13"/>
  <c r="K192" i="13"/>
  <c r="K193" i="13"/>
  <c r="K194" i="13"/>
  <c r="K195" i="13"/>
  <c r="K196" i="13"/>
  <c r="K197" i="13"/>
  <c r="K198" i="13"/>
  <c r="K199" i="13"/>
  <c r="K200" i="13"/>
  <c r="K201" i="13"/>
  <c r="K202" i="13"/>
  <c r="K203" i="13"/>
  <c r="K204" i="13"/>
  <c r="K205" i="13"/>
  <c r="K206" i="13"/>
  <c r="K207" i="13"/>
  <c r="K208" i="13"/>
  <c r="K209" i="13"/>
  <c r="K210" i="13"/>
  <c r="K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155" i="13"/>
  <c r="G156" i="13"/>
  <c r="G157" i="13"/>
  <c r="G158" i="13"/>
  <c r="G159" i="13"/>
  <c r="G160" i="13"/>
  <c r="G161" i="13"/>
  <c r="G162" i="13"/>
  <c r="G163" i="13"/>
  <c r="G164" i="13"/>
  <c r="G165" i="13"/>
  <c r="G166" i="13"/>
  <c r="G167" i="13"/>
  <c r="G168" i="13"/>
  <c r="G169" i="13"/>
  <c r="G170" i="13"/>
  <c r="G171" i="13"/>
  <c r="G172" i="13"/>
  <c r="G173" i="13"/>
  <c r="G174" i="13"/>
  <c r="G175" i="13"/>
  <c r="G176" i="13"/>
  <c r="G177" i="13"/>
  <c r="G178" i="13"/>
  <c r="G179" i="13"/>
  <c r="G180" i="13"/>
  <c r="G181" i="13"/>
  <c r="G182" i="13"/>
  <c r="G183" i="13"/>
  <c r="G184" i="13"/>
  <c r="G185" i="13"/>
  <c r="G186" i="13"/>
  <c r="G187" i="13"/>
  <c r="G188" i="13"/>
  <c r="G189" i="13"/>
  <c r="G190" i="13"/>
  <c r="G191" i="13"/>
  <c r="G192" i="13"/>
  <c r="G193" i="13"/>
  <c r="G194" i="13"/>
  <c r="G195" i="13"/>
  <c r="G196" i="13"/>
  <c r="G197" i="13"/>
  <c r="G198" i="13"/>
  <c r="G199" i="13"/>
  <c r="G200" i="13"/>
  <c r="G201" i="13"/>
  <c r="G202" i="13"/>
  <c r="G203" i="13"/>
  <c r="G204" i="13"/>
  <c r="G205" i="13"/>
  <c r="G206" i="13"/>
  <c r="G207" i="13"/>
  <c r="G208" i="13"/>
  <c r="G209" i="13"/>
  <c r="G210" i="13"/>
  <c r="G211" i="13"/>
  <c r="G8" i="13"/>
  <c r="E212" i="13"/>
  <c r="I212" i="13"/>
  <c r="I92" i="12"/>
  <c r="O92" i="12"/>
  <c r="M92" i="12"/>
  <c r="K92" i="12"/>
  <c r="G92" i="12"/>
  <c r="E92" i="12"/>
  <c r="C92" i="12"/>
  <c r="O49" i="8"/>
  <c r="I49" i="8"/>
  <c r="I119" i="10"/>
  <c r="G119" i="10"/>
  <c r="E119" i="10"/>
  <c r="I136" i="9"/>
  <c r="O115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54" i="10"/>
  <c r="O55" i="10"/>
  <c r="O56" i="10"/>
  <c r="O57" i="10"/>
  <c r="O58" i="10"/>
  <c r="O59" i="10"/>
  <c r="O60" i="10"/>
  <c r="O61" i="10"/>
  <c r="O62" i="10"/>
  <c r="O63" i="10"/>
  <c r="O64" i="10"/>
  <c r="O65" i="10"/>
  <c r="O66" i="10"/>
  <c r="O67" i="10"/>
  <c r="O68" i="10"/>
  <c r="O69" i="10"/>
  <c r="O70" i="10"/>
  <c r="O71" i="10"/>
  <c r="O72" i="10"/>
  <c r="O73" i="10"/>
  <c r="O74" i="10"/>
  <c r="O75" i="10"/>
  <c r="O76" i="10"/>
  <c r="O77" i="10"/>
  <c r="O78" i="10"/>
  <c r="O79" i="10"/>
  <c r="O80" i="10"/>
  <c r="O81" i="10"/>
  <c r="O82" i="10"/>
  <c r="O83" i="10"/>
  <c r="O84" i="10"/>
  <c r="O85" i="10"/>
  <c r="O86" i="10"/>
  <c r="O87" i="10"/>
  <c r="O88" i="10"/>
  <c r="O89" i="10"/>
  <c r="O90" i="10"/>
  <c r="O91" i="10"/>
  <c r="O92" i="10"/>
  <c r="O93" i="10"/>
  <c r="O94" i="10"/>
  <c r="O95" i="10"/>
  <c r="O96" i="10"/>
  <c r="O97" i="10"/>
  <c r="O98" i="10"/>
  <c r="O99" i="10"/>
  <c r="O100" i="10"/>
  <c r="O101" i="10"/>
  <c r="O102" i="10"/>
  <c r="O103" i="10"/>
  <c r="O104" i="10"/>
  <c r="O105" i="10"/>
  <c r="O106" i="10"/>
  <c r="O107" i="10"/>
  <c r="O108" i="10"/>
  <c r="O109" i="10"/>
  <c r="O110" i="10"/>
  <c r="O111" i="10"/>
  <c r="O112" i="10"/>
  <c r="O113" i="10"/>
  <c r="O114" i="10"/>
  <c r="O116" i="10"/>
  <c r="O117" i="10"/>
  <c r="O118" i="10"/>
  <c r="O8" i="10"/>
  <c r="M119" i="10"/>
  <c r="Q92" i="12" l="1"/>
  <c r="O136" i="9"/>
  <c r="Q135" i="9"/>
  <c r="Q136" i="9"/>
  <c r="E136" i="9"/>
  <c r="G136" i="9"/>
  <c r="M136" i="9"/>
  <c r="S50" i="8"/>
  <c r="I50" i="8"/>
  <c r="K50" i="8"/>
  <c r="M50" i="8"/>
  <c r="O50" i="8"/>
  <c r="Q50" i="8"/>
  <c r="M9" i="7"/>
  <c r="M10" i="7"/>
  <c r="M11" i="7"/>
  <c r="M12" i="7"/>
  <c r="M13" i="7"/>
  <c r="M14" i="7"/>
  <c r="M15" i="7"/>
  <c r="M8" i="7"/>
  <c r="M283" i="7" s="1"/>
  <c r="I283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8" i="7"/>
  <c r="S89" i="7"/>
  <c r="S90" i="7"/>
  <c r="S91" i="7"/>
  <c r="S92" i="7"/>
  <c r="S93" i="7"/>
  <c r="S94" i="7"/>
  <c r="S95" i="7"/>
  <c r="S96" i="7"/>
  <c r="S97" i="7"/>
  <c r="S98" i="7"/>
  <c r="S99" i="7"/>
  <c r="S100" i="7"/>
  <c r="S101" i="7"/>
  <c r="S102" i="7"/>
  <c r="S103" i="7"/>
  <c r="S104" i="7"/>
  <c r="S105" i="7"/>
  <c r="S106" i="7"/>
  <c r="S107" i="7"/>
  <c r="S108" i="7"/>
  <c r="S109" i="7"/>
  <c r="S110" i="7"/>
  <c r="S111" i="7"/>
  <c r="S112" i="7"/>
  <c r="S113" i="7"/>
  <c r="S114" i="7"/>
  <c r="S115" i="7"/>
  <c r="S116" i="7"/>
  <c r="S117" i="7"/>
  <c r="S118" i="7"/>
  <c r="S119" i="7"/>
  <c r="S120" i="7"/>
  <c r="S121" i="7"/>
  <c r="S122" i="7"/>
  <c r="S123" i="7"/>
  <c r="S124" i="7"/>
  <c r="S125" i="7"/>
  <c r="S126" i="7"/>
  <c r="S127" i="7"/>
  <c r="S128" i="7"/>
  <c r="S129" i="7"/>
  <c r="S130" i="7"/>
  <c r="S131" i="7"/>
  <c r="S132" i="7"/>
  <c r="S133" i="7"/>
  <c r="S134" i="7"/>
  <c r="S135" i="7"/>
  <c r="S136" i="7"/>
  <c r="S137" i="7"/>
  <c r="S138" i="7"/>
  <c r="S139" i="7"/>
  <c r="S140" i="7"/>
  <c r="S141" i="7"/>
  <c r="S142" i="7"/>
  <c r="S143" i="7"/>
  <c r="S144" i="7"/>
  <c r="S145" i="7"/>
  <c r="S146" i="7"/>
  <c r="S147" i="7"/>
  <c r="S148" i="7"/>
  <c r="S149" i="7"/>
  <c r="S150" i="7"/>
  <c r="S151" i="7"/>
  <c r="S152" i="7"/>
  <c r="S153" i="7"/>
  <c r="S154" i="7"/>
  <c r="S155" i="7"/>
  <c r="S156" i="7"/>
  <c r="S157" i="7"/>
  <c r="S158" i="7"/>
  <c r="S159" i="7"/>
  <c r="S160" i="7"/>
  <c r="S161" i="7"/>
  <c r="S162" i="7"/>
  <c r="S163" i="7"/>
  <c r="S164" i="7"/>
  <c r="S165" i="7"/>
  <c r="S166" i="7"/>
  <c r="S167" i="7"/>
  <c r="S168" i="7"/>
  <c r="S169" i="7"/>
  <c r="S170" i="7"/>
  <c r="S171" i="7"/>
  <c r="S172" i="7"/>
  <c r="S173" i="7"/>
  <c r="S174" i="7"/>
  <c r="S175" i="7"/>
  <c r="S176" i="7"/>
  <c r="S177" i="7"/>
  <c r="S178" i="7"/>
  <c r="S179" i="7"/>
  <c r="S180" i="7"/>
  <c r="S181" i="7"/>
  <c r="S182" i="7"/>
  <c r="S183" i="7"/>
  <c r="S184" i="7"/>
  <c r="S185" i="7"/>
  <c r="S186" i="7"/>
  <c r="S187" i="7"/>
  <c r="S188" i="7"/>
  <c r="S189" i="7"/>
  <c r="S190" i="7"/>
  <c r="S191" i="7"/>
  <c r="S192" i="7"/>
  <c r="S193" i="7"/>
  <c r="S194" i="7"/>
  <c r="S195" i="7"/>
  <c r="S196" i="7"/>
  <c r="S197" i="7"/>
  <c r="S198" i="7"/>
  <c r="S199" i="7"/>
  <c r="S200" i="7"/>
  <c r="S201" i="7"/>
  <c r="S202" i="7"/>
  <c r="S203" i="7"/>
  <c r="S204" i="7"/>
  <c r="S205" i="7"/>
  <c r="S206" i="7"/>
  <c r="S207" i="7"/>
  <c r="S208" i="7"/>
  <c r="S209" i="7"/>
  <c r="S210" i="7"/>
  <c r="S211" i="7"/>
  <c r="S212" i="7"/>
  <c r="S213" i="7"/>
  <c r="S214" i="7"/>
  <c r="S215" i="7"/>
  <c r="S216" i="7"/>
  <c r="S217" i="7"/>
  <c r="S218" i="7"/>
  <c r="S219" i="7"/>
  <c r="S220" i="7"/>
  <c r="S221" i="7"/>
  <c r="S222" i="7"/>
  <c r="S223" i="7"/>
  <c r="S224" i="7"/>
  <c r="S225" i="7"/>
  <c r="S226" i="7"/>
  <c r="S227" i="7"/>
  <c r="S228" i="7"/>
  <c r="S229" i="7"/>
  <c r="S230" i="7"/>
  <c r="S231" i="7"/>
  <c r="S232" i="7"/>
  <c r="S233" i="7"/>
  <c r="S234" i="7"/>
  <c r="S235" i="7"/>
  <c r="S236" i="7"/>
  <c r="S237" i="7"/>
  <c r="S238" i="7"/>
  <c r="S239" i="7"/>
  <c r="S240" i="7"/>
  <c r="S241" i="7"/>
  <c r="S242" i="7"/>
  <c r="S243" i="7"/>
  <c r="S244" i="7"/>
  <c r="S245" i="7"/>
  <c r="S246" i="7"/>
  <c r="S247" i="7"/>
  <c r="S248" i="7"/>
  <c r="S249" i="7"/>
  <c r="S250" i="7"/>
  <c r="S251" i="7"/>
  <c r="S252" i="7"/>
  <c r="S253" i="7"/>
  <c r="S254" i="7"/>
  <c r="S255" i="7"/>
  <c r="S256" i="7"/>
  <c r="S257" i="7"/>
  <c r="S258" i="7"/>
  <c r="S259" i="7"/>
  <c r="S260" i="7"/>
  <c r="S261" i="7"/>
  <c r="S262" i="7"/>
  <c r="S263" i="7"/>
  <c r="S264" i="7"/>
  <c r="S265" i="7"/>
  <c r="S266" i="7"/>
  <c r="S267" i="7"/>
  <c r="S268" i="7"/>
  <c r="S269" i="7"/>
  <c r="S270" i="7"/>
  <c r="S271" i="7"/>
  <c r="S272" i="7"/>
  <c r="S273" i="7"/>
  <c r="S274" i="7"/>
  <c r="S275" i="7"/>
  <c r="S276" i="7"/>
  <c r="S277" i="7"/>
  <c r="S278" i="7"/>
  <c r="S279" i="7"/>
  <c r="S280" i="7"/>
  <c r="S281" i="7"/>
  <c r="S282" i="7"/>
  <c r="S8" i="7"/>
  <c r="Q283" i="7"/>
  <c r="K283" i="7"/>
  <c r="O283" i="7"/>
  <c r="S137" i="6"/>
  <c r="K137" i="6"/>
  <c r="M137" i="6"/>
  <c r="O137" i="6"/>
  <c r="Q137" i="6"/>
  <c r="S283" i="7" l="1"/>
  <c r="K20" i="4"/>
  <c r="Q76" i="3" l="1"/>
  <c r="S76" i="3"/>
  <c r="W76" i="3"/>
  <c r="AA76" i="3"/>
  <c r="AE76" i="3"/>
  <c r="AG76" i="3"/>
  <c r="AI76" i="3"/>
  <c r="AK76" i="3"/>
  <c r="O82" i="1" l="1"/>
  <c r="Y82" i="1"/>
  <c r="U80" i="1"/>
  <c r="W80" i="1"/>
  <c r="E82" i="1" l="1"/>
  <c r="G82" i="1"/>
  <c r="K82" i="1"/>
  <c r="S82" i="1"/>
  <c r="U82" i="1"/>
  <c r="W82" i="1"/>
  <c r="O119" i="10"/>
  <c r="Q119" i="10"/>
</calcChain>
</file>

<file path=xl/sharedStrings.xml><?xml version="1.0" encoding="utf-8"?>
<sst xmlns="http://schemas.openxmlformats.org/spreadsheetml/2006/main" count="2660" uniqueCount="831">
  <si>
    <t>صندوق سرمایه‌گذاری در اوراق بهادار با درآمد ثابت کاردان</t>
  </si>
  <si>
    <t>صورت وضعیت پورتفوی</t>
  </si>
  <si>
    <t>برای ماه منتهی به 1402/04/31</t>
  </si>
  <si>
    <t>نام شرکت</t>
  </si>
  <si>
    <t>1402/03/31</t>
  </si>
  <si>
    <t>تغییرات طی دوره</t>
  </si>
  <si>
    <t>1402/04/31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</si>
  <si>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</si>
  <si>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</si>
  <si>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</si>
  <si>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</si>
  <si>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</si>
  <si>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</si>
  <si>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</si>
  <si>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</si>
  <si>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اختیارف سمگا-4567-14020709</t>
  </si>
  <si>
    <t>بانک تجارت</t>
  </si>
  <si>
    <t>بانک‌اقتصادنوین‌</t>
  </si>
  <si>
    <t>بیمه البرز</t>
  </si>
  <si>
    <t>بیمه سامان</t>
  </si>
  <si>
    <t>بین المللی توسعه ص. معادن غدیر</t>
  </si>
  <si>
    <t>بین المللی ساروج بوشهر</t>
  </si>
  <si>
    <t>پالایش نفت اصفهان</t>
  </si>
  <si>
    <t>پتروشیمی تندگویان</t>
  </si>
  <si>
    <t>پتروشیمی مارون</t>
  </si>
  <si>
    <t>پخش رازی</t>
  </si>
  <si>
    <t>پرداخت الکترونیک سامان کیش</t>
  </si>
  <si>
    <t>پلی پروپیلن جم - جم پیلن</t>
  </si>
  <si>
    <t>پمپ‌ سازی‌ ایران‌</t>
  </si>
  <si>
    <t>پویا زرکان آق دره</t>
  </si>
  <si>
    <t>پیشگامان فن آوری و دانش آرامیس</t>
  </si>
  <si>
    <t>تامین سرمایه کیمیا</t>
  </si>
  <si>
    <t>توسعه خدمات دریایی وبندری سینا</t>
  </si>
  <si>
    <t>ح . ‌تولیدی‌شیشه‌رازی‌</t>
  </si>
  <si>
    <t>ح . سرمایه گذاری صبا تامین</t>
  </si>
  <si>
    <t>ح . سرمایه گذاری صدرتامین</t>
  </si>
  <si>
    <t>ح . معدنی و صنعتی گل گهر</t>
  </si>
  <si>
    <t>ذغال‌سنگ‌ نگین‌ ط‌بس‌</t>
  </si>
  <si>
    <t>س. نفت و گاز و پتروشیمی تأمین</t>
  </si>
  <si>
    <t>سایپا</t>
  </si>
  <si>
    <t>سرمایه گذاری توسعه صنایع سیمان</t>
  </si>
  <si>
    <t>سرمایه گذاری دارویی تامین</t>
  </si>
  <si>
    <t>سرمایه گذاری صبا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</si>
  <si>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</si>
  <si>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</si>
  <si>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</si>
  <si>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</si>
  <si>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</si>
  <si>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</si>
  <si>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</si>
  <si>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ص. معدنی کیمیای زنجان گستران</t>
  </si>
  <si>
    <t>ص.س.مدیریت ثروت ص.بازنشستگی-س</t>
  </si>
  <si>
    <t>صنایع پتروشیمی تخت جمشید</t>
  </si>
  <si>
    <t>صنایع شیمیایی کیمیاگران امروز</t>
  </si>
  <si>
    <t>صندوق ثروت آفرین تمدن</t>
  </si>
  <si>
    <t>صندوق س آوای تاراز زاگرس-سهام</t>
  </si>
  <si>
    <t>صندوق س پتروشیمی آگاه-بخشی</t>
  </si>
  <si>
    <t>صندوق س دریای آبی فیروزه-سهام</t>
  </si>
  <si>
    <t>صندوق س زیتون نماد پایا- مختلط</t>
  </si>
  <si>
    <t>صندوق س سروسودمند مدبران-سهام</t>
  </si>
  <si>
    <t>صندوق س. پرتو پایش پیشرو-س</t>
  </si>
  <si>
    <t>صندوق س. ثروت هیوا-س</t>
  </si>
  <si>
    <t>صندوق س. سهامی اکسیژن-س</t>
  </si>
  <si>
    <t>صندوق س. شاخصی کیان-س</t>
  </si>
  <si>
    <t>صندوق س. طلا کیمیا زرین کاردان</t>
  </si>
  <si>
    <t>صندوق س.آرمان آتیه درخشان مس-س</t>
  </si>
  <si>
    <t>صندوق سرمایه گذاری سهام بزرگ کاردان</t>
  </si>
  <si>
    <t>صندوق سرمایه‌گذاری نیکی گستران</t>
  </si>
  <si>
    <t>صندوق صبا</t>
  </si>
  <si>
    <t>صندوق مختلط گوهر نفیس تمدن</t>
  </si>
  <si>
    <t>صنعتی زر ماکارون</t>
  </si>
  <si>
    <t>فجر انرژی خلیج فارس</t>
  </si>
  <si>
    <t>فولاد مبارکه اصفهان</t>
  </si>
  <si>
    <t>گروه انتخاب الکترونیک آرمان</t>
  </si>
  <si>
    <t>گروه سرمایه گذاری میراث فرهنگی</t>
  </si>
  <si>
    <t>گروه مپنا (سهامی عام)</t>
  </si>
  <si>
    <t>گسترش نفت و گاز پارسیان</t>
  </si>
  <si>
    <t>گلوکوزان‌</t>
  </si>
  <si>
    <t>مبین انرژی خلیج فارس</t>
  </si>
  <si>
    <t>معدنی و صنعتی گل گهر</t>
  </si>
  <si>
    <t>معدنی‌ املاح‌  ایران‌</t>
  </si>
  <si>
    <t>ملی‌ صنایع‌ مس‌ ایران‌</t>
  </si>
  <si>
    <t>نفت‌ بهران‌</t>
  </si>
  <si>
    <t>تایدواترخاورمیانه</t>
  </si>
  <si>
    <t>بورس کالای ایران</t>
  </si>
  <si>
    <t>کارخانجات‌داروپخش‌</t>
  </si>
  <si>
    <t>صندوق س صنایع مفید- بخشی</t>
  </si>
  <si>
    <t>کارخانجات‌تولیدی‌شیشه‌رازی‌</t>
  </si>
  <si>
    <t>تعداد اوراق تبعی</t>
  </si>
  <si>
    <t>قیمت اعمال</t>
  </si>
  <si>
    <t>تاریخ اعمال</t>
  </si>
  <si>
    <t>نرخ موثر</t>
  </si>
  <si>
    <t>اختیارف ت وتجارت1722-02/07/23</t>
  </si>
  <si>
    <t>1402/07/23</t>
  </si>
  <si>
    <t>اختیارف ت کگل-7987-03/06/17</t>
  </si>
  <si>
    <t>1403/06/17</t>
  </si>
  <si>
    <t>اختیارف ت فملی3673-02/07/25</t>
  </si>
  <si>
    <t>1402/07/25</t>
  </si>
  <si>
    <t>اختیارف ت خساپا-2338-02/07/19</t>
  </si>
  <si>
    <t>1402/07/19</t>
  </si>
  <si>
    <t>اختیار ف.ت. بساما-18943-030201</t>
  </si>
  <si>
    <t>1403/02/01</t>
  </si>
  <si>
    <t>اختیارف.ت. مارون-244239-020904</t>
  </si>
  <si>
    <t>1402/09/04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</si>
  <si>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</si>
  <si>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</si>
  <si>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</si>
  <si>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</si>
  <si>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</si>
  <si>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</si>
  <si>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</si>
  <si>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</si>
  <si>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خودرووانت کارا تک کابین</t>
  </si>
  <si>
    <t>بله</t>
  </si>
  <si>
    <t>1401/11/23</t>
  </si>
  <si>
    <t>1403/11/23</t>
  </si>
  <si>
    <t>سلف موازی استاندارد سمتا021</t>
  </si>
  <si>
    <t>1400/09/30</t>
  </si>
  <si>
    <t>1402/09/30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</si>
  <si>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</si>
  <si>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</si>
  <si>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</si>
  <si>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</si>
  <si>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</si>
  <si>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</si>
  <si>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پنتان پتروکنگان031</t>
  </si>
  <si>
    <t>1401/09/01</t>
  </si>
  <si>
    <t>1403/09/01</t>
  </si>
  <si>
    <t>سلف موازی متانول بوشهر 024</t>
  </si>
  <si>
    <t>1400/11/25</t>
  </si>
  <si>
    <t>1402/11/25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</si>
  <si>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</si>
  <si>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</si>
  <si>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</si>
  <si>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</si>
  <si>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</si>
  <si>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</si>
  <si>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سلف موازی نفت.س صادر اروند 021</t>
  </si>
  <si>
    <t>1400/12/04</t>
  </si>
  <si>
    <t>1402/12/04</t>
  </si>
  <si>
    <t>سلف میلگرد آتیه خاورمیانه2</t>
  </si>
  <si>
    <t>1401/11/01</t>
  </si>
  <si>
    <t>1403/11/01</t>
  </si>
  <si>
    <t>سلف کلوخه سنگ آهن سیرجان2</t>
  </si>
  <si>
    <t>1401/10/04</t>
  </si>
  <si>
    <t>1402/10/04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</si>
  <si>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</si>
  <si>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</si>
  <si>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</si>
  <si>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</si>
  <si>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</si>
  <si>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</si>
  <si>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</si>
  <si>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</si>
  <si>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</si>
  <si>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</si>
  <si>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</si>
  <si>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</si>
  <si>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</si>
  <si>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</si>
  <si>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</si>
  <si>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</si>
  <si>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</si>
  <si>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</si>
  <si>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</si>
  <si>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</si>
  <si>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</si>
  <si>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اسنادخزانه-م5بودجه01-041015</t>
  </si>
  <si>
    <t>1401/12/08</t>
  </si>
  <si>
    <t>1404/10/14</t>
  </si>
  <si>
    <t>اسنادخزانه-م6بودجه01-030814</t>
  </si>
  <si>
    <t>1401/12/10</t>
  </si>
  <si>
    <t>1403/08/14</t>
  </si>
  <si>
    <t>اسنادخزانه-م7بودجه01-040714</t>
  </si>
  <si>
    <t>1404/07/13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</si>
  <si>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</si>
  <si>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</si>
  <si>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</si>
  <si>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</si>
  <si>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</si>
  <si>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</si>
  <si>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</si>
  <si>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</si>
  <si>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</si>
  <si>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</si>
  <si>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</si>
  <si>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</si>
  <si>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</si>
  <si>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</si>
  <si>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</si>
  <si>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دعبید602-3ماهه18%</t>
  </si>
  <si>
    <t>1402/02/09</t>
  </si>
  <si>
    <t>1406/02/09</t>
  </si>
  <si>
    <t>صکوک مرابحه صایپا409-3ماهه 18%</t>
  </si>
  <si>
    <t>1400/09/24</t>
  </si>
  <si>
    <t>1404/09/23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</si>
  <si>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</si>
  <si>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</si>
  <si>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</si>
  <si>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</si>
  <si>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</si>
  <si>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</si>
  <si>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اتومبیل سازی فردا051224</t>
  </si>
  <si>
    <t>1401/12/24</t>
  </si>
  <si>
    <t>1405/12/24</t>
  </si>
  <si>
    <t>مرابحه انتخاب آرمان050917</t>
  </si>
  <si>
    <t>1400/09/17</t>
  </si>
  <si>
    <t>1405/09/17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</si>
  <si>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</si>
  <si>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</si>
  <si>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</si>
  <si>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</si>
  <si>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</si>
  <si>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</si>
  <si>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صاف فیلم کاردان051116</t>
  </si>
  <si>
    <t>1401/11/16</t>
  </si>
  <si>
    <t>1405/11/16</t>
  </si>
  <si>
    <t>مرابحه عام دولت100-ش.خ021127</t>
  </si>
  <si>
    <t>1400/11/27</t>
  </si>
  <si>
    <t>1402/11/27</t>
  </si>
  <si>
    <t>مرابحه عام دولت101-ش.خ020711</t>
  </si>
  <si>
    <t>1400/12/11</t>
  </si>
  <si>
    <t>1402/07/11</t>
  </si>
  <si>
    <t>مرابحه عام دولت102-ش.خ031211</t>
  </si>
  <si>
    <t>1403/12/11</t>
  </si>
  <si>
    <t>مرابحه عام دولت106-ش.خ020624</t>
  </si>
  <si>
    <t>1401/03/24</t>
  </si>
  <si>
    <t>1402/06/24</t>
  </si>
  <si>
    <t>مرابحه عام دولت107-ش.خ030724</t>
  </si>
  <si>
    <t>1403/07/24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</si>
  <si>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</si>
  <si>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</si>
  <si>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</si>
  <si>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</si>
  <si>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</si>
  <si>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1404/04/16</t>
  </si>
  <si>
    <t>مرابحه عام دولت3-ش.خ 0303</t>
  </si>
  <si>
    <t>1399/03/27</t>
  </si>
  <si>
    <t>1403/03/27</t>
  </si>
  <si>
    <t>مرابحه عام دولت3-ش.خ0211</t>
  </si>
  <si>
    <t>1399/03/13</t>
  </si>
  <si>
    <t>1402/11/13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</si>
  <si>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</si>
  <si>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</si>
  <si>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</si>
  <si>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</si>
  <si>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</si>
  <si>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</si>
  <si>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دولت4-ش.خ 0302</t>
  </si>
  <si>
    <t>1399/05/26</t>
  </si>
  <si>
    <t>1403/02/26</t>
  </si>
  <si>
    <t>مرابحه عام دولت5-ش.خ 0207</t>
  </si>
  <si>
    <t>1399/06/25</t>
  </si>
  <si>
    <t>مرابحه عام دولت72-ش.خ0311</t>
  </si>
  <si>
    <t>1399/11/13</t>
  </si>
  <si>
    <t>1403/11/13</t>
  </si>
  <si>
    <t>مرابحه عام دولت76-ش.خ030406</t>
  </si>
  <si>
    <t>1399/12/06</t>
  </si>
  <si>
    <t>1403/04/06</t>
  </si>
  <si>
    <t>مرابحه عام دولت87-ش.خ030304</t>
  </si>
  <si>
    <t>1400/03/04</t>
  </si>
  <si>
    <t>1403/03/04</t>
  </si>
  <si>
    <t>مرابحه عام دولت94-ش.خ030816</t>
  </si>
  <si>
    <t>1400/09/16</t>
  </si>
  <si>
    <t>1403/08/16</t>
  </si>
  <si>
    <t>مرابحه عام دولت96-ش.خ030414</t>
  </si>
  <si>
    <t>1400/10/14</t>
  </si>
  <si>
    <t>1403/04/14</t>
  </si>
  <si>
    <t>مرابحه فاران شیمی 14050730</t>
  </si>
  <si>
    <t>1401/07/30</t>
  </si>
  <si>
    <t>1405/07/30</t>
  </si>
  <si>
    <t>مشارکت ش قم042-3ماهه18%</t>
  </si>
  <si>
    <t>1400/12/26</t>
  </si>
  <si>
    <t>1404/12/25</t>
  </si>
  <si>
    <t>مشارکت ش قم304-3ماهه18%</t>
  </si>
  <si>
    <t>1399/04/31</t>
  </si>
  <si>
    <t>1403/04/31</t>
  </si>
  <si>
    <t>مشارکت ش قم312-سه ماهه18%</t>
  </si>
  <si>
    <t>1399/12/28</t>
  </si>
  <si>
    <t>1403/12/28</t>
  </si>
  <si>
    <t>مشارکت ش قم412-3ماهه18%</t>
  </si>
  <si>
    <t>1404/12/13</t>
  </si>
  <si>
    <t>مشارکت ش کرج034-3ماهه18%</t>
  </si>
  <si>
    <t>مشارکت ش کرج042-3ماهه18%</t>
  </si>
  <si>
    <t>مشارکت ش کرج304-3ماهه18%</t>
  </si>
  <si>
    <t>مشارکت ش کرج312-سه ماهه18%</t>
  </si>
  <si>
    <t>مشارکت ش کرج412-3ماهه18%</t>
  </si>
  <si>
    <t>مشارکت ش یزد304-3ماهه18%</t>
  </si>
  <si>
    <t>منفعت دولت7-ش.خاص سایر0204</t>
  </si>
  <si>
    <t>1398/10/11</t>
  </si>
  <si>
    <t>1402/04/11</t>
  </si>
  <si>
    <t>منفعت دولت7-ش.خاص نوین0204</t>
  </si>
  <si>
    <t>اوراق مشارکت طرح قطارشهری کرج1401</t>
  </si>
  <si>
    <t>خیر</t>
  </si>
  <si>
    <t>1401/12/28</t>
  </si>
  <si>
    <t>1405/12/28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</si>
  <si>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</si>
  <si>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</si>
  <si>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</si>
  <si>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</si>
  <si>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</si>
  <si>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Other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</si>
  <si>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</si>
  <si>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</si>
  <si>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</si>
  <si>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</si>
  <si>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</si>
  <si>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</si>
  <si>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</si>
  <si>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</si>
  <si>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</si>
  <si>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</si>
  <si>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</si>
  <si>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</si>
  <si>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</si>
  <si>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</si>
  <si>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</si>
  <si>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</si>
  <si>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</si>
  <si>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</si>
  <si>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</si>
  <si>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</si>
  <si>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</si>
  <si>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</si>
  <si>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</si>
  <si>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</si>
  <si>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</si>
  <si>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</si>
  <si>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</si>
  <si>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</si>
  <si>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</si>
  <si>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</si>
  <si>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</si>
  <si>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</si>
  <si>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</si>
  <si>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</si>
  <si>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</si>
  <si>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</si>
  <si>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</si>
  <si>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</si>
  <si>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</si>
  <si>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</si>
  <si>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</si>
  <si>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</si>
  <si>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</si>
  <si>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</si>
  <si>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</si>
  <si>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</si>
  <si>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</si>
  <si>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</si>
  <si>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</si>
  <si>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</si>
  <si>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</si>
  <si>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</si>
  <si>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</si>
  <si>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</si>
  <si>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</si>
  <si>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</si>
  <si>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</si>
  <si>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</si>
  <si>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</si>
  <si>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</si>
  <si>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</si>
  <si>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</si>
  <si>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</si>
  <si>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</si>
  <si>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پردیس کیش</t>
  </si>
  <si>
    <t>700847821041</t>
  </si>
  <si>
    <t>1399/09/19</t>
  </si>
  <si>
    <t>بانک ملی حافظ</t>
  </si>
  <si>
    <t>00114382156007</t>
  </si>
  <si>
    <t>1399/11/27</t>
  </si>
  <si>
    <t>0302820205004</t>
  </si>
  <si>
    <t>بانک پاسارگاد ارمغان</t>
  </si>
  <si>
    <t>2798100120307141</t>
  </si>
  <si>
    <t>1399/12/18</t>
  </si>
  <si>
    <t>بانک تجارت مطهری مهرداد</t>
  </si>
  <si>
    <t>1443364</t>
  </si>
  <si>
    <t>1400/05/13</t>
  </si>
  <si>
    <t>بانک صادرات فردوسی</t>
  </si>
  <si>
    <t>0216784000001</t>
  </si>
  <si>
    <t>1400/06/14</t>
  </si>
  <si>
    <t>بانک تجارت پتروشیمی شیراز</t>
  </si>
  <si>
    <t>730604599</t>
  </si>
  <si>
    <t>1400/06/24</t>
  </si>
  <si>
    <t>بانک رفاه سعادت آباد</t>
  </si>
  <si>
    <t>322854271</t>
  </si>
  <si>
    <t>1400/09/27</t>
  </si>
  <si>
    <t>بانک رفاه 143</t>
  </si>
  <si>
    <t>322787324</t>
  </si>
  <si>
    <t>بانک ملت مستقل مرکزی</t>
  </si>
  <si>
    <t>9545704701</t>
  </si>
  <si>
    <t>1400/12/22</t>
  </si>
  <si>
    <t>بانک تجارت اسکندری شمالی</t>
  </si>
  <si>
    <t>148638330</t>
  </si>
  <si>
    <t>سپرده بلند مدت</t>
  </si>
  <si>
    <t>1401/05/01</t>
  </si>
  <si>
    <t>بانک سامان قائم مقام</t>
  </si>
  <si>
    <t>866-810-11555555-1</t>
  </si>
  <si>
    <t>1401/05/02</t>
  </si>
  <si>
    <t>12012026280108</t>
  </si>
  <si>
    <t>1401/05/09</t>
  </si>
  <si>
    <t>بانک گردشگری شریعتی</t>
  </si>
  <si>
    <t>12712026280105</t>
  </si>
  <si>
    <t>1401/05/12</t>
  </si>
  <si>
    <t>بانک شهر پردیس</t>
  </si>
  <si>
    <t>7001001587738</t>
  </si>
  <si>
    <t>1401/06/27</t>
  </si>
  <si>
    <t>بانک پارسیان مرکزی</t>
  </si>
  <si>
    <t>47001270966601</t>
  </si>
  <si>
    <t>1401/06/28</t>
  </si>
  <si>
    <t>0420234612008</t>
  </si>
  <si>
    <t>1401/07/04</t>
  </si>
  <si>
    <t>بانک تجارت الهیه کرمان</t>
  </si>
  <si>
    <t>2273221053</t>
  </si>
  <si>
    <t>1401/09/12</t>
  </si>
  <si>
    <t>بانک تجارت طالقانی رفسنجان</t>
  </si>
  <si>
    <t>2217427307</t>
  </si>
  <si>
    <t>بانک تجارت مرکزی برازجان</t>
  </si>
  <si>
    <t>7279800464</t>
  </si>
  <si>
    <t>1401/09/14</t>
  </si>
  <si>
    <t>بانک سامان سرو</t>
  </si>
  <si>
    <t>849-111-11555555-1</t>
  </si>
  <si>
    <t>1401/10/07</t>
  </si>
  <si>
    <t>148638950</t>
  </si>
  <si>
    <t>1401/10/21</t>
  </si>
  <si>
    <t>بانک تجارت مرکزی دزفول</t>
  </si>
  <si>
    <t>1053374189</t>
  </si>
  <si>
    <t>1401/10/27</t>
  </si>
  <si>
    <t xml:space="preserve">بانک ملت سازمان صنایع ملی </t>
  </si>
  <si>
    <t>9753029712</t>
  </si>
  <si>
    <t>1401/10/29</t>
  </si>
  <si>
    <t>بانک ملت دولت</t>
  </si>
  <si>
    <t>9752790213</t>
  </si>
  <si>
    <t>بانک ملت پالایشگاه تهران</t>
  </si>
  <si>
    <t>9753015790</t>
  </si>
  <si>
    <t>6924788745</t>
  </si>
  <si>
    <t>1401/11/02</t>
  </si>
  <si>
    <t>849-111-11555555-2</t>
  </si>
  <si>
    <t>1401/11/04</t>
  </si>
  <si>
    <t>بانک تجارت آفریقا</t>
  </si>
  <si>
    <t>98073752</t>
  </si>
  <si>
    <t>1401/11/17</t>
  </si>
  <si>
    <t>بانک تجارت مرکزی اصفهان</t>
  </si>
  <si>
    <t>600757741</t>
  </si>
  <si>
    <t>1401/11/19</t>
  </si>
  <si>
    <t>بانک تجارت اهرم</t>
  </si>
  <si>
    <t>2629929927</t>
  </si>
  <si>
    <t>بانک مسکن توانیر</t>
  </si>
  <si>
    <t>5600928333501</t>
  </si>
  <si>
    <t>849-113-11555555-1</t>
  </si>
  <si>
    <t>1401/12/21</t>
  </si>
  <si>
    <t>600757970</t>
  </si>
  <si>
    <t>6201275189</t>
  </si>
  <si>
    <t>6700382069</t>
  </si>
  <si>
    <t>1402/01/05</t>
  </si>
  <si>
    <t>بانک پاسارگاد بهزادی</t>
  </si>
  <si>
    <t>378.307.12030714.2</t>
  </si>
  <si>
    <t>1402/01/08</t>
  </si>
  <si>
    <t>بانک تجارت مرکزی بابل</t>
  </si>
  <si>
    <t>7155873277</t>
  </si>
  <si>
    <t>1402/01/09</t>
  </si>
  <si>
    <t>بانک تجارت دانشگاه سیستان بلوچستان</t>
  </si>
  <si>
    <t>6868256778</t>
  </si>
  <si>
    <t>1402/01/10</t>
  </si>
  <si>
    <t>849-113-11555555-2</t>
  </si>
  <si>
    <t>1402/01/14</t>
  </si>
  <si>
    <t>بانک تجارت ظفر</t>
  </si>
  <si>
    <t>6268274063</t>
  </si>
  <si>
    <t>بانک ملت اسکان</t>
  </si>
  <si>
    <t>9998000080</t>
  </si>
  <si>
    <t>1402/01/16</t>
  </si>
  <si>
    <t>6700394520</t>
  </si>
  <si>
    <t>1402/02/06</t>
  </si>
  <si>
    <t>بانک ملت سازمان صنایع ملی</t>
  </si>
  <si>
    <t>9822128703</t>
  </si>
  <si>
    <t>9824095005</t>
  </si>
  <si>
    <t>1402/02/11</t>
  </si>
  <si>
    <t>بانک تجارت پالایشگاه تهران</t>
  </si>
  <si>
    <t>6501926815</t>
  </si>
  <si>
    <t>1402/02/13</t>
  </si>
  <si>
    <t>6501926823</t>
  </si>
  <si>
    <t>7279824983</t>
  </si>
  <si>
    <t>1402/02/24</t>
  </si>
  <si>
    <t>بانک تجارت مرکزی خارک</t>
  </si>
  <si>
    <t>7281420040</t>
  </si>
  <si>
    <t>4021940713</t>
  </si>
  <si>
    <t>بانک تجارت مرکزی مشهد</t>
  </si>
  <si>
    <t>7000470745</t>
  </si>
  <si>
    <t>1402/02/27</t>
  </si>
  <si>
    <t>بانک تجارت مطهری - مهرداد</t>
  </si>
  <si>
    <t>6300267694</t>
  </si>
  <si>
    <t>1402/03/04</t>
  </si>
  <si>
    <t>6300267724</t>
  </si>
  <si>
    <t>1402/03/07</t>
  </si>
  <si>
    <t>6300267716</t>
  </si>
  <si>
    <t>بانک تجارت بندرعسلویه</t>
  </si>
  <si>
    <t>7276315360</t>
  </si>
  <si>
    <t>1402/03/10</t>
  </si>
  <si>
    <t>بانک اقتصاد نوین شهران</t>
  </si>
  <si>
    <t>184-283-5324734-4</t>
  </si>
  <si>
    <t xml:space="preserve">بانک تجارت کیان پارس اهواز </t>
  </si>
  <si>
    <t>6905313647</t>
  </si>
  <si>
    <t>6300267732</t>
  </si>
  <si>
    <t xml:space="preserve">بانک تجارت اول بازار رضا </t>
  </si>
  <si>
    <t>7008819577</t>
  </si>
  <si>
    <t>184-283-5324734-6</t>
  </si>
  <si>
    <t>1402/03/13</t>
  </si>
  <si>
    <t>بانک تجارت کسنویه</t>
  </si>
  <si>
    <t>7607272632</t>
  </si>
  <si>
    <t>1402/03/17</t>
  </si>
  <si>
    <t>6300267759</t>
  </si>
  <si>
    <t>6300267775</t>
  </si>
  <si>
    <t>1402/03/20</t>
  </si>
  <si>
    <t>4023045676</t>
  </si>
  <si>
    <t>7202868937</t>
  </si>
  <si>
    <t>1402/03/21</t>
  </si>
  <si>
    <t>بانک تجارت مطهری یاسوج</t>
  </si>
  <si>
    <t>657805858</t>
  </si>
  <si>
    <t>1402/03/22</t>
  </si>
  <si>
    <t>6300267791</t>
  </si>
  <si>
    <t>184-283-5324734-7</t>
  </si>
  <si>
    <t>1402/03/23</t>
  </si>
  <si>
    <t xml:space="preserve">بانک تجارت مستقل مرکزی </t>
  </si>
  <si>
    <t>6475429212</t>
  </si>
  <si>
    <t>7202868945</t>
  </si>
  <si>
    <t>1402/03/24</t>
  </si>
  <si>
    <t>184-283-5324734-8</t>
  </si>
  <si>
    <t>402316156</t>
  </si>
  <si>
    <t>1402/03/25</t>
  </si>
  <si>
    <t>184-283-5324734-9</t>
  </si>
  <si>
    <t>1402/03/29</t>
  </si>
  <si>
    <t>6700394636</t>
  </si>
  <si>
    <t>بانک تجارت چمران برازجان</t>
  </si>
  <si>
    <t>7280811038</t>
  </si>
  <si>
    <t>بانک تجارت شهید بهمنی</t>
  </si>
  <si>
    <t>72877584</t>
  </si>
  <si>
    <t>بانک تجارت تره بار برازجان</t>
  </si>
  <si>
    <t>727762975</t>
  </si>
  <si>
    <t>بانک تجارت دانشگاه خلیج فارس</t>
  </si>
  <si>
    <t>7287308129</t>
  </si>
  <si>
    <t>6300267813</t>
  </si>
  <si>
    <t>1402/04/03</t>
  </si>
  <si>
    <t>7202869062</t>
  </si>
  <si>
    <t>بانک تجارت هفده شهریور</t>
  </si>
  <si>
    <t>6942286528</t>
  </si>
  <si>
    <t>184-283-5324734-10</t>
  </si>
  <si>
    <t>5600928334418</t>
  </si>
  <si>
    <t>1402/04/04</t>
  </si>
  <si>
    <t>6251789965</t>
  </si>
  <si>
    <t>1402/04/05</t>
  </si>
  <si>
    <t>4023642056</t>
  </si>
  <si>
    <t>6300267848</t>
  </si>
  <si>
    <t>بانک تجارت مرکزی زابل</t>
  </si>
  <si>
    <t>6855276508</t>
  </si>
  <si>
    <t>1402/04/06</t>
  </si>
  <si>
    <t>6300267872</t>
  </si>
  <si>
    <t>1402/04/07</t>
  </si>
  <si>
    <t>بانک تجارت بسیج اردبیل</t>
  </si>
  <si>
    <t>6791823755</t>
  </si>
  <si>
    <t>1402/04/10</t>
  </si>
  <si>
    <t>7202869097</t>
  </si>
  <si>
    <t>بانک تجارت چرام</t>
  </si>
  <si>
    <t>6579301366</t>
  </si>
  <si>
    <t>6300267899</t>
  </si>
  <si>
    <t>6501926866</t>
  </si>
  <si>
    <t>بانک تجارت بلوار امام خمینی</t>
  </si>
  <si>
    <t>7304811360</t>
  </si>
  <si>
    <t>1402/04/12</t>
  </si>
  <si>
    <t>بانک تجارت بلوار امین قم</t>
  </si>
  <si>
    <t>6551320691</t>
  </si>
  <si>
    <t>1402/04/13</t>
  </si>
  <si>
    <t>6700394652</t>
  </si>
  <si>
    <t>1402/04/14</t>
  </si>
  <si>
    <t>بانک تجارت کنگان</t>
  </si>
  <si>
    <t>7282269354</t>
  </si>
  <si>
    <t>بانک تجارت شهدا بوشهر</t>
  </si>
  <si>
    <t>7272870149</t>
  </si>
  <si>
    <t>بانک تجارت مرکزی اهواز</t>
  </si>
  <si>
    <t>6900485873</t>
  </si>
  <si>
    <t>1402/04/15</t>
  </si>
  <si>
    <t>بانک تجارت مرکزی دزقول</t>
  </si>
  <si>
    <t>6924797329</t>
  </si>
  <si>
    <t>1402/04/17</t>
  </si>
  <si>
    <t>6551320772</t>
  </si>
  <si>
    <t>1402/04/18</t>
  </si>
  <si>
    <t>بانک تجارت مرکزی ماهشهر</t>
  </si>
  <si>
    <t>6089617705</t>
  </si>
  <si>
    <t>849-111-11555555-3</t>
  </si>
  <si>
    <t>1402/04/21</t>
  </si>
  <si>
    <t>بانک ملت صنعتی فتح</t>
  </si>
  <si>
    <t>9873580755</t>
  </si>
  <si>
    <t>9874254102</t>
  </si>
  <si>
    <t>9875099146</t>
  </si>
  <si>
    <t>1402/04/24</t>
  </si>
  <si>
    <t>بانک ملت صنایع ملی</t>
  </si>
  <si>
    <t>9876300276</t>
  </si>
  <si>
    <t>1402/04/26</t>
  </si>
  <si>
    <t>6940875240</t>
  </si>
  <si>
    <t>بانک تجارت شهید چمران</t>
  </si>
  <si>
    <t>6913328270</t>
  </si>
  <si>
    <t>6924797345</t>
  </si>
  <si>
    <t>بانک تجارت مرکزی تبریز</t>
  </si>
  <si>
    <t>6800461624</t>
  </si>
  <si>
    <t>1402/04/28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</si>
  <si>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</si>
  <si>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</si>
  <si>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</si>
  <si>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</si>
  <si>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</si>
  <si>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</si>
  <si>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</si>
  <si>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</si>
  <si>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</si>
  <si>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صکوک اجاره فولاد512-بدون ضامن</t>
  </si>
  <si>
    <t>مرابحه فولاد آتیه 14061206</t>
  </si>
  <si>
    <t>1406/12/06</t>
  </si>
  <si>
    <t>صکوک مرابحه خزامیا511-3ماهه18%</t>
  </si>
  <si>
    <t>1405/11/17</t>
  </si>
  <si>
    <t>اوراق مشارکت اوراق مشارکت طرح تکمیل اتوبوسرانی شهرداری قم 1400</t>
  </si>
  <si>
    <t>1404/12/26</t>
  </si>
  <si>
    <t>اوراق مشارکت طرح و توسعه و تکمبل خطوط قطار شهری شهرداری قم</t>
  </si>
  <si>
    <t>اوراق مشارکت بخشی از الویت دوم طرح فاز 1 خط 2 قطار شهری کرج</t>
  </si>
  <si>
    <t>اوراق مشارکت طرح توسعه اتوبوسرانی شهرداری کرج 1400</t>
  </si>
  <si>
    <t>مرابحه عام دولت104-ش.خ020303</t>
  </si>
  <si>
    <t>1402/03/03</t>
  </si>
  <si>
    <t>مرابحه عام دولت93-ش.خ010809</t>
  </si>
  <si>
    <t>1401/08/09</t>
  </si>
  <si>
    <t>مشارکت ش تهران012-3ماهه18%</t>
  </si>
  <si>
    <t>منفعت دولت5-ش.خاص کاردان0108</t>
  </si>
  <si>
    <t>1401/08/18</t>
  </si>
  <si>
    <t>بانک تجارت مرکزی قم</t>
  </si>
  <si>
    <t>بانک تجارت فیضیه</t>
  </si>
  <si>
    <t>بانک سامان زعفرانیه</t>
  </si>
  <si>
    <t>بانک تجارت فلامک شمالی</t>
  </si>
  <si>
    <t>بانک تجارت مطهر ی مهرداد</t>
  </si>
  <si>
    <t>بانک ملی میرداماد</t>
  </si>
  <si>
    <t>بانک اقتصاد نوین مرزداران</t>
  </si>
  <si>
    <t>بانک تجارت امین قم</t>
  </si>
  <si>
    <t>بانک تجارت مرکزی کرج</t>
  </si>
  <si>
    <t>بانک تجارت خورموج</t>
  </si>
  <si>
    <t>بانک تجارت بندر عسلویه</t>
  </si>
  <si>
    <t>بانک تجارت مرکزی آبادان</t>
  </si>
  <si>
    <t xml:space="preserve">بانک تجارت کیوان پارس اهواز </t>
  </si>
  <si>
    <t>بانک تجارت بنسنجان</t>
  </si>
  <si>
    <t xml:space="preserve">بانک تجارت تره بار برازجان	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</si>
  <si>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</si>
  <si>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</si>
  <si>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</si>
  <si>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</si>
  <si>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</si>
  <si>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</si>
  <si>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1402/04/29</t>
  </si>
  <si>
    <t>1402/01/30</t>
  </si>
  <si>
    <t>1402/01/31</t>
  </si>
  <si>
    <t>1402/04/25</t>
  </si>
  <si>
    <t>1401/12/16</t>
  </si>
  <si>
    <t>سیمان‌سپاهان‌</t>
  </si>
  <si>
    <t>1401/08/28</t>
  </si>
  <si>
    <t>1402/04/30</t>
  </si>
  <si>
    <t>1402/02/31</t>
  </si>
  <si>
    <t>1401/10/28</t>
  </si>
  <si>
    <t>پتروشیمی پردیس</t>
  </si>
  <si>
    <t>1401/10/13</t>
  </si>
  <si>
    <t>سرمایه گذاری خوارزمی</t>
  </si>
  <si>
    <t>1401/07/10</t>
  </si>
  <si>
    <t>صنایع پتروشیمی خلیج فارس</t>
  </si>
  <si>
    <t>1401/07/27</t>
  </si>
  <si>
    <t>1401/12/20</t>
  </si>
  <si>
    <t>سرمایه گذاری تامین اجتماعی</t>
  </si>
  <si>
    <t>1402/02/10</t>
  </si>
  <si>
    <t>1401/12/22</t>
  </si>
  <si>
    <t>بهای فروش</t>
  </si>
  <si>
    <t>ارزش دفتری</t>
  </si>
  <si>
    <t>سود و زیان ناشی از تغییر قیمت</t>
  </si>
  <si>
    <t>سود و زیان ناشی از فروش</t>
  </si>
  <si>
    <t>داروپخش‌ (هلدینگ‌</t>
  </si>
  <si>
    <t>مخابرات ایران</t>
  </si>
  <si>
    <t>ملی کشت و صنعت و دامپروری پارس</t>
  </si>
  <si>
    <t>بیمه تجارت نو</t>
  </si>
  <si>
    <t>بانک ملت</t>
  </si>
  <si>
    <t>صندوق رشد سامان</t>
  </si>
  <si>
    <t>بانک صادرات ایران</t>
  </si>
  <si>
    <t>بیمه  ما</t>
  </si>
  <si>
    <t>فولاد امیرکبیرکاشان</t>
  </si>
  <si>
    <t>صندوق س تجارت شاخصی کاردان</t>
  </si>
  <si>
    <t>پالایش نفت شیراز</t>
  </si>
  <si>
    <t>بیمه اتکایی آوای پارس70%تادیه</t>
  </si>
  <si>
    <t>پتروشیمی جم</t>
  </si>
  <si>
    <t>مس‌ شهیدباهنر</t>
  </si>
  <si>
    <t>صنایع مادیران</t>
  </si>
  <si>
    <t>پالایش نفت تبریز</t>
  </si>
  <si>
    <t>سرمایه‌ گذاری‌ پارس‌ توشه‌</t>
  </si>
  <si>
    <t>صندوق س. مروارید بها بازار-س</t>
  </si>
  <si>
    <t>سیمان‌ صوفیان‌</t>
  </si>
  <si>
    <t>قطعات‌ اتومبیل‌ ایران‌</t>
  </si>
  <si>
    <t>صنعتی و معدنی شمال شرق شاهرود</t>
  </si>
  <si>
    <t>بیمه اتکایی آوای پارس70% تادیه</t>
  </si>
  <si>
    <t>سرمایه گذاری شفادارو</t>
  </si>
  <si>
    <t>پارس‌ خزر</t>
  </si>
  <si>
    <t>سرمایه‌ گذاری‌ آتیه‌ دماوند</t>
  </si>
  <si>
    <t>بیمه اتکایی تهران رواک50%تادیه</t>
  </si>
  <si>
    <t>فولاد  خوزستان</t>
  </si>
  <si>
    <t>سرمایه‌گذاری صنایع پتروشیمی‌</t>
  </si>
  <si>
    <t>صندوق س. اهرمی مفید-س</t>
  </si>
  <si>
    <t>توسعه‌معادن‌وفلزات‌</t>
  </si>
  <si>
    <t>ح . سرمایه‌گذاری‌ ملی‌ایران‌</t>
  </si>
  <si>
    <t>ح . س.نفت وگازوپتروشیمی تأمین</t>
  </si>
  <si>
    <t>پالایش نفت بندرعباس</t>
  </si>
  <si>
    <t>تولیدات پتروشیمی قائد بصیر</t>
  </si>
  <si>
    <t>صندوق یکم سامان</t>
  </si>
  <si>
    <t>تولید برق عسلویه  مپنا</t>
  </si>
  <si>
    <t>سلف موازی برق نیروی برق حرارتی</t>
  </si>
  <si>
    <t>اسنادخزانه-م11بودجه99-020906</t>
  </si>
  <si>
    <t>سلف موازی استاندارد سمتا011</t>
  </si>
  <si>
    <t>سلف نفت خام سبک داخلی4002</t>
  </si>
  <si>
    <t>سلف میلگرد آتیه خاورمیانه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</si>
  <si>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</si>
  <si>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</si>
  <si>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</si>
  <si>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</si>
  <si>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</si>
  <si>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</si>
  <si>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</si>
  <si>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</si>
  <si>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</si>
  <si>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</si>
  <si>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6554802662</t>
  </si>
  <si>
    <t>1563697322</t>
  </si>
  <si>
    <t>7001001109574</t>
  </si>
  <si>
    <t>866112115555554</t>
  </si>
  <si>
    <t>6501833973</t>
  </si>
  <si>
    <t>6501834007</t>
  </si>
  <si>
    <t>6501833981</t>
  </si>
  <si>
    <t>864-111-11555555-1</t>
  </si>
  <si>
    <t>200551028</t>
  </si>
  <si>
    <t>218385249</t>
  </si>
  <si>
    <t>5600887333914</t>
  </si>
  <si>
    <t>98040102</t>
  </si>
  <si>
    <t>5600887333922</t>
  </si>
  <si>
    <t>43095226</t>
  </si>
  <si>
    <t>7001001453383</t>
  </si>
  <si>
    <t>866-111-11555555-2</t>
  </si>
  <si>
    <t>866-111-11555555-3</t>
  </si>
  <si>
    <t>98040153</t>
  </si>
  <si>
    <t>577408394</t>
  </si>
  <si>
    <t>5600887333963</t>
  </si>
  <si>
    <t>18428353247341</t>
  </si>
  <si>
    <t>6501834031</t>
  </si>
  <si>
    <t>6501834058</t>
  </si>
  <si>
    <t>705982902</t>
  </si>
  <si>
    <t>43095382</t>
  </si>
  <si>
    <t>1028716652</t>
  </si>
  <si>
    <t>6501834082</t>
  </si>
  <si>
    <t>0420191097001</t>
  </si>
  <si>
    <t>5600887334094</t>
  </si>
  <si>
    <t>40107263019609</t>
  </si>
  <si>
    <t>0420234619005</t>
  </si>
  <si>
    <t>7001001618010</t>
  </si>
  <si>
    <t>600757199</t>
  </si>
  <si>
    <t>600757350</t>
  </si>
  <si>
    <t>6501834287</t>
  </si>
  <si>
    <t>5600887334201</t>
  </si>
  <si>
    <t>5600887334219</t>
  </si>
  <si>
    <t>5600927334989</t>
  </si>
  <si>
    <t>98040498</t>
  </si>
  <si>
    <t>205-283-5324734-18</t>
  </si>
  <si>
    <t>205-283-5324734-19</t>
  </si>
  <si>
    <t>7287287067</t>
  </si>
  <si>
    <t>184-283-5324734-2</t>
  </si>
  <si>
    <t>6800449225</t>
  </si>
  <si>
    <t>5600927335036</t>
  </si>
  <si>
    <t>184-283-5324734-3</t>
  </si>
  <si>
    <t>6800449446</t>
  </si>
  <si>
    <t>98040595</t>
  </si>
  <si>
    <t>6940844728</t>
  </si>
  <si>
    <t>5600887334318</t>
  </si>
  <si>
    <t>9753034159</t>
  </si>
  <si>
    <t>1080168604</t>
  </si>
  <si>
    <t>6567276269</t>
  </si>
  <si>
    <t>1502474975</t>
  </si>
  <si>
    <t>7280749650</t>
  </si>
  <si>
    <t>2612901298</t>
  </si>
  <si>
    <t>600757849</t>
  </si>
  <si>
    <t>6450261406</t>
  </si>
  <si>
    <t>600757865</t>
  </si>
  <si>
    <t>2626735978</t>
  </si>
  <si>
    <t>7276275040</t>
  </si>
  <si>
    <t>6920563854</t>
  </si>
  <si>
    <t>6251694433</t>
  </si>
  <si>
    <t>6942220691</t>
  </si>
  <si>
    <t>98040854</t>
  </si>
  <si>
    <t>378-303-12030714-1</t>
  </si>
  <si>
    <t>1080168787</t>
  </si>
  <si>
    <t>6918868370</t>
  </si>
  <si>
    <t>705815607</t>
  </si>
  <si>
    <t>6800450185</t>
  </si>
  <si>
    <t>1010288211</t>
  </si>
  <si>
    <t>98040870</t>
  </si>
  <si>
    <t>7280749677</t>
  </si>
  <si>
    <t>7280749685</t>
  </si>
  <si>
    <t>378307120307141</t>
  </si>
  <si>
    <t>6800450258</t>
  </si>
  <si>
    <t>3016854882</t>
  </si>
  <si>
    <t>5498862588</t>
  </si>
  <si>
    <t>705815704</t>
  </si>
  <si>
    <t>809209032</t>
  </si>
  <si>
    <t>9810043993</t>
  </si>
  <si>
    <t>9820916914</t>
  </si>
  <si>
    <t>6300267643</t>
  </si>
  <si>
    <t>4021416121</t>
  </si>
  <si>
    <t>7275762959</t>
  </si>
  <si>
    <t>7286774533</t>
  </si>
  <si>
    <t>9830293622</t>
  </si>
  <si>
    <t>6942286455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</si>
  <si>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</si>
  <si>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</si>
  <si>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</si>
  <si>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</si>
  <si>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</si>
  <si>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</si>
  <si>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سود دریافتنی سلف موازی استاندارد سمتا021</t>
  </si>
  <si>
    <t>سود دریافتنی سلف موازی استاندارد سمتا022</t>
  </si>
  <si>
    <t>سود اوراق سلف سلف موازی نفت.س صادر اروند 021</t>
  </si>
  <si>
    <t>اختیارف ت کگل-9581-03/06/17</t>
  </si>
  <si>
    <t>اوراق سلف سلف کلوخه سنگ آهن سیرجان2</t>
  </si>
  <si>
    <t>سود ترجیحی سلف میلگرد آتیه خاورمیانه2</t>
  </si>
  <si>
    <t>سود ترجیحی سلف خودرووانت کارا تک کابین</t>
  </si>
  <si>
    <t>1403/06/03</t>
  </si>
  <si>
    <t>اوراق مشارکت طرح تکمیل اتوبوسرانی شهرداری قم 1400</t>
  </si>
  <si>
    <t>سایر درآمدهای تنزیل سود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</si>
</sst>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\(#,##0\);\-\ ;"/>
  </numFmts>
  <fonts count="9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sz val="12"/>
      <name val="B Nazanin"/>
      <charset val="178"/>
    </font>
    <font>
      <b/>
      <sz val="18"/>
      <color rgb="FF000000"/>
      <name val="B Nazanin"/>
      <charset val="178"/>
    </font>
    <font>
      <sz val="9"/>
      <color rgb="FF000000"/>
      <name val="Tahoma"/>
      <family val="2"/>
    </font>
    <font>
      <sz val="16"/>
      <name val="B Nazanin"/>
      <charset val="178"/>
    </font>
    <font>
      <b/>
      <sz val="16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164" fontId="4" fillId="0" borderId="0" xfId="0" applyNumberFormat="1" applyFont="1" applyAlignment="1">
      <alignment horizontal="center" vertical="center"/>
    </xf>
    <xf numFmtId="10" fontId="1" fillId="0" borderId="0" xfId="0" applyNumberFormat="1" applyFont="1"/>
    <xf numFmtId="10" fontId="4" fillId="0" borderId="0" xfId="0" applyNumberFormat="1" applyFont="1" applyAlignment="1">
      <alignment horizontal="center"/>
    </xf>
    <xf numFmtId="0" fontId="4" fillId="0" borderId="0" xfId="0" applyFont="1"/>
    <xf numFmtId="164" fontId="4" fillId="0" borderId="2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4" fillId="0" borderId="0" xfId="0" applyNumberFormat="1" applyFont="1"/>
    <xf numFmtId="3" fontId="6" fillId="0" borderId="0" xfId="0" applyNumberFormat="1" applyFont="1"/>
    <xf numFmtId="0" fontId="2" fillId="0" borderId="1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164" fontId="7" fillId="0" borderId="0" xfId="0" applyNumberFormat="1" applyFont="1" applyAlignment="1">
      <alignment horizontal="center" vertical="center"/>
    </xf>
    <xf numFmtId="3" fontId="7" fillId="0" borderId="0" xfId="0" applyNumberFormat="1" applyFont="1"/>
    <xf numFmtId="10" fontId="3" fillId="0" borderId="0" xfId="0" applyNumberFormat="1" applyFont="1"/>
    <xf numFmtId="10" fontId="7" fillId="0" borderId="0" xfId="0" applyNumberFormat="1" applyFont="1"/>
    <xf numFmtId="164" fontId="4" fillId="0" borderId="2" xfId="0" applyNumberFormat="1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90"/>
  <sheetViews>
    <sheetView rightToLeft="1" view="pageBreakPreview" topLeftCell="F1" zoomScale="90" zoomScaleNormal="90" zoomScaleSheetLayoutView="90" workbookViewId="0">
      <selection activeCell="AA7" sqref="AA7"/>
    </sheetView>
  </sheetViews>
  <sheetFormatPr defaultRowHeight="15"/>
  <cols>
    <col min="1" max="1" width="35.5703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3.7109375" style="1" bestFit="1" customWidth="1"/>
    <col min="10" max="10" width="1" style="1" customWidth="1"/>
    <col min="11" max="11" width="19.42578125" style="1" bestFit="1" customWidth="1"/>
    <col min="12" max="12" width="1" style="1" customWidth="1"/>
    <col min="13" max="13" width="14.7109375" style="1" bestFit="1" customWidth="1"/>
    <col min="14" max="14" width="1" style="1" customWidth="1"/>
    <col min="15" max="15" width="22.5703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2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23.28515625" style="1" bestFit="1" customWidth="1"/>
    <col min="28" max="16384" width="9.140625" style="1"/>
  </cols>
  <sheetData>
    <row r="2" spans="1:27" ht="23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7" ht="23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7" ht="23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6" spans="1:27" s="7" customFormat="1" ht="30">
      <c r="A6" s="34" t="s">
        <v>3</v>
      </c>
      <c r="C6" s="36" t="s">
        <v>4</v>
      </c>
      <c r="D6" s="36" t="s">
        <v>4</v>
      </c>
      <c r="E6" s="36" t="s">
        <v>4</v>
      </c>
      <c r="F6" s="36" t="s">
        <v>4</v>
      </c>
      <c r="G6" s="36" t="s">
        <v>4</v>
      </c>
      <c r="I6" s="36" t="s">
        <v>5</v>
      </c>
      <c r="J6" s="36" t="s">
        <v>5</v>
      </c>
      <c r="K6" s="36" t="s">
        <v>5</v>
      </c>
      <c r="L6" s="36" t="s">
        <v>5</v>
      </c>
      <c r="M6" s="36" t="s">
        <v>5</v>
      </c>
      <c r="N6" s="36" t="s">
        <v>5</v>
      </c>
      <c r="O6" s="36" t="s">
        <v>5</v>
      </c>
      <c r="Q6" s="36" t="s">
        <v>6</v>
      </c>
      <c r="R6" s="36" t="s">
        <v>6</v>
      </c>
      <c r="S6" s="36" t="s">
        <v>6</v>
      </c>
      <c r="T6" s="36" t="s">
        <v>6</v>
      </c>
      <c r="U6" s="36" t="s">
        <v>6</v>
      </c>
      <c r="V6" s="36" t="s">
        <v>6</v>
      </c>
      <c r="W6" s="36" t="s">
        <v>6</v>
      </c>
      <c r="X6" s="36" t="s">
        <v>6</v>
      </c>
      <c r="Y6" s="36" t="s">
        <v>6</v>
      </c>
    </row>
    <row r="7" spans="1:27" ht="23.25">
      <c r="A7" s="34" t="s">
        <v>3</v>
      </c>
      <c r="C7" s="34" t="s">
        <v>7</v>
      </c>
      <c r="E7" s="34" t="s">
        <v>8</v>
      </c>
      <c r="G7" s="34" t="s">
        <v>9</v>
      </c>
      <c r="I7" s="35" t="s">
        <v>10</v>
      </c>
      <c r="J7" s="35" t="s">
        <v>10</v>
      </c>
      <c r="K7" s="35" t="s">
        <v>10</v>
      </c>
      <c r="M7" s="35" t="s">
        <v>11</v>
      </c>
      <c r="N7" s="35" t="s">
        <v>11</v>
      </c>
      <c r="O7" s="35" t="s">
        <v>11</v>
      </c>
      <c r="Q7" s="34" t="s">
        <v>7</v>
      </c>
      <c r="S7" s="34" t="s">
        <v>12</v>
      </c>
      <c r="U7" s="34" t="s">
        <v>8</v>
      </c>
      <c r="W7" s="34" t="s">
        <v>9</v>
      </c>
      <c r="Y7" s="34" t="s">
        <v>13</v>
      </c>
      <c r="AA7" s="3"/>
    </row>
    <row r="8" spans="1:27" ht="23.25">
      <c r="A8" s="35" t="s">
        <v>3</v>
      </c>
      <c r="C8" s="35" t="s">
        <v>7</v>
      </c>
      <c r="E8" s="35" t="s">
        <v>8</v>
      </c>
      <c r="G8" s="35" t="s">
        <v>9</v>
      </c>
      <c r="I8" s="35" t="s">
        <v>7</v>
      </c>
      <c r="K8" s="35" t="s">
        <v>8</v>
      </c>
      <c r="M8" s="35" t="s">
        <v>7</v>
      </c>
      <c r="O8" s="35" t="s">
        <v>14</v>
      </c>
      <c r="Q8" s="35" t="s">
        <v>7</v>
      </c>
      <c r="S8" s="35" t="s">
        <v>12</v>
      </c>
      <c r="U8" s="35" t="s">
        <v>8</v>
      </c>
      <c r="W8" s="35" t="s">
        <v>9</v>
      </c>
      <c r="Y8" s="35" t="s">
        <v>13</v>
      </c>
    </row>
    <row r="9" spans="1:27" ht="18.75">
      <c r="A9" s="2" t="s">
        <v>15</v>
      </c>
      <c r="C9" s="4">
        <v>175700000</v>
      </c>
      <c r="D9" s="4"/>
      <c r="E9" s="4">
        <v>84357505680</v>
      </c>
      <c r="F9" s="4"/>
      <c r="G9" s="4">
        <v>37414463294.25</v>
      </c>
      <c r="H9" s="4"/>
      <c r="I9" s="4">
        <v>0</v>
      </c>
      <c r="J9" s="4"/>
      <c r="K9" s="4">
        <v>0</v>
      </c>
      <c r="L9" s="4"/>
      <c r="M9" s="4">
        <v>0</v>
      </c>
      <c r="N9" s="4"/>
      <c r="O9" s="4">
        <v>0</v>
      </c>
      <c r="P9" s="4"/>
      <c r="Q9" s="4">
        <v>175700000</v>
      </c>
      <c r="R9" s="4"/>
      <c r="S9" s="4">
        <v>213</v>
      </c>
      <c r="T9" s="4"/>
      <c r="U9" s="4">
        <v>84357505680</v>
      </c>
      <c r="V9" s="4"/>
      <c r="W9" s="4">
        <v>37414463294.25</v>
      </c>
      <c r="Y9" s="6">
        <v>7.2138573251806463E-5</v>
      </c>
      <c r="AA9" s="5"/>
    </row>
    <row r="10" spans="1:27" ht="18.75">
      <c r="A10" s="2" t="s">
        <v>16</v>
      </c>
      <c r="C10" s="4">
        <v>894684771</v>
      </c>
      <c r="D10" s="4"/>
      <c r="E10" s="4">
        <v>2097199668031</v>
      </c>
      <c r="F10" s="4"/>
      <c r="G10" s="4">
        <v>1871216378472.8101</v>
      </c>
      <c r="H10" s="4"/>
      <c r="I10" s="4">
        <v>0</v>
      </c>
      <c r="J10" s="4"/>
      <c r="K10" s="4">
        <v>0</v>
      </c>
      <c r="L10" s="4"/>
      <c r="M10" s="4">
        <v>0</v>
      </c>
      <c r="N10" s="4"/>
      <c r="O10" s="4">
        <v>0</v>
      </c>
      <c r="P10" s="4"/>
      <c r="Q10" s="4">
        <v>894684771</v>
      </c>
      <c r="R10" s="4"/>
      <c r="S10" s="4">
        <v>1864</v>
      </c>
      <c r="T10" s="4"/>
      <c r="U10" s="4">
        <v>2097199668031</v>
      </c>
      <c r="V10" s="4"/>
      <c r="W10" s="4">
        <v>1657769643285.79</v>
      </c>
      <c r="Y10" s="6">
        <v>3.1963344203622974E-3</v>
      </c>
      <c r="AA10" s="5"/>
    </row>
    <row r="11" spans="1:27" ht="18.75">
      <c r="A11" s="2" t="s">
        <v>17</v>
      </c>
      <c r="C11" s="4">
        <v>217994408</v>
      </c>
      <c r="D11" s="4"/>
      <c r="E11" s="4">
        <v>934986071217</v>
      </c>
      <c r="F11" s="4"/>
      <c r="G11" s="4">
        <v>1133327094854.6499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0</v>
      </c>
      <c r="P11" s="4"/>
      <c r="Q11" s="4">
        <v>217994408</v>
      </c>
      <c r="R11" s="4"/>
      <c r="S11" s="4">
        <v>5325</v>
      </c>
      <c r="T11" s="4"/>
      <c r="U11" s="4">
        <v>934986071217</v>
      </c>
      <c r="V11" s="4"/>
      <c r="W11" s="4">
        <v>1153913342275.53</v>
      </c>
      <c r="Y11" s="6">
        <v>2.2248524992411968E-3</v>
      </c>
      <c r="AA11" s="5"/>
    </row>
    <row r="12" spans="1:27" ht="18.75">
      <c r="A12" s="2" t="s">
        <v>18</v>
      </c>
      <c r="C12" s="4">
        <v>196303699</v>
      </c>
      <c r="D12" s="4"/>
      <c r="E12" s="4">
        <v>337664103167</v>
      </c>
      <c r="F12" s="4"/>
      <c r="G12" s="4">
        <v>583065447668.95898</v>
      </c>
      <c r="H12" s="4"/>
      <c r="I12" s="4">
        <v>0</v>
      </c>
      <c r="J12" s="4"/>
      <c r="K12" s="4">
        <v>0</v>
      </c>
      <c r="L12" s="4"/>
      <c r="M12" s="4">
        <v>0</v>
      </c>
      <c r="N12" s="4"/>
      <c r="O12" s="4">
        <v>0</v>
      </c>
      <c r="P12" s="4"/>
      <c r="Q12" s="4">
        <v>196303699</v>
      </c>
      <c r="R12" s="4"/>
      <c r="S12" s="4">
        <v>2785</v>
      </c>
      <c r="T12" s="4"/>
      <c r="U12" s="4">
        <v>337664103167</v>
      </c>
      <c r="V12" s="4"/>
      <c r="W12" s="4">
        <v>543452902194.79602</v>
      </c>
      <c r="Y12" s="6">
        <v>1.0478278596585163E-3</v>
      </c>
      <c r="AA12" s="5"/>
    </row>
    <row r="13" spans="1:27" ht="18.75">
      <c r="A13" s="2" t="s">
        <v>19</v>
      </c>
      <c r="C13" s="4">
        <v>59607941</v>
      </c>
      <c r="D13" s="4"/>
      <c r="E13" s="4">
        <v>621894811476</v>
      </c>
      <c r="F13" s="4"/>
      <c r="G13" s="4">
        <v>966124628510.87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0</v>
      </c>
      <c r="P13" s="4"/>
      <c r="Q13" s="4">
        <v>59607941</v>
      </c>
      <c r="R13" s="4"/>
      <c r="S13" s="4">
        <v>16316</v>
      </c>
      <c r="T13" s="4"/>
      <c r="U13" s="4">
        <v>621894811476</v>
      </c>
      <c r="V13" s="4"/>
      <c r="W13" s="4">
        <v>966776414522.13196</v>
      </c>
      <c r="Y13" s="6">
        <v>1.8640350564066977E-3</v>
      </c>
      <c r="AA13" s="5"/>
    </row>
    <row r="14" spans="1:27" ht="18.75">
      <c r="A14" s="2" t="s">
        <v>20</v>
      </c>
      <c r="C14" s="4">
        <v>32585622</v>
      </c>
      <c r="D14" s="4"/>
      <c r="E14" s="4">
        <v>834057792949</v>
      </c>
      <c r="F14" s="4"/>
      <c r="G14" s="4">
        <v>814976116735.35596</v>
      </c>
      <c r="H14" s="4"/>
      <c r="I14" s="4">
        <v>6936684</v>
      </c>
      <c r="J14" s="4"/>
      <c r="K14" s="4">
        <v>181846805125</v>
      </c>
      <c r="L14" s="4"/>
      <c r="M14" s="4">
        <v>0</v>
      </c>
      <c r="N14" s="4"/>
      <c r="O14" s="4">
        <v>0</v>
      </c>
      <c r="P14" s="4"/>
      <c r="Q14" s="4">
        <v>39522306</v>
      </c>
      <c r="R14" s="4"/>
      <c r="S14" s="4">
        <v>25910</v>
      </c>
      <c r="T14" s="4"/>
      <c r="U14" s="4">
        <v>1015904598074</v>
      </c>
      <c r="V14" s="4"/>
      <c r="W14" s="4">
        <v>1017930011916.66</v>
      </c>
      <c r="Y14" s="6">
        <v>1.9626639610556039E-3</v>
      </c>
      <c r="AA14" s="5"/>
    </row>
    <row r="15" spans="1:27" ht="18.75">
      <c r="A15" s="2" t="s">
        <v>21</v>
      </c>
      <c r="C15" s="4">
        <v>4000000</v>
      </c>
      <c r="D15" s="4"/>
      <c r="E15" s="4">
        <v>116726849731</v>
      </c>
      <c r="F15" s="4"/>
      <c r="G15" s="4">
        <v>147318210000</v>
      </c>
      <c r="H15" s="4"/>
      <c r="I15" s="4">
        <v>0</v>
      </c>
      <c r="J15" s="4"/>
      <c r="K15" s="4">
        <v>0</v>
      </c>
      <c r="L15" s="4"/>
      <c r="M15" s="4">
        <v>-550000</v>
      </c>
      <c r="N15" s="4"/>
      <c r="O15" s="4">
        <v>20256253875</v>
      </c>
      <c r="P15" s="4"/>
      <c r="Q15" s="4">
        <v>3450000</v>
      </c>
      <c r="R15" s="4"/>
      <c r="S15" s="4">
        <v>36300</v>
      </c>
      <c r="T15" s="4"/>
      <c r="U15" s="4">
        <v>100676907893</v>
      </c>
      <c r="V15" s="4"/>
      <c r="W15" s="4">
        <v>124489851750</v>
      </c>
      <c r="Y15" s="6">
        <v>2.4002803993059183E-4</v>
      </c>
      <c r="AA15" s="5"/>
    </row>
    <row r="16" spans="1:27" ht="18.75">
      <c r="A16" s="2" t="s">
        <v>22</v>
      </c>
      <c r="C16" s="4">
        <v>292881628</v>
      </c>
      <c r="D16" s="4"/>
      <c r="E16" s="4">
        <v>1233242736406</v>
      </c>
      <c r="F16" s="4"/>
      <c r="G16" s="4">
        <v>2564934434181.0498</v>
      </c>
      <c r="H16" s="4"/>
      <c r="I16" s="4">
        <v>0</v>
      </c>
      <c r="J16" s="4"/>
      <c r="K16" s="4">
        <v>0</v>
      </c>
      <c r="L16" s="4"/>
      <c r="M16" s="4">
        <v>-66310265</v>
      </c>
      <c r="N16" s="4"/>
      <c r="O16" s="4">
        <v>489429721322</v>
      </c>
      <c r="P16" s="4"/>
      <c r="Q16" s="4">
        <v>226571363</v>
      </c>
      <c r="R16" s="4"/>
      <c r="S16" s="4">
        <v>6650</v>
      </c>
      <c r="T16" s="4"/>
      <c r="U16" s="4">
        <v>954028730320</v>
      </c>
      <c r="V16" s="4"/>
      <c r="W16" s="4">
        <v>1497734701544.5</v>
      </c>
      <c r="Y16" s="6">
        <v>2.8877721331831878E-3</v>
      </c>
      <c r="AA16" s="5"/>
    </row>
    <row r="17" spans="1:27" ht="18.75">
      <c r="A17" s="2" t="s">
        <v>23</v>
      </c>
      <c r="C17" s="4">
        <v>30000000</v>
      </c>
      <c r="D17" s="4"/>
      <c r="E17" s="4">
        <v>556264912841</v>
      </c>
      <c r="F17" s="4"/>
      <c r="G17" s="4">
        <v>455672520000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0</v>
      </c>
      <c r="P17" s="4"/>
      <c r="Q17" s="4">
        <v>30000000</v>
      </c>
      <c r="R17" s="4"/>
      <c r="S17" s="4">
        <v>16060</v>
      </c>
      <c r="T17" s="4"/>
      <c r="U17" s="4">
        <v>556264912841</v>
      </c>
      <c r="V17" s="4"/>
      <c r="W17" s="4">
        <v>478933290000</v>
      </c>
      <c r="Y17" s="6">
        <v>9.2342803240754692E-4</v>
      </c>
      <c r="AA17" s="5"/>
    </row>
    <row r="18" spans="1:27" ht="18.75">
      <c r="A18" s="2" t="s">
        <v>24</v>
      </c>
      <c r="C18" s="4">
        <v>22000000</v>
      </c>
      <c r="D18" s="4"/>
      <c r="E18" s="4">
        <v>3916918150902</v>
      </c>
      <c r="F18" s="4"/>
      <c r="G18" s="4">
        <v>5085287430300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0</v>
      </c>
      <c r="P18" s="4"/>
      <c r="Q18" s="4">
        <v>22000000</v>
      </c>
      <c r="R18" s="4"/>
      <c r="S18" s="4">
        <v>228078</v>
      </c>
      <c r="T18" s="4"/>
      <c r="U18" s="4">
        <v>3916918150902</v>
      </c>
      <c r="V18" s="4"/>
      <c r="W18" s="4">
        <v>4987860589800</v>
      </c>
      <c r="Y18" s="6">
        <v>9.6170602180570084E-3</v>
      </c>
      <c r="AA18" s="5"/>
    </row>
    <row r="19" spans="1:27" ht="18.75">
      <c r="A19" s="2" t="s">
        <v>25</v>
      </c>
      <c r="C19" s="4">
        <v>9900000</v>
      </c>
      <c r="D19" s="4"/>
      <c r="E19" s="4">
        <v>234110369567</v>
      </c>
      <c r="F19" s="4"/>
      <c r="G19" s="4">
        <v>250455867750</v>
      </c>
      <c r="H19" s="4"/>
      <c r="I19" s="4">
        <v>0</v>
      </c>
      <c r="J19" s="4"/>
      <c r="K19" s="4">
        <v>0</v>
      </c>
      <c r="L19" s="4"/>
      <c r="M19" s="4">
        <v>-9000000</v>
      </c>
      <c r="N19" s="4"/>
      <c r="O19" s="4">
        <v>238246759391</v>
      </c>
      <c r="P19" s="4"/>
      <c r="Q19" s="4">
        <v>900000</v>
      </c>
      <c r="R19" s="4"/>
      <c r="S19" s="4">
        <v>22800</v>
      </c>
      <c r="T19" s="4"/>
      <c r="U19" s="4">
        <v>21282760889</v>
      </c>
      <c r="V19" s="4"/>
      <c r="W19" s="4">
        <v>20397906000</v>
      </c>
      <c r="Y19" s="6">
        <v>3.9329064393945338E-5</v>
      </c>
      <c r="AA19" s="5"/>
    </row>
    <row r="20" spans="1:27" ht="18.75">
      <c r="A20" s="2" t="s">
        <v>26</v>
      </c>
      <c r="C20" s="4">
        <v>16322052</v>
      </c>
      <c r="D20" s="4"/>
      <c r="E20" s="4">
        <v>221209962691</v>
      </c>
      <c r="F20" s="4"/>
      <c r="G20" s="4">
        <v>267873689902.806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0</v>
      </c>
      <c r="P20" s="4"/>
      <c r="Q20" s="4">
        <v>16322052</v>
      </c>
      <c r="R20" s="4"/>
      <c r="S20" s="4">
        <v>16330</v>
      </c>
      <c r="T20" s="4"/>
      <c r="U20" s="4">
        <v>221209962691</v>
      </c>
      <c r="V20" s="4"/>
      <c r="W20" s="4">
        <v>264953201460.49799</v>
      </c>
      <c r="Y20" s="6">
        <v>5.1085447308277124E-4</v>
      </c>
      <c r="AA20" s="5"/>
    </row>
    <row r="21" spans="1:27" ht="18.75">
      <c r="A21" s="2" t="s">
        <v>27</v>
      </c>
      <c r="C21" s="4">
        <v>4977076</v>
      </c>
      <c r="D21" s="4"/>
      <c r="E21" s="4">
        <v>999553514062</v>
      </c>
      <c r="F21" s="4"/>
      <c r="G21" s="4">
        <v>825484101072.93005</v>
      </c>
      <c r="H21" s="4"/>
      <c r="I21" s="4">
        <v>0</v>
      </c>
      <c r="J21" s="4"/>
      <c r="K21" s="4">
        <v>0</v>
      </c>
      <c r="L21" s="4"/>
      <c r="M21" s="4">
        <v>0</v>
      </c>
      <c r="N21" s="4"/>
      <c r="O21" s="4">
        <v>0</v>
      </c>
      <c r="P21" s="4"/>
      <c r="Q21" s="4">
        <v>4977076</v>
      </c>
      <c r="R21" s="4"/>
      <c r="S21" s="4">
        <v>170690</v>
      </c>
      <c r="T21" s="4"/>
      <c r="U21" s="4">
        <v>999553514062</v>
      </c>
      <c r="V21" s="4"/>
      <c r="W21" s="4">
        <v>844482356680.48206</v>
      </c>
      <c r="Y21" s="6">
        <v>1.6282407118376461E-3</v>
      </c>
      <c r="AA21" s="5"/>
    </row>
    <row r="22" spans="1:27" ht="18.75">
      <c r="A22" s="2" t="s">
        <v>28</v>
      </c>
      <c r="C22" s="4">
        <v>6400000</v>
      </c>
      <c r="D22" s="4"/>
      <c r="E22" s="4">
        <v>84198063360</v>
      </c>
      <c r="F22" s="4"/>
      <c r="G22" s="4">
        <v>94474512000</v>
      </c>
      <c r="H22" s="4"/>
      <c r="I22" s="4">
        <v>0</v>
      </c>
      <c r="J22" s="4"/>
      <c r="K22" s="4">
        <v>0</v>
      </c>
      <c r="L22" s="4"/>
      <c r="M22" s="4">
        <v>0</v>
      </c>
      <c r="N22" s="4"/>
      <c r="O22" s="4">
        <v>0</v>
      </c>
      <c r="P22" s="4"/>
      <c r="Q22" s="4">
        <v>6400000</v>
      </c>
      <c r="R22" s="4"/>
      <c r="S22" s="4">
        <v>13860</v>
      </c>
      <c r="T22" s="4"/>
      <c r="U22" s="4">
        <v>84198063360</v>
      </c>
      <c r="V22" s="4"/>
      <c r="W22" s="4">
        <v>88176211200</v>
      </c>
      <c r="Y22" s="6">
        <v>1.7001195555558124E-4</v>
      </c>
      <c r="AA22" s="5"/>
    </row>
    <row r="23" spans="1:27" ht="18.75">
      <c r="A23" s="2" t="s">
        <v>29</v>
      </c>
      <c r="C23" s="4">
        <v>20529938</v>
      </c>
      <c r="D23" s="4"/>
      <c r="E23" s="4">
        <v>918746432131</v>
      </c>
      <c r="F23" s="4"/>
      <c r="G23" s="4">
        <v>790801663669.875</v>
      </c>
      <c r="H23" s="4"/>
      <c r="I23" s="4">
        <v>0</v>
      </c>
      <c r="J23" s="4"/>
      <c r="K23" s="4">
        <v>0</v>
      </c>
      <c r="L23" s="4"/>
      <c r="M23" s="4">
        <v>0</v>
      </c>
      <c r="N23" s="4"/>
      <c r="O23" s="4">
        <v>0</v>
      </c>
      <c r="P23" s="4"/>
      <c r="Q23" s="4">
        <v>20529938</v>
      </c>
      <c r="R23" s="4"/>
      <c r="S23" s="4">
        <v>37850</v>
      </c>
      <c r="T23" s="4"/>
      <c r="U23" s="4">
        <v>918746432131</v>
      </c>
      <c r="V23" s="4"/>
      <c r="W23" s="4">
        <v>772434657287.86499</v>
      </c>
      <c r="Y23" s="6">
        <v>1.4893260306518493E-3</v>
      </c>
      <c r="AA23" s="5"/>
    </row>
    <row r="24" spans="1:27" ht="18.75">
      <c r="A24" s="2" t="s">
        <v>30</v>
      </c>
      <c r="C24" s="4">
        <v>17124181</v>
      </c>
      <c r="D24" s="4"/>
      <c r="E24" s="4">
        <v>70719918646</v>
      </c>
      <c r="F24" s="4"/>
      <c r="G24" s="4">
        <v>114900471830.58701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0</v>
      </c>
      <c r="P24" s="4"/>
      <c r="Q24" s="4">
        <v>17124181</v>
      </c>
      <c r="R24" s="4"/>
      <c r="S24" s="4">
        <v>6010</v>
      </c>
      <c r="T24" s="4"/>
      <c r="U24" s="4">
        <v>70719918646</v>
      </c>
      <c r="V24" s="4"/>
      <c r="W24" s="4">
        <v>102303975659.53101</v>
      </c>
      <c r="Y24" s="6">
        <v>1.972516025159794E-4</v>
      </c>
      <c r="AA24" s="5"/>
    </row>
    <row r="25" spans="1:27" ht="18.75">
      <c r="A25" s="2" t="s">
        <v>31</v>
      </c>
      <c r="C25" s="4">
        <v>70247</v>
      </c>
      <c r="D25" s="4"/>
      <c r="E25" s="4">
        <v>70310780</v>
      </c>
      <c r="F25" s="4"/>
      <c r="G25" s="4">
        <v>69829030.349999994</v>
      </c>
      <c r="H25" s="4"/>
      <c r="I25" s="4">
        <v>70247</v>
      </c>
      <c r="J25" s="4"/>
      <c r="K25" s="4">
        <v>70317247</v>
      </c>
      <c r="L25" s="4"/>
      <c r="M25" s="4">
        <v>-140494</v>
      </c>
      <c r="N25" s="4"/>
      <c r="O25" s="4">
        <v>223522143</v>
      </c>
      <c r="P25" s="4"/>
      <c r="Q25" s="4">
        <v>0</v>
      </c>
      <c r="R25" s="4"/>
      <c r="S25" s="4">
        <v>0</v>
      </c>
      <c r="T25" s="4"/>
      <c r="U25" s="4">
        <v>0</v>
      </c>
      <c r="V25" s="4"/>
      <c r="W25" s="4">
        <v>0</v>
      </c>
      <c r="Y25" s="6">
        <v>0</v>
      </c>
      <c r="AA25" s="5"/>
    </row>
    <row r="26" spans="1:27" ht="18.75">
      <c r="A26" s="2" t="s">
        <v>32</v>
      </c>
      <c r="C26" s="4">
        <v>13473637</v>
      </c>
      <c r="D26" s="4"/>
      <c r="E26" s="4">
        <v>140659568719</v>
      </c>
      <c r="F26" s="4"/>
      <c r="G26" s="4">
        <v>239877027279.91299</v>
      </c>
      <c r="H26" s="4"/>
      <c r="I26" s="4">
        <v>0</v>
      </c>
      <c r="J26" s="4"/>
      <c r="K26" s="4">
        <v>0</v>
      </c>
      <c r="L26" s="4"/>
      <c r="M26" s="4">
        <v>-13473637</v>
      </c>
      <c r="N26" s="4"/>
      <c r="O26" s="4">
        <v>256036641461</v>
      </c>
      <c r="P26" s="4"/>
      <c r="Q26" s="4">
        <v>0</v>
      </c>
      <c r="R26" s="4"/>
      <c r="S26" s="4">
        <v>0</v>
      </c>
      <c r="T26" s="4"/>
      <c r="U26" s="4">
        <v>0</v>
      </c>
      <c r="V26" s="4"/>
      <c r="W26" s="4">
        <v>0</v>
      </c>
      <c r="Y26" s="6">
        <v>0</v>
      </c>
      <c r="AA26" s="5"/>
    </row>
    <row r="27" spans="1:27" ht="18.75">
      <c r="A27" s="2" t="s">
        <v>33</v>
      </c>
      <c r="C27" s="4">
        <v>150000000</v>
      </c>
      <c r="D27" s="4"/>
      <c r="E27" s="4">
        <v>240115320000</v>
      </c>
      <c r="F27" s="4"/>
      <c r="G27" s="4">
        <v>238572000000</v>
      </c>
      <c r="H27" s="4"/>
      <c r="I27" s="4">
        <v>0</v>
      </c>
      <c r="J27" s="4"/>
      <c r="K27" s="4">
        <v>0</v>
      </c>
      <c r="L27" s="4"/>
      <c r="M27" s="4">
        <v>-150000000</v>
      </c>
      <c r="N27" s="4"/>
      <c r="O27" s="4">
        <v>0</v>
      </c>
      <c r="P27" s="4"/>
      <c r="Q27" s="4">
        <v>0</v>
      </c>
      <c r="R27" s="4"/>
      <c r="S27" s="4">
        <v>0</v>
      </c>
      <c r="T27" s="4"/>
      <c r="U27" s="4">
        <v>0</v>
      </c>
      <c r="V27" s="4"/>
      <c r="W27" s="4">
        <v>0</v>
      </c>
      <c r="Y27" s="6">
        <v>0</v>
      </c>
      <c r="AA27" s="5"/>
    </row>
    <row r="28" spans="1:27" ht="18.75">
      <c r="A28" s="2" t="s">
        <v>34</v>
      </c>
      <c r="C28" s="4">
        <v>23027050</v>
      </c>
      <c r="D28" s="4"/>
      <c r="E28" s="4">
        <v>72995748500</v>
      </c>
      <c r="F28" s="4"/>
      <c r="G28" s="4">
        <v>61276634543.542503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0</v>
      </c>
      <c r="P28" s="4"/>
      <c r="Q28" s="4">
        <v>23027050</v>
      </c>
      <c r="R28" s="4"/>
      <c r="S28" s="4">
        <v>1720</v>
      </c>
      <c r="T28" s="4"/>
      <c r="U28" s="4">
        <v>72995748500</v>
      </c>
      <c r="V28" s="4"/>
      <c r="W28" s="4">
        <v>39370867170.300003</v>
      </c>
      <c r="Y28" s="6">
        <v>7.5910702313570686E-5</v>
      </c>
      <c r="AA28" s="5"/>
    </row>
    <row r="29" spans="1:27" ht="18.75">
      <c r="A29" s="2" t="s">
        <v>35</v>
      </c>
      <c r="C29" s="4">
        <v>177709043</v>
      </c>
      <c r="D29" s="4"/>
      <c r="E29" s="4">
        <v>937770619911</v>
      </c>
      <c r="F29" s="4"/>
      <c r="G29" s="4">
        <v>985716342003.35706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0</v>
      </c>
      <c r="P29" s="4"/>
      <c r="Q29" s="4">
        <v>177709043</v>
      </c>
      <c r="R29" s="4"/>
      <c r="S29" s="4">
        <v>5440</v>
      </c>
      <c r="T29" s="4"/>
      <c r="U29" s="4">
        <v>937770619911</v>
      </c>
      <c r="V29" s="4"/>
      <c r="W29" s="4">
        <v>960985107616.17603</v>
      </c>
      <c r="Y29" s="6">
        <v>1.852868876788582E-3</v>
      </c>
      <c r="AA29" s="5"/>
    </row>
    <row r="30" spans="1:27" ht="18.75">
      <c r="A30" s="2" t="s">
        <v>36</v>
      </c>
      <c r="C30" s="4">
        <v>24272397</v>
      </c>
      <c r="D30" s="4"/>
      <c r="E30" s="4">
        <v>126313553988</v>
      </c>
      <c r="F30" s="4"/>
      <c r="G30" s="4">
        <v>115186958559.496</v>
      </c>
      <c r="H30" s="4"/>
      <c r="I30" s="4">
        <v>0</v>
      </c>
      <c r="J30" s="4"/>
      <c r="K30" s="4">
        <v>0</v>
      </c>
      <c r="L30" s="4"/>
      <c r="M30" s="4">
        <v>-24272397</v>
      </c>
      <c r="N30" s="4"/>
      <c r="O30" s="4">
        <v>0</v>
      </c>
      <c r="P30" s="4"/>
      <c r="Q30" s="4">
        <v>0</v>
      </c>
      <c r="R30" s="4"/>
      <c r="S30" s="4">
        <v>0</v>
      </c>
      <c r="T30" s="4"/>
      <c r="U30" s="4">
        <v>0</v>
      </c>
      <c r="V30" s="4"/>
      <c r="W30" s="4">
        <v>0</v>
      </c>
      <c r="Y30" s="6">
        <v>0</v>
      </c>
      <c r="AA30" s="5"/>
    </row>
    <row r="31" spans="1:27" ht="18.75">
      <c r="A31" s="2" t="s">
        <v>37</v>
      </c>
      <c r="C31" s="4">
        <v>7666900</v>
      </c>
      <c r="D31" s="4"/>
      <c r="E31" s="4">
        <v>184217905234</v>
      </c>
      <c r="F31" s="4"/>
      <c r="G31" s="4">
        <v>154026108108.45001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0</v>
      </c>
      <c r="P31" s="4"/>
      <c r="Q31" s="4">
        <v>7666900</v>
      </c>
      <c r="R31" s="4"/>
      <c r="S31" s="4">
        <v>18430</v>
      </c>
      <c r="T31" s="4"/>
      <c r="U31" s="4">
        <v>184217905234</v>
      </c>
      <c r="V31" s="4"/>
      <c r="W31" s="4">
        <v>140460226246.35001</v>
      </c>
      <c r="Y31" s="6">
        <v>2.7082041082211234E-4</v>
      </c>
      <c r="AA31" s="5"/>
    </row>
    <row r="32" spans="1:27" ht="18.75">
      <c r="A32" s="2" t="s">
        <v>38</v>
      </c>
      <c r="C32" s="4">
        <v>109725377</v>
      </c>
      <c r="D32" s="4"/>
      <c r="E32" s="4">
        <v>1324870274225</v>
      </c>
      <c r="F32" s="4"/>
      <c r="G32" s="4">
        <v>1942581421032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0</v>
      </c>
      <c r="P32" s="4"/>
      <c r="Q32" s="4">
        <v>109725377</v>
      </c>
      <c r="R32" s="4"/>
      <c r="S32" s="4">
        <v>15790</v>
      </c>
      <c r="T32" s="4"/>
      <c r="U32" s="4">
        <v>1324870274225</v>
      </c>
      <c r="V32" s="4"/>
      <c r="W32" s="4">
        <v>1722254948798.1599</v>
      </c>
      <c r="Y32" s="6">
        <v>3.3206681011312563E-3</v>
      </c>
      <c r="AA32" s="5"/>
    </row>
    <row r="33" spans="1:27" ht="18.75">
      <c r="A33" s="2" t="s">
        <v>39</v>
      </c>
      <c r="C33" s="4">
        <v>1954000000</v>
      </c>
      <c r="D33" s="4"/>
      <c r="E33" s="4">
        <v>3829675569059</v>
      </c>
      <c r="F33" s="4"/>
      <c r="G33" s="4">
        <v>4261567897800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0</v>
      </c>
      <c r="P33" s="4"/>
      <c r="Q33" s="4">
        <v>1954000000</v>
      </c>
      <c r="R33" s="4"/>
      <c r="S33" s="4">
        <v>2233</v>
      </c>
      <c r="T33" s="4"/>
      <c r="U33" s="4">
        <v>3829675569059</v>
      </c>
      <c r="V33" s="4"/>
      <c r="W33" s="4">
        <v>4337320472100</v>
      </c>
      <c r="Y33" s="6">
        <v>8.3627582235352143E-3</v>
      </c>
      <c r="AA33" s="5"/>
    </row>
    <row r="34" spans="1:27" ht="18.75">
      <c r="A34" s="2" t="s">
        <v>40</v>
      </c>
      <c r="C34" s="4">
        <v>56298297</v>
      </c>
      <c r="D34" s="4"/>
      <c r="E34" s="4">
        <v>632804606646</v>
      </c>
      <c r="F34" s="4"/>
      <c r="G34" s="4">
        <v>854000295747.29102</v>
      </c>
      <c r="H34" s="4"/>
      <c r="I34" s="4">
        <v>0</v>
      </c>
      <c r="J34" s="4"/>
      <c r="K34" s="4">
        <v>0</v>
      </c>
      <c r="L34" s="4"/>
      <c r="M34" s="4">
        <v>0</v>
      </c>
      <c r="N34" s="4"/>
      <c r="O34" s="4">
        <v>0</v>
      </c>
      <c r="P34" s="4"/>
      <c r="Q34" s="4">
        <v>56298297</v>
      </c>
      <c r="R34" s="4"/>
      <c r="S34" s="4">
        <v>14050</v>
      </c>
      <c r="T34" s="4"/>
      <c r="U34" s="4">
        <v>632804606646</v>
      </c>
      <c r="V34" s="4"/>
      <c r="W34" s="4">
        <v>786284675966.54199</v>
      </c>
      <c r="Y34" s="6">
        <v>1.5160301578534862E-3</v>
      </c>
      <c r="AA34" s="5"/>
    </row>
    <row r="35" spans="1:27" ht="18.75">
      <c r="A35" s="2" t="s">
        <v>41</v>
      </c>
      <c r="C35" s="4">
        <v>40133690</v>
      </c>
      <c r="D35" s="4"/>
      <c r="E35" s="4">
        <v>831237927048</v>
      </c>
      <c r="F35" s="4"/>
      <c r="G35" s="4">
        <v>1377570708621.5801</v>
      </c>
      <c r="H35" s="4"/>
      <c r="I35" s="4">
        <v>5000000</v>
      </c>
      <c r="J35" s="4"/>
      <c r="K35" s="4">
        <v>175254425200</v>
      </c>
      <c r="L35" s="4"/>
      <c r="M35" s="4">
        <v>0</v>
      </c>
      <c r="N35" s="4"/>
      <c r="O35" s="4">
        <v>0</v>
      </c>
      <c r="P35" s="4"/>
      <c r="Q35" s="4">
        <v>45133690</v>
      </c>
      <c r="R35" s="4"/>
      <c r="S35" s="4">
        <v>34890</v>
      </c>
      <c r="T35" s="4"/>
      <c r="U35" s="4">
        <v>1006492352248</v>
      </c>
      <c r="V35" s="4"/>
      <c r="W35" s="4">
        <v>1565344893157.6001</v>
      </c>
      <c r="Y35" s="6">
        <v>3.0181308856766344E-3</v>
      </c>
      <c r="AA35" s="5"/>
    </row>
    <row r="36" spans="1:27" ht="18.75">
      <c r="A36" s="2" t="s">
        <v>42</v>
      </c>
      <c r="C36" s="4">
        <v>97341623</v>
      </c>
      <c r="D36" s="4"/>
      <c r="E36" s="4">
        <v>406015358405</v>
      </c>
      <c r="F36" s="4"/>
      <c r="G36" s="4">
        <v>355795493141.763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0</v>
      </c>
      <c r="P36" s="4"/>
      <c r="Q36" s="4">
        <v>97341623</v>
      </c>
      <c r="R36" s="4"/>
      <c r="S36" s="4">
        <v>3228</v>
      </c>
      <c r="T36" s="4"/>
      <c r="U36" s="4">
        <v>406015358405</v>
      </c>
      <c r="V36" s="4"/>
      <c r="W36" s="4">
        <v>312349157427.68799</v>
      </c>
      <c r="Y36" s="6">
        <v>6.0223829474790702E-4</v>
      </c>
      <c r="AA36" s="5"/>
    </row>
    <row r="37" spans="1:27" ht="18.75">
      <c r="A37" s="2" t="s">
        <v>43</v>
      </c>
      <c r="C37" s="4">
        <v>422058978</v>
      </c>
      <c r="D37" s="4"/>
      <c r="E37" s="4">
        <v>2649839879517</v>
      </c>
      <c r="F37" s="4"/>
      <c r="G37" s="4">
        <v>3545178293833.6001</v>
      </c>
      <c r="H37" s="4"/>
      <c r="I37" s="4">
        <v>0</v>
      </c>
      <c r="J37" s="4"/>
      <c r="K37" s="4">
        <v>0</v>
      </c>
      <c r="L37" s="4"/>
      <c r="M37" s="4">
        <v>0</v>
      </c>
      <c r="N37" s="4"/>
      <c r="O37" s="4">
        <v>0</v>
      </c>
      <c r="P37" s="4"/>
      <c r="Q37" s="4">
        <v>422058978</v>
      </c>
      <c r="R37" s="4"/>
      <c r="S37" s="4">
        <v>8270</v>
      </c>
      <c r="T37" s="4"/>
      <c r="U37" s="4">
        <v>2649839879517</v>
      </c>
      <c r="V37" s="4"/>
      <c r="W37" s="4">
        <v>3469659702959.04</v>
      </c>
      <c r="Y37" s="6">
        <v>6.6898273716308595E-3</v>
      </c>
      <c r="AA37" s="5"/>
    </row>
    <row r="38" spans="1:27" ht="18.75">
      <c r="A38" s="2" t="s">
        <v>44</v>
      </c>
      <c r="C38" s="4">
        <v>33449740</v>
      </c>
      <c r="D38" s="4"/>
      <c r="E38" s="4">
        <v>363699270741</v>
      </c>
      <c r="F38" s="4"/>
      <c r="G38" s="4">
        <v>376065575871.57001</v>
      </c>
      <c r="H38" s="4"/>
      <c r="I38" s="4">
        <v>97950260</v>
      </c>
      <c r="J38" s="4"/>
      <c r="K38" s="4">
        <v>1221587730616</v>
      </c>
      <c r="L38" s="4"/>
      <c r="M38" s="4">
        <v>0</v>
      </c>
      <c r="N38" s="4"/>
      <c r="O38" s="4">
        <v>0</v>
      </c>
      <c r="P38" s="4"/>
      <c r="Q38" s="4">
        <v>131400000</v>
      </c>
      <c r="R38" s="4"/>
      <c r="S38" s="4">
        <v>9410</v>
      </c>
      <c r="T38" s="4"/>
      <c r="U38" s="4">
        <v>1585287001357</v>
      </c>
      <c r="V38" s="4"/>
      <c r="W38" s="4">
        <v>1229116979700</v>
      </c>
      <c r="Y38" s="6">
        <v>2.3698521231695501E-3</v>
      </c>
      <c r="AA38" s="5"/>
    </row>
    <row r="39" spans="1:27" ht="18.75">
      <c r="A39" s="2" t="s">
        <v>45</v>
      </c>
      <c r="C39" s="4">
        <v>44348272</v>
      </c>
      <c r="D39" s="4"/>
      <c r="E39" s="4">
        <v>210717296705</v>
      </c>
      <c r="F39" s="4"/>
      <c r="G39" s="4">
        <v>350470978263.71997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0</v>
      </c>
      <c r="P39" s="4"/>
      <c r="Q39" s="4">
        <v>44348272</v>
      </c>
      <c r="R39" s="4"/>
      <c r="S39" s="4">
        <v>7250</v>
      </c>
      <c r="T39" s="4"/>
      <c r="U39" s="4">
        <v>210717296705</v>
      </c>
      <c r="V39" s="4"/>
      <c r="W39" s="4">
        <v>319611898416.59998</v>
      </c>
      <c r="Y39" s="6">
        <v>6.1624153645465252E-4</v>
      </c>
      <c r="AA39" s="5"/>
    </row>
    <row r="40" spans="1:27" ht="18.75">
      <c r="A40" s="2" t="s">
        <v>46</v>
      </c>
      <c r="C40" s="4">
        <v>90000000</v>
      </c>
      <c r="D40" s="4"/>
      <c r="E40" s="4">
        <v>1096530485166</v>
      </c>
      <c r="F40" s="4"/>
      <c r="G40" s="4">
        <v>1708771950000</v>
      </c>
      <c r="H40" s="4"/>
      <c r="I40" s="4">
        <v>15000000</v>
      </c>
      <c r="J40" s="4"/>
      <c r="K40" s="4">
        <v>290045856800</v>
      </c>
      <c r="L40" s="4"/>
      <c r="M40" s="4">
        <v>0</v>
      </c>
      <c r="N40" s="4"/>
      <c r="O40" s="4">
        <v>0</v>
      </c>
      <c r="P40" s="4"/>
      <c r="Q40" s="4">
        <v>105000000</v>
      </c>
      <c r="R40" s="4"/>
      <c r="S40" s="4">
        <v>15520</v>
      </c>
      <c r="T40" s="4"/>
      <c r="U40" s="4">
        <v>1386576341966</v>
      </c>
      <c r="V40" s="4"/>
      <c r="W40" s="4">
        <v>1619903880000</v>
      </c>
      <c r="Y40" s="6">
        <v>3.1233256986536707E-3</v>
      </c>
      <c r="AA40" s="5"/>
    </row>
    <row r="41" spans="1:27" ht="18.75">
      <c r="A41" s="2" t="s">
        <v>47</v>
      </c>
      <c r="C41" s="4">
        <v>174005906</v>
      </c>
      <c r="D41" s="4"/>
      <c r="E41" s="4">
        <v>2311887779009</v>
      </c>
      <c r="F41" s="4"/>
      <c r="G41" s="4">
        <v>3743083153395.25</v>
      </c>
      <c r="H41" s="4"/>
      <c r="I41" s="4">
        <v>0</v>
      </c>
      <c r="J41" s="4"/>
      <c r="K41" s="4">
        <v>0</v>
      </c>
      <c r="L41" s="4"/>
      <c r="M41" s="4">
        <v>-74005906</v>
      </c>
      <c r="N41" s="4"/>
      <c r="O41" s="4">
        <v>1485322216219</v>
      </c>
      <c r="P41" s="4"/>
      <c r="Q41" s="4">
        <v>100000000</v>
      </c>
      <c r="R41" s="4"/>
      <c r="S41" s="4">
        <v>17120</v>
      </c>
      <c r="T41" s="4"/>
      <c r="U41" s="4">
        <v>1328626040537</v>
      </c>
      <c r="V41" s="4"/>
      <c r="W41" s="4">
        <v>1701813600000</v>
      </c>
      <c r="Y41" s="6">
        <v>3.2812552749724375E-3</v>
      </c>
      <c r="AA41" s="5"/>
    </row>
    <row r="42" spans="1:27" ht="18.75">
      <c r="A42" s="2" t="s">
        <v>48</v>
      </c>
      <c r="C42" s="4">
        <v>41764357</v>
      </c>
      <c r="D42" s="4"/>
      <c r="E42" s="4">
        <v>780618843547</v>
      </c>
      <c r="F42" s="4"/>
      <c r="G42" s="4">
        <v>1704641173654.3999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0</v>
      </c>
      <c r="P42" s="4"/>
      <c r="Q42" s="4">
        <v>41764357</v>
      </c>
      <c r="R42" s="4"/>
      <c r="S42" s="4">
        <v>33160</v>
      </c>
      <c r="T42" s="4"/>
      <c r="U42" s="4">
        <v>780618843547</v>
      </c>
      <c r="V42" s="4"/>
      <c r="W42" s="4">
        <v>1376665886955.1899</v>
      </c>
      <c r="Y42" s="6">
        <v>2.654340171829821E-3</v>
      </c>
      <c r="AA42" s="5"/>
    </row>
    <row r="43" spans="1:27" ht="18.75">
      <c r="A43" s="2" t="s">
        <v>49</v>
      </c>
      <c r="C43" s="4">
        <v>22795609</v>
      </c>
      <c r="D43" s="4"/>
      <c r="E43" s="4">
        <v>332078393905</v>
      </c>
      <c r="F43" s="4"/>
      <c r="G43" s="4">
        <v>559701385623.31494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0</v>
      </c>
      <c r="P43" s="4"/>
      <c r="Q43" s="4">
        <v>22795609</v>
      </c>
      <c r="R43" s="4"/>
      <c r="S43" s="4">
        <v>22980</v>
      </c>
      <c r="T43" s="4"/>
      <c r="U43" s="4">
        <v>332078393905</v>
      </c>
      <c r="V43" s="4"/>
      <c r="W43" s="4">
        <v>520726228405.82098</v>
      </c>
      <c r="Y43" s="6">
        <v>1.0040087138644929E-3</v>
      </c>
      <c r="AA43" s="5"/>
    </row>
    <row r="44" spans="1:27" ht="18.75">
      <c r="A44" s="2" t="s">
        <v>50</v>
      </c>
      <c r="C44" s="4">
        <v>25618236</v>
      </c>
      <c r="D44" s="4"/>
      <c r="E44" s="4">
        <v>237661599343</v>
      </c>
      <c r="F44" s="4"/>
      <c r="G44" s="4">
        <v>190738898143.54199</v>
      </c>
      <c r="H44" s="4"/>
      <c r="I44" s="4">
        <v>0</v>
      </c>
      <c r="J44" s="4"/>
      <c r="K44" s="4">
        <v>0</v>
      </c>
      <c r="L44" s="4"/>
      <c r="M44" s="4">
        <v>0</v>
      </c>
      <c r="N44" s="4"/>
      <c r="O44" s="4">
        <v>0</v>
      </c>
      <c r="P44" s="4"/>
      <c r="Q44" s="4">
        <v>25618236</v>
      </c>
      <c r="R44" s="4"/>
      <c r="S44" s="4">
        <v>6430</v>
      </c>
      <c r="T44" s="4"/>
      <c r="U44" s="4">
        <v>237661599343</v>
      </c>
      <c r="V44" s="4"/>
      <c r="W44" s="4">
        <v>163745142197.99399</v>
      </c>
      <c r="Y44" s="6">
        <v>3.1571589954874002E-4</v>
      </c>
      <c r="AA44" s="5"/>
    </row>
    <row r="45" spans="1:27" ht="18.75">
      <c r="A45" s="2" t="s">
        <v>51</v>
      </c>
      <c r="C45" s="4">
        <v>10000000</v>
      </c>
      <c r="D45" s="4"/>
      <c r="E45" s="4">
        <v>101037067150</v>
      </c>
      <c r="F45" s="4"/>
      <c r="G45" s="4">
        <v>178028340000</v>
      </c>
      <c r="H45" s="4"/>
      <c r="I45" s="4">
        <v>0</v>
      </c>
      <c r="J45" s="4"/>
      <c r="K45" s="4">
        <v>0</v>
      </c>
      <c r="L45" s="4"/>
      <c r="M45" s="4">
        <v>-57599</v>
      </c>
      <c r="N45" s="4"/>
      <c r="O45" s="4">
        <v>1023333177</v>
      </c>
      <c r="P45" s="4"/>
      <c r="Q45" s="4">
        <v>9942401</v>
      </c>
      <c r="R45" s="4"/>
      <c r="S45" s="4">
        <v>16289</v>
      </c>
      <c r="T45" s="4"/>
      <c r="U45" s="4">
        <v>100455103747</v>
      </c>
      <c r="V45" s="4"/>
      <c r="W45" s="4">
        <v>161759452162.25699</v>
      </c>
      <c r="Y45" s="6">
        <v>3.1188730404085229E-4</v>
      </c>
      <c r="AA45" s="5"/>
    </row>
    <row r="46" spans="1:27" ht="18.75">
      <c r="A46" s="2" t="s">
        <v>52</v>
      </c>
      <c r="C46" s="4">
        <v>36800000</v>
      </c>
      <c r="D46" s="4"/>
      <c r="E46" s="4">
        <v>346046196160</v>
      </c>
      <c r="F46" s="4"/>
      <c r="G46" s="4">
        <v>292282509600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0</v>
      </c>
      <c r="P46" s="4"/>
      <c r="Q46" s="4">
        <v>36800000</v>
      </c>
      <c r="R46" s="4"/>
      <c r="S46" s="4">
        <v>7440</v>
      </c>
      <c r="T46" s="4"/>
      <c r="U46" s="4">
        <v>346046196160</v>
      </c>
      <c r="V46" s="4"/>
      <c r="W46" s="4">
        <v>272162937600</v>
      </c>
      <c r="Y46" s="6">
        <v>5.2475551649839582E-4</v>
      </c>
      <c r="AA46" s="5"/>
    </row>
    <row r="47" spans="1:27" ht="18.75">
      <c r="A47" s="2" t="s">
        <v>53</v>
      </c>
      <c r="C47" s="4">
        <v>39999999</v>
      </c>
      <c r="D47" s="4"/>
      <c r="E47" s="4">
        <v>298893003875</v>
      </c>
      <c r="F47" s="4"/>
      <c r="G47" s="4">
        <v>426646249333.84399</v>
      </c>
      <c r="H47" s="4"/>
      <c r="I47" s="4">
        <v>0</v>
      </c>
      <c r="J47" s="4"/>
      <c r="K47" s="4">
        <v>0</v>
      </c>
      <c r="L47" s="4"/>
      <c r="M47" s="4">
        <v>0</v>
      </c>
      <c r="N47" s="4"/>
      <c r="O47" s="4">
        <v>0</v>
      </c>
      <c r="P47" s="4"/>
      <c r="Q47" s="4">
        <v>39999999</v>
      </c>
      <c r="R47" s="4"/>
      <c r="S47" s="4">
        <v>8890</v>
      </c>
      <c r="T47" s="4"/>
      <c r="U47" s="4">
        <v>298893003875</v>
      </c>
      <c r="V47" s="4"/>
      <c r="W47" s="4">
        <v>353484171162.896</v>
      </c>
      <c r="Y47" s="6">
        <v>6.8155043610387909E-4</v>
      </c>
      <c r="AA47" s="5"/>
    </row>
    <row r="48" spans="1:27" ht="18.75">
      <c r="A48" s="2" t="s">
        <v>54</v>
      </c>
      <c r="C48" s="4">
        <v>117168</v>
      </c>
      <c r="D48" s="4"/>
      <c r="E48" s="4">
        <v>699991520148</v>
      </c>
      <c r="F48" s="4"/>
      <c r="G48" s="4">
        <v>863946332592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0</v>
      </c>
      <c r="P48" s="4"/>
      <c r="Q48" s="4">
        <v>117168</v>
      </c>
      <c r="R48" s="4"/>
      <c r="S48" s="4">
        <v>7037284</v>
      </c>
      <c r="T48" s="4"/>
      <c r="U48" s="4">
        <v>699991520148</v>
      </c>
      <c r="V48" s="4"/>
      <c r="W48" s="4">
        <v>824544491712</v>
      </c>
      <c r="Y48" s="6">
        <v>1.5897986494404952E-3</v>
      </c>
      <c r="AA48" s="5"/>
    </row>
    <row r="49" spans="1:27" ht="18.75">
      <c r="A49" s="2" t="s">
        <v>55</v>
      </c>
      <c r="C49" s="4">
        <v>9534251</v>
      </c>
      <c r="D49" s="4"/>
      <c r="E49" s="4">
        <v>200215224004</v>
      </c>
      <c r="F49" s="4"/>
      <c r="G49" s="4">
        <v>185601887709.51199</v>
      </c>
      <c r="H49" s="4"/>
      <c r="I49" s="4">
        <v>0</v>
      </c>
      <c r="J49" s="4"/>
      <c r="K49" s="4">
        <v>0</v>
      </c>
      <c r="L49" s="4"/>
      <c r="M49" s="4">
        <v>0</v>
      </c>
      <c r="N49" s="4"/>
      <c r="O49" s="4">
        <v>0</v>
      </c>
      <c r="P49" s="4"/>
      <c r="Q49" s="4">
        <v>9534251</v>
      </c>
      <c r="R49" s="4"/>
      <c r="S49" s="4">
        <v>18080</v>
      </c>
      <c r="T49" s="4"/>
      <c r="U49" s="4">
        <v>200215224004</v>
      </c>
      <c r="V49" s="4"/>
      <c r="W49" s="4">
        <v>172174557711.03</v>
      </c>
      <c r="Y49" s="6">
        <v>3.3196859850301085E-4</v>
      </c>
      <c r="AA49" s="5"/>
    </row>
    <row r="50" spans="1:27" ht="18.75">
      <c r="A50" s="2" t="s">
        <v>56</v>
      </c>
      <c r="C50" s="4">
        <v>15000000</v>
      </c>
      <c r="D50" s="4"/>
      <c r="E50" s="4">
        <v>153477828000</v>
      </c>
      <c r="F50" s="4"/>
      <c r="G50" s="4">
        <v>172145334375</v>
      </c>
      <c r="H50" s="4"/>
      <c r="I50" s="4">
        <v>0</v>
      </c>
      <c r="J50" s="4"/>
      <c r="K50" s="4">
        <v>0</v>
      </c>
      <c r="L50" s="4"/>
      <c r="M50" s="4">
        <v>0</v>
      </c>
      <c r="N50" s="4"/>
      <c r="O50" s="4">
        <v>0</v>
      </c>
      <c r="P50" s="4"/>
      <c r="Q50" s="4">
        <v>15000000</v>
      </c>
      <c r="R50" s="4"/>
      <c r="S50" s="4">
        <v>10430</v>
      </c>
      <c r="T50" s="4"/>
      <c r="U50" s="4">
        <v>153477828000</v>
      </c>
      <c r="V50" s="4"/>
      <c r="W50" s="4">
        <v>156264215625</v>
      </c>
      <c r="Y50" s="6">
        <v>3.012919756952005E-4</v>
      </c>
      <c r="AA50" s="5"/>
    </row>
    <row r="51" spans="1:27" ht="18.75">
      <c r="A51" s="2" t="s">
        <v>57</v>
      </c>
      <c r="C51" s="4">
        <v>5000000</v>
      </c>
      <c r="D51" s="4"/>
      <c r="E51" s="4">
        <v>50058000000</v>
      </c>
      <c r="F51" s="4"/>
      <c r="G51" s="4">
        <v>80154703125</v>
      </c>
      <c r="H51" s="4"/>
      <c r="I51" s="4">
        <v>0</v>
      </c>
      <c r="J51" s="4"/>
      <c r="K51" s="4">
        <v>0</v>
      </c>
      <c r="L51" s="4"/>
      <c r="M51" s="4">
        <v>0</v>
      </c>
      <c r="N51" s="4"/>
      <c r="O51" s="4">
        <v>0</v>
      </c>
      <c r="P51" s="4"/>
      <c r="Q51" s="4">
        <v>5000000</v>
      </c>
      <c r="R51" s="4"/>
      <c r="S51" s="4">
        <v>14830</v>
      </c>
      <c r="T51" s="4"/>
      <c r="U51" s="4">
        <v>50058000000</v>
      </c>
      <c r="V51" s="4"/>
      <c r="W51" s="4">
        <v>74061946875</v>
      </c>
      <c r="Y51" s="6">
        <v>1.4279833811312953E-4</v>
      </c>
      <c r="AA51" s="5"/>
    </row>
    <row r="52" spans="1:27" ht="18.75">
      <c r="A52" s="2" t="s">
        <v>58</v>
      </c>
      <c r="C52" s="4">
        <v>39000000</v>
      </c>
      <c r="D52" s="4"/>
      <c r="E52" s="4">
        <v>500588005252</v>
      </c>
      <c r="F52" s="4"/>
      <c r="G52" s="4">
        <v>703094770950</v>
      </c>
      <c r="H52" s="4"/>
      <c r="I52" s="4">
        <v>0</v>
      </c>
      <c r="J52" s="4"/>
      <c r="K52" s="4">
        <v>0</v>
      </c>
      <c r="L52" s="4"/>
      <c r="M52" s="4">
        <v>0</v>
      </c>
      <c r="N52" s="4"/>
      <c r="O52" s="4">
        <v>0</v>
      </c>
      <c r="P52" s="4"/>
      <c r="Q52" s="4">
        <v>39000000</v>
      </c>
      <c r="R52" s="4"/>
      <c r="S52" s="4">
        <v>17560</v>
      </c>
      <c r="T52" s="4"/>
      <c r="U52" s="4">
        <v>500588005252</v>
      </c>
      <c r="V52" s="4"/>
      <c r="W52" s="4">
        <v>684387149550</v>
      </c>
      <c r="Y52" s="6">
        <v>1.3195622273698413E-3</v>
      </c>
      <c r="AA52" s="5"/>
    </row>
    <row r="53" spans="1:27" ht="18.75">
      <c r="A53" s="2" t="s">
        <v>59</v>
      </c>
      <c r="C53" s="4">
        <v>1283203</v>
      </c>
      <c r="D53" s="4"/>
      <c r="E53" s="4">
        <v>167009897010</v>
      </c>
      <c r="F53" s="4"/>
      <c r="G53" s="4">
        <v>163183395290.422</v>
      </c>
      <c r="H53" s="4"/>
      <c r="I53" s="4">
        <v>0</v>
      </c>
      <c r="J53" s="4"/>
      <c r="K53" s="4">
        <v>0</v>
      </c>
      <c r="L53" s="4"/>
      <c r="M53" s="4">
        <v>0</v>
      </c>
      <c r="N53" s="4"/>
      <c r="O53" s="4">
        <v>0</v>
      </c>
      <c r="P53" s="4"/>
      <c r="Q53" s="4">
        <v>1283203</v>
      </c>
      <c r="R53" s="4"/>
      <c r="S53" s="4">
        <v>119370</v>
      </c>
      <c r="T53" s="4"/>
      <c r="U53" s="4">
        <v>167009897010</v>
      </c>
      <c r="V53" s="4"/>
      <c r="W53" s="4">
        <v>152994045678.74399</v>
      </c>
      <c r="Y53" s="6">
        <v>2.9498678317223037E-4</v>
      </c>
      <c r="AA53" s="5"/>
    </row>
    <row r="54" spans="1:27" ht="18.75">
      <c r="A54" s="2" t="s">
        <v>60</v>
      </c>
      <c r="C54" s="4">
        <v>4000000</v>
      </c>
      <c r="D54" s="4"/>
      <c r="E54" s="4">
        <v>40046400000</v>
      </c>
      <c r="F54" s="4"/>
      <c r="G54" s="4">
        <v>57531600000</v>
      </c>
      <c r="H54" s="4"/>
      <c r="I54" s="4">
        <v>0</v>
      </c>
      <c r="J54" s="4"/>
      <c r="K54" s="4">
        <v>0</v>
      </c>
      <c r="L54" s="4"/>
      <c r="M54" s="4">
        <v>0</v>
      </c>
      <c r="N54" s="4"/>
      <c r="O54" s="4">
        <v>0</v>
      </c>
      <c r="P54" s="4"/>
      <c r="Q54" s="4">
        <v>4000000</v>
      </c>
      <c r="R54" s="4"/>
      <c r="S54" s="4">
        <v>14088</v>
      </c>
      <c r="T54" s="4"/>
      <c r="U54" s="4">
        <v>40046400000</v>
      </c>
      <c r="V54" s="4"/>
      <c r="W54" s="4">
        <v>56285082000</v>
      </c>
      <c r="Y54" s="6">
        <v>1.0852288535874681E-4</v>
      </c>
      <c r="AA54" s="5"/>
    </row>
    <row r="55" spans="1:27" ht="18.75">
      <c r="A55" s="2" t="s">
        <v>61</v>
      </c>
      <c r="C55" s="4">
        <v>7000000</v>
      </c>
      <c r="D55" s="4"/>
      <c r="E55" s="4">
        <v>85755475634</v>
      </c>
      <c r="F55" s="4"/>
      <c r="G55" s="4">
        <v>99519679875</v>
      </c>
      <c r="H55" s="4"/>
      <c r="I55" s="4">
        <v>0</v>
      </c>
      <c r="J55" s="4"/>
      <c r="K55" s="4">
        <v>0</v>
      </c>
      <c r="L55" s="4"/>
      <c r="M55" s="4">
        <v>0</v>
      </c>
      <c r="N55" s="4"/>
      <c r="O55" s="4">
        <v>0</v>
      </c>
      <c r="P55" s="4"/>
      <c r="Q55" s="4">
        <v>7000000</v>
      </c>
      <c r="R55" s="4"/>
      <c r="S55" s="4">
        <v>13702</v>
      </c>
      <c r="T55" s="4"/>
      <c r="U55" s="4">
        <v>85755475634</v>
      </c>
      <c r="V55" s="4"/>
      <c r="W55" s="4">
        <v>95800102125</v>
      </c>
      <c r="Y55" s="6">
        <v>1.8471152800785849E-4</v>
      </c>
      <c r="AA55" s="5"/>
    </row>
    <row r="56" spans="1:27" ht="18.75">
      <c r="A56" s="2" t="s">
        <v>62</v>
      </c>
      <c r="C56" s="4">
        <v>1000000</v>
      </c>
      <c r="D56" s="4"/>
      <c r="E56" s="4">
        <v>10011600000</v>
      </c>
      <c r="F56" s="4"/>
      <c r="G56" s="4">
        <v>14443827562.5</v>
      </c>
      <c r="H56" s="4"/>
      <c r="I56" s="4">
        <v>0</v>
      </c>
      <c r="J56" s="4"/>
      <c r="K56" s="4">
        <v>0</v>
      </c>
      <c r="L56" s="4"/>
      <c r="M56" s="4">
        <v>0</v>
      </c>
      <c r="N56" s="4"/>
      <c r="O56" s="4">
        <v>0</v>
      </c>
      <c r="P56" s="4"/>
      <c r="Q56" s="4">
        <v>1000000</v>
      </c>
      <c r="R56" s="4"/>
      <c r="S56" s="4">
        <v>12999</v>
      </c>
      <c r="T56" s="4"/>
      <c r="U56" s="4">
        <v>10011600000</v>
      </c>
      <c r="V56" s="4"/>
      <c r="W56" s="4">
        <v>12983563687.5</v>
      </c>
      <c r="Y56" s="6">
        <v>2.5033521202057596E-5</v>
      </c>
      <c r="AA56" s="5"/>
    </row>
    <row r="57" spans="1:27" ht="18.75">
      <c r="A57" s="2" t="s">
        <v>63</v>
      </c>
      <c r="C57" s="4">
        <v>9998502</v>
      </c>
      <c r="D57" s="4"/>
      <c r="E57" s="4">
        <v>100101002606</v>
      </c>
      <c r="F57" s="4"/>
      <c r="G57" s="4">
        <v>161923199020.67899</v>
      </c>
      <c r="H57" s="4"/>
      <c r="I57" s="4">
        <v>0</v>
      </c>
      <c r="J57" s="4"/>
      <c r="K57" s="4">
        <v>0</v>
      </c>
      <c r="L57" s="4"/>
      <c r="M57" s="4">
        <v>0</v>
      </c>
      <c r="N57" s="4"/>
      <c r="O57" s="4">
        <v>0</v>
      </c>
      <c r="P57" s="4"/>
      <c r="Q57" s="4">
        <v>9998502</v>
      </c>
      <c r="R57" s="4"/>
      <c r="S57" s="4">
        <v>15208</v>
      </c>
      <c r="T57" s="4"/>
      <c r="U57" s="4">
        <v>100101002606</v>
      </c>
      <c r="V57" s="4"/>
      <c r="W57" s="4">
        <v>151876650469.13101</v>
      </c>
      <c r="Y57" s="6">
        <v>2.9283234103722128E-4</v>
      </c>
      <c r="AA57" s="5"/>
    </row>
    <row r="58" spans="1:27" ht="18.75">
      <c r="A58" s="2" t="s">
        <v>64</v>
      </c>
      <c r="C58" s="4">
        <v>16906978</v>
      </c>
      <c r="D58" s="4"/>
      <c r="E58" s="4">
        <v>404720524209</v>
      </c>
      <c r="F58" s="4"/>
      <c r="G58" s="4">
        <v>359061681526.14301</v>
      </c>
      <c r="H58" s="4"/>
      <c r="I58" s="4">
        <v>0</v>
      </c>
      <c r="J58" s="4"/>
      <c r="K58" s="4">
        <v>0</v>
      </c>
      <c r="L58" s="4"/>
      <c r="M58" s="4">
        <v>0</v>
      </c>
      <c r="N58" s="4"/>
      <c r="O58" s="4">
        <v>0</v>
      </c>
      <c r="P58" s="4"/>
      <c r="Q58" s="4">
        <v>16906978</v>
      </c>
      <c r="R58" s="4"/>
      <c r="S58" s="4">
        <v>20894</v>
      </c>
      <c r="T58" s="4"/>
      <c r="U58" s="4">
        <v>404720524209</v>
      </c>
      <c r="V58" s="4"/>
      <c r="W58" s="4">
        <v>352830493054.00201</v>
      </c>
      <c r="Y58" s="6">
        <v>6.802900837697913E-4</v>
      </c>
      <c r="AA58" s="5"/>
    </row>
    <row r="59" spans="1:27" ht="18.75">
      <c r="A59" s="2" t="s">
        <v>65</v>
      </c>
      <c r="C59" s="4">
        <v>1333380</v>
      </c>
      <c r="D59" s="4"/>
      <c r="E59" s="4">
        <v>300346497836</v>
      </c>
      <c r="F59" s="4"/>
      <c r="G59" s="4">
        <v>391696033131.349</v>
      </c>
      <c r="H59" s="4"/>
      <c r="I59" s="4">
        <v>0</v>
      </c>
      <c r="J59" s="4"/>
      <c r="K59" s="4">
        <v>0</v>
      </c>
      <c r="L59" s="4"/>
      <c r="M59" s="4">
        <v>0</v>
      </c>
      <c r="N59" s="4"/>
      <c r="O59" s="4">
        <v>0</v>
      </c>
      <c r="P59" s="4"/>
      <c r="Q59" s="4">
        <v>1333380</v>
      </c>
      <c r="R59" s="4"/>
      <c r="S59" s="4">
        <v>284825</v>
      </c>
      <c r="T59" s="4"/>
      <c r="U59" s="4">
        <v>300346497836</v>
      </c>
      <c r="V59" s="4"/>
      <c r="W59" s="4">
        <v>379328969799.28101</v>
      </c>
      <c r="Y59" s="6">
        <v>7.3138161729566112E-4</v>
      </c>
      <c r="AA59" s="5"/>
    </row>
    <row r="60" spans="1:27" ht="18.75">
      <c r="A60" s="2" t="s">
        <v>66</v>
      </c>
      <c r="C60" s="4">
        <v>785829</v>
      </c>
      <c r="D60" s="4"/>
      <c r="E60" s="4">
        <v>75721641333</v>
      </c>
      <c r="F60" s="4"/>
      <c r="G60" s="4">
        <v>11965012354</v>
      </c>
      <c r="H60" s="4"/>
      <c r="I60" s="4">
        <v>0</v>
      </c>
      <c r="J60" s="4"/>
      <c r="K60" s="4">
        <v>0</v>
      </c>
      <c r="L60" s="4"/>
      <c r="M60" s="4">
        <v>0</v>
      </c>
      <c r="N60" s="4"/>
      <c r="O60" s="4">
        <v>0</v>
      </c>
      <c r="P60" s="4"/>
      <c r="Q60" s="4">
        <v>785829</v>
      </c>
      <c r="R60" s="4"/>
      <c r="S60" s="4">
        <v>148669</v>
      </c>
      <c r="T60" s="4"/>
      <c r="U60" s="4">
        <v>75721641333</v>
      </c>
      <c r="V60" s="4"/>
      <c r="W60" s="4">
        <v>116828391601</v>
      </c>
      <c r="Y60" s="6">
        <v>2.2525603051199431E-4</v>
      </c>
      <c r="AA60" s="5"/>
    </row>
    <row r="61" spans="1:27" ht="18.75">
      <c r="A61" s="2" t="s">
        <v>67</v>
      </c>
      <c r="C61" s="4">
        <v>812651</v>
      </c>
      <c r="D61" s="4"/>
      <c r="E61" s="4">
        <v>49999978077</v>
      </c>
      <c r="F61" s="4"/>
      <c r="G61" s="4">
        <v>73830968652</v>
      </c>
      <c r="H61" s="4"/>
      <c r="I61" s="4">
        <v>0</v>
      </c>
      <c r="J61" s="4"/>
      <c r="K61" s="4">
        <v>0</v>
      </c>
      <c r="L61" s="4"/>
      <c r="M61" s="4">
        <v>0</v>
      </c>
      <c r="N61" s="4"/>
      <c r="O61" s="4">
        <v>0</v>
      </c>
      <c r="P61" s="4"/>
      <c r="Q61" s="4">
        <v>812651</v>
      </c>
      <c r="R61" s="4"/>
      <c r="S61" s="4">
        <v>81356</v>
      </c>
      <c r="T61" s="4"/>
      <c r="U61" s="4">
        <v>49999978077</v>
      </c>
      <c r="V61" s="4"/>
      <c r="W61" s="4">
        <v>66114034756</v>
      </c>
      <c r="Y61" s="6">
        <v>1.2747402259144955E-4</v>
      </c>
      <c r="AA61" s="5"/>
    </row>
    <row r="62" spans="1:27" ht="18.75">
      <c r="A62" s="2" t="s">
        <v>68</v>
      </c>
      <c r="C62" s="4">
        <v>784200</v>
      </c>
      <c r="D62" s="4"/>
      <c r="E62" s="4">
        <v>299986864224</v>
      </c>
      <c r="F62" s="4"/>
      <c r="G62" s="4">
        <v>520264922800</v>
      </c>
      <c r="H62" s="4"/>
      <c r="I62" s="4">
        <v>0</v>
      </c>
      <c r="J62" s="4"/>
      <c r="K62" s="4">
        <v>0</v>
      </c>
      <c r="L62" s="4"/>
      <c r="M62" s="4">
        <v>0</v>
      </c>
      <c r="N62" s="4"/>
      <c r="O62" s="4">
        <v>0</v>
      </c>
      <c r="P62" s="4"/>
      <c r="Q62" s="4">
        <v>784200</v>
      </c>
      <c r="R62" s="4"/>
      <c r="S62" s="4">
        <v>607064</v>
      </c>
      <c r="T62" s="4"/>
      <c r="U62" s="4">
        <v>299986864224</v>
      </c>
      <c r="V62" s="4"/>
      <c r="W62" s="4">
        <v>476059568800</v>
      </c>
      <c r="Y62" s="6">
        <v>9.178872300268984E-4</v>
      </c>
      <c r="AA62" s="5"/>
    </row>
    <row r="63" spans="1:27" ht="18.75">
      <c r="A63" s="2" t="s">
        <v>69</v>
      </c>
      <c r="C63" s="4">
        <v>25786</v>
      </c>
      <c r="D63" s="4"/>
      <c r="E63" s="4">
        <v>499990436856</v>
      </c>
      <c r="F63" s="4"/>
      <c r="G63" s="4">
        <v>584440644082</v>
      </c>
      <c r="H63" s="4"/>
      <c r="I63" s="4">
        <v>0</v>
      </c>
      <c r="J63" s="4"/>
      <c r="K63" s="4">
        <v>0</v>
      </c>
      <c r="L63" s="4"/>
      <c r="M63" s="4">
        <v>0</v>
      </c>
      <c r="N63" s="4"/>
      <c r="O63" s="4">
        <v>0</v>
      </c>
      <c r="P63" s="4"/>
      <c r="Q63" s="4">
        <v>25786</v>
      </c>
      <c r="R63" s="4"/>
      <c r="S63" s="4">
        <v>22339388</v>
      </c>
      <c r="T63" s="4"/>
      <c r="U63" s="4">
        <v>499990436856</v>
      </c>
      <c r="V63" s="4"/>
      <c r="W63" s="4">
        <v>576043458968</v>
      </c>
      <c r="Y63" s="6">
        <v>1.110665491421692E-3</v>
      </c>
      <c r="AA63" s="5"/>
    </row>
    <row r="64" spans="1:27" ht="18.75">
      <c r="A64" s="2" t="s">
        <v>70</v>
      </c>
      <c r="C64" s="4">
        <v>100000000</v>
      </c>
      <c r="D64" s="4"/>
      <c r="E64" s="4">
        <v>338029208514</v>
      </c>
      <c r="F64" s="4"/>
      <c r="G64" s="4">
        <v>415910520000</v>
      </c>
      <c r="H64" s="4"/>
      <c r="I64" s="4">
        <v>0</v>
      </c>
      <c r="J64" s="4"/>
      <c r="K64" s="4">
        <v>0</v>
      </c>
      <c r="L64" s="4"/>
      <c r="M64" s="4">
        <v>0</v>
      </c>
      <c r="N64" s="4"/>
      <c r="O64" s="4">
        <v>0</v>
      </c>
      <c r="P64" s="4"/>
      <c r="Q64" s="4">
        <v>100000000</v>
      </c>
      <c r="R64" s="4"/>
      <c r="S64" s="4">
        <v>3619</v>
      </c>
      <c r="T64" s="4"/>
      <c r="U64" s="4">
        <v>338029208514</v>
      </c>
      <c r="V64" s="4"/>
      <c r="W64" s="4">
        <v>359746695000</v>
      </c>
      <c r="Y64" s="6">
        <v>6.9362516589516654E-4</v>
      </c>
      <c r="AA64" s="5"/>
    </row>
    <row r="65" spans="1:27" ht="18.75">
      <c r="A65" s="2" t="s">
        <v>71</v>
      </c>
      <c r="C65" s="4">
        <v>18425066</v>
      </c>
      <c r="D65" s="4"/>
      <c r="E65" s="4">
        <v>329167238252</v>
      </c>
      <c r="F65" s="4"/>
      <c r="G65" s="4">
        <v>442134645735.22198</v>
      </c>
      <c r="H65" s="4"/>
      <c r="I65" s="4">
        <v>10359727</v>
      </c>
      <c r="J65" s="4"/>
      <c r="K65" s="4">
        <v>238157711683</v>
      </c>
      <c r="L65" s="4"/>
      <c r="M65" s="4">
        <v>0</v>
      </c>
      <c r="N65" s="4"/>
      <c r="O65" s="4">
        <v>0</v>
      </c>
      <c r="P65" s="4"/>
      <c r="Q65" s="4">
        <v>28784793</v>
      </c>
      <c r="R65" s="4"/>
      <c r="S65" s="4">
        <v>18420</v>
      </c>
      <c r="T65" s="4"/>
      <c r="U65" s="4">
        <v>567324949935</v>
      </c>
      <c r="V65" s="4"/>
      <c r="W65" s="4">
        <v>527061102531.99298</v>
      </c>
      <c r="Y65" s="6">
        <v>1.0162229417580695E-3</v>
      </c>
      <c r="AA65" s="5"/>
    </row>
    <row r="66" spans="1:27" ht="18.75">
      <c r="A66" s="2" t="s">
        <v>72</v>
      </c>
      <c r="C66" s="4">
        <v>758421328</v>
      </c>
      <c r="D66" s="4"/>
      <c r="E66" s="4">
        <v>2862747315414</v>
      </c>
      <c r="F66" s="4"/>
      <c r="G66" s="4">
        <v>4267123361416.9399</v>
      </c>
      <c r="H66" s="4"/>
      <c r="I66" s="4">
        <v>0</v>
      </c>
      <c r="J66" s="4"/>
      <c r="K66" s="4">
        <v>0</v>
      </c>
      <c r="L66" s="4"/>
      <c r="M66" s="4">
        <v>0</v>
      </c>
      <c r="N66" s="4"/>
      <c r="O66" s="4">
        <v>0</v>
      </c>
      <c r="P66" s="4"/>
      <c r="Q66" s="4">
        <v>758421328</v>
      </c>
      <c r="R66" s="4"/>
      <c r="S66" s="4">
        <v>4960</v>
      </c>
      <c r="T66" s="4"/>
      <c r="U66" s="4">
        <v>2862747315414</v>
      </c>
      <c r="V66" s="4"/>
      <c r="W66" s="4">
        <v>3739387256648.0601</v>
      </c>
      <c r="Y66" s="6">
        <v>7.2098872409065004E-3</v>
      </c>
      <c r="AA66" s="5"/>
    </row>
    <row r="67" spans="1:27" ht="18.75">
      <c r="A67" s="2" t="s">
        <v>73</v>
      </c>
      <c r="C67" s="4">
        <v>31945649</v>
      </c>
      <c r="D67" s="4"/>
      <c r="E67" s="4">
        <v>1051019715056</v>
      </c>
      <c r="F67" s="4"/>
      <c r="G67" s="4">
        <v>1028880545385.78</v>
      </c>
      <c r="H67" s="4"/>
      <c r="I67" s="4">
        <v>0</v>
      </c>
      <c r="J67" s="4"/>
      <c r="K67" s="4">
        <v>0</v>
      </c>
      <c r="L67" s="4"/>
      <c r="M67" s="4">
        <v>0</v>
      </c>
      <c r="N67" s="4"/>
      <c r="O67" s="4">
        <v>0</v>
      </c>
      <c r="P67" s="4"/>
      <c r="Q67" s="4">
        <v>31945649</v>
      </c>
      <c r="R67" s="4"/>
      <c r="S67" s="4">
        <v>29350</v>
      </c>
      <c r="T67" s="4"/>
      <c r="U67" s="4">
        <v>1051019715056</v>
      </c>
      <c r="V67" s="4"/>
      <c r="W67" s="4">
        <v>932026049601.00696</v>
      </c>
      <c r="Y67" s="6">
        <v>1.7970331131829166E-3</v>
      </c>
      <c r="AA67" s="5"/>
    </row>
    <row r="68" spans="1:27" ht="18.75">
      <c r="A68" s="2" t="s">
        <v>74</v>
      </c>
      <c r="C68" s="4">
        <v>175700000</v>
      </c>
      <c r="D68" s="4"/>
      <c r="E68" s="4">
        <v>991227497864</v>
      </c>
      <c r="F68" s="4"/>
      <c r="G68" s="4">
        <v>1418195230200</v>
      </c>
      <c r="H68" s="4"/>
      <c r="I68" s="4">
        <v>0</v>
      </c>
      <c r="J68" s="4"/>
      <c r="K68" s="4">
        <v>0</v>
      </c>
      <c r="L68" s="4"/>
      <c r="M68" s="4">
        <v>0</v>
      </c>
      <c r="N68" s="4"/>
      <c r="O68" s="4">
        <v>0</v>
      </c>
      <c r="P68" s="4"/>
      <c r="Q68" s="4">
        <v>175700000</v>
      </c>
      <c r="R68" s="4"/>
      <c r="S68" s="4">
        <v>6860</v>
      </c>
      <c r="T68" s="4"/>
      <c r="U68" s="4">
        <v>991227497864</v>
      </c>
      <c r="V68" s="4"/>
      <c r="W68" s="4">
        <v>1198130453100</v>
      </c>
      <c r="Y68" s="6">
        <v>2.3101072111184747E-3</v>
      </c>
      <c r="AA68" s="5"/>
    </row>
    <row r="69" spans="1:27" ht="18.75">
      <c r="A69" s="2" t="s">
        <v>75</v>
      </c>
      <c r="C69" s="4">
        <v>56000000</v>
      </c>
      <c r="D69" s="4"/>
      <c r="E69" s="4">
        <v>482577288549</v>
      </c>
      <c r="F69" s="4"/>
      <c r="G69" s="4">
        <v>748718460000</v>
      </c>
      <c r="H69" s="4"/>
      <c r="I69" s="4">
        <v>0</v>
      </c>
      <c r="J69" s="4"/>
      <c r="K69" s="4">
        <v>0</v>
      </c>
      <c r="L69" s="4"/>
      <c r="M69" s="4">
        <v>0</v>
      </c>
      <c r="N69" s="4"/>
      <c r="O69" s="4">
        <v>0</v>
      </c>
      <c r="P69" s="4"/>
      <c r="Q69" s="4">
        <v>56000000</v>
      </c>
      <c r="R69" s="4"/>
      <c r="S69" s="4">
        <v>12060</v>
      </c>
      <c r="T69" s="4"/>
      <c r="U69" s="4">
        <v>482577288549</v>
      </c>
      <c r="V69" s="4"/>
      <c r="W69" s="4">
        <v>671341608000</v>
      </c>
      <c r="Y69" s="6">
        <v>1.2944092070709028E-3</v>
      </c>
      <c r="AA69" s="5"/>
    </row>
    <row r="70" spans="1:27" ht="18.75">
      <c r="A70" s="2" t="s">
        <v>76</v>
      </c>
      <c r="C70" s="4">
        <v>20846386</v>
      </c>
      <c r="D70" s="4"/>
      <c r="E70" s="4">
        <v>697117392915</v>
      </c>
      <c r="F70" s="4"/>
      <c r="G70" s="4">
        <v>723002791615.13696</v>
      </c>
      <c r="H70" s="4"/>
      <c r="I70" s="4">
        <v>0</v>
      </c>
      <c r="J70" s="4"/>
      <c r="K70" s="4">
        <v>0</v>
      </c>
      <c r="L70" s="4"/>
      <c r="M70" s="4">
        <v>-20846386</v>
      </c>
      <c r="N70" s="4"/>
      <c r="O70" s="4">
        <v>641852655306</v>
      </c>
      <c r="P70" s="4"/>
      <c r="Q70" s="4">
        <v>0</v>
      </c>
      <c r="R70" s="4"/>
      <c r="S70" s="4">
        <v>0</v>
      </c>
      <c r="T70" s="4"/>
      <c r="U70" s="4">
        <v>0</v>
      </c>
      <c r="V70" s="4"/>
      <c r="W70" s="4">
        <v>0</v>
      </c>
      <c r="Y70" s="6">
        <v>0</v>
      </c>
      <c r="AA70" s="5"/>
    </row>
    <row r="71" spans="1:27" ht="18.75">
      <c r="A71" s="2" t="s">
        <v>77</v>
      </c>
      <c r="C71" s="4">
        <v>30000000</v>
      </c>
      <c r="D71" s="4"/>
      <c r="E71" s="4">
        <v>76361112641</v>
      </c>
      <c r="F71" s="4"/>
      <c r="G71" s="4">
        <v>127665841500</v>
      </c>
      <c r="H71" s="4"/>
      <c r="I71" s="4">
        <v>0</v>
      </c>
      <c r="J71" s="4"/>
      <c r="K71" s="4">
        <v>0</v>
      </c>
      <c r="L71" s="4"/>
      <c r="M71" s="4">
        <v>0</v>
      </c>
      <c r="N71" s="4"/>
      <c r="O71" s="4">
        <v>0</v>
      </c>
      <c r="P71" s="4"/>
      <c r="Q71" s="4">
        <v>30000000</v>
      </c>
      <c r="R71" s="4"/>
      <c r="S71" s="4">
        <v>3654</v>
      </c>
      <c r="T71" s="4"/>
      <c r="U71" s="4">
        <v>76361112641</v>
      </c>
      <c r="V71" s="4"/>
      <c r="W71" s="4">
        <v>108967761000</v>
      </c>
      <c r="Y71" s="6">
        <v>2.1010000189397116E-4</v>
      </c>
      <c r="AA71" s="5"/>
    </row>
    <row r="72" spans="1:27" ht="18.75">
      <c r="A72" s="2" t="s">
        <v>78</v>
      </c>
      <c r="C72" s="4">
        <v>22887869</v>
      </c>
      <c r="D72" s="4"/>
      <c r="E72" s="4">
        <v>354807362174</v>
      </c>
      <c r="F72" s="4"/>
      <c r="G72" s="4">
        <v>773784846963.09399</v>
      </c>
      <c r="H72" s="4"/>
      <c r="I72" s="4">
        <v>0</v>
      </c>
      <c r="J72" s="4"/>
      <c r="K72" s="4">
        <v>0</v>
      </c>
      <c r="L72" s="4"/>
      <c r="M72" s="4">
        <v>0</v>
      </c>
      <c r="N72" s="4"/>
      <c r="O72" s="4">
        <v>0</v>
      </c>
      <c r="P72" s="4"/>
      <c r="Q72" s="4">
        <v>22887869</v>
      </c>
      <c r="R72" s="4"/>
      <c r="S72" s="4">
        <v>29110</v>
      </c>
      <c r="T72" s="4"/>
      <c r="U72" s="4">
        <v>354807362174</v>
      </c>
      <c r="V72" s="4"/>
      <c r="W72" s="4">
        <v>662301584683.79004</v>
      </c>
      <c r="Y72" s="6">
        <v>1.2769791993472673E-3</v>
      </c>
      <c r="AA72" s="5"/>
    </row>
    <row r="73" spans="1:27" ht="18.75">
      <c r="A73" s="2" t="s">
        <v>79</v>
      </c>
      <c r="C73" s="4">
        <v>140880000</v>
      </c>
      <c r="D73" s="4"/>
      <c r="E73" s="4">
        <v>874148791264</v>
      </c>
      <c r="F73" s="4"/>
      <c r="G73" s="4">
        <v>917553637728</v>
      </c>
      <c r="H73" s="4"/>
      <c r="I73" s="4">
        <v>24272397</v>
      </c>
      <c r="J73" s="4"/>
      <c r="K73" s="4">
        <v>0</v>
      </c>
      <c r="L73" s="4"/>
      <c r="M73" s="4">
        <v>0</v>
      </c>
      <c r="N73" s="4"/>
      <c r="O73" s="4">
        <v>0</v>
      </c>
      <c r="P73" s="4"/>
      <c r="Q73" s="4">
        <v>165152397</v>
      </c>
      <c r="R73" s="4"/>
      <c r="S73" s="4">
        <v>6319</v>
      </c>
      <c r="T73" s="4"/>
      <c r="U73" s="4">
        <v>1000486617649</v>
      </c>
      <c r="V73" s="4"/>
      <c r="W73" s="4">
        <v>1037388588562.97</v>
      </c>
      <c r="Y73" s="6">
        <v>2.0001819108852207E-3</v>
      </c>
      <c r="AA73" s="5"/>
    </row>
    <row r="74" spans="1:27" ht="18.75">
      <c r="A74" s="2" t="s">
        <v>80</v>
      </c>
      <c r="C74" s="4">
        <v>24330684</v>
      </c>
      <c r="D74" s="4"/>
      <c r="E74" s="4">
        <v>241624286640</v>
      </c>
      <c r="F74" s="4"/>
      <c r="G74" s="4">
        <v>450099904766.02197</v>
      </c>
      <c r="H74" s="4"/>
      <c r="I74" s="4">
        <v>0</v>
      </c>
      <c r="J74" s="4"/>
      <c r="K74" s="4">
        <v>0</v>
      </c>
      <c r="L74" s="4"/>
      <c r="M74" s="4">
        <v>0</v>
      </c>
      <c r="N74" s="4"/>
      <c r="O74" s="4">
        <v>0</v>
      </c>
      <c r="P74" s="4"/>
      <c r="Q74" s="4">
        <v>24330684</v>
      </c>
      <c r="R74" s="4"/>
      <c r="S74" s="4">
        <v>18370</v>
      </c>
      <c r="T74" s="4"/>
      <c r="U74" s="4">
        <v>241624286640</v>
      </c>
      <c r="V74" s="4"/>
      <c r="W74" s="4">
        <v>444295284822.77399</v>
      </c>
      <c r="Y74" s="6">
        <v>8.5664272924491187E-4</v>
      </c>
      <c r="AA74" s="5"/>
    </row>
    <row r="75" spans="1:27" ht="18.75">
      <c r="A75" s="2" t="s">
        <v>81</v>
      </c>
      <c r="C75" s="4">
        <v>652325088</v>
      </c>
      <c r="D75" s="4"/>
      <c r="E75" s="4">
        <v>2768139591741</v>
      </c>
      <c r="F75" s="4"/>
      <c r="G75" s="4">
        <v>3543096670361.0498</v>
      </c>
      <c r="H75" s="4"/>
      <c r="I75" s="4">
        <v>0</v>
      </c>
      <c r="J75" s="4"/>
      <c r="K75" s="4">
        <v>0</v>
      </c>
      <c r="L75" s="4"/>
      <c r="M75" s="4">
        <v>0</v>
      </c>
      <c r="N75" s="4"/>
      <c r="O75" s="4">
        <v>0</v>
      </c>
      <c r="P75" s="4"/>
      <c r="Q75" s="4">
        <v>652325088</v>
      </c>
      <c r="R75" s="4"/>
      <c r="S75" s="4">
        <v>5077</v>
      </c>
      <c r="T75" s="4"/>
      <c r="U75" s="4">
        <v>2768139591741</v>
      </c>
      <c r="V75" s="4"/>
      <c r="W75" s="4">
        <v>3292148937668.9302</v>
      </c>
      <c r="Y75" s="6">
        <v>6.3475700674392802E-3</v>
      </c>
      <c r="AA75" s="5"/>
    </row>
    <row r="76" spans="1:27" ht="18.75">
      <c r="A76" s="2" t="s">
        <v>82</v>
      </c>
      <c r="C76" s="4">
        <v>93345724</v>
      </c>
      <c r="D76" s="4"/>
      <c r="E76" s="4">
        <v>1521993301653</v>
      </c>
      <c r="F76" s="4"/>
      <c r="G76" s="4">
        <v>2575859198315.4702</v>
      </c>
      <c r="H76" s="4"/>
      <c r="I76" s="4">
        <v>0</v>
      </c>
      <c r="J76" s="4"/>
      <c r="K76" s="4">
        <v>0</v>
      </c>
      <c r="L76" s="4"/>
      <c r="M76" s="4">
        <v>0</v>
      </c>
      <c r="N76" s="4"/>
      <c r="O76" s="4">
        <v>0</v>
      </c>
      <c r="P76" s="4"/>
      <c r="Q76" s="4">
        <v>93345724</v>
      </c>
      <c r="R76" s="4"/>
      <c r="S76" s="4">
        <v>23570</v>
      </c>
      <c r="T76" s="4"/>
      <c r="U76" s="4">
        <v>1521993301653</v>
      </c>
      <c r="V76" s="4"/>
      <c r="W76" s="4">
        <v>2187067770327.6499</v>
      </c>
      <c r="Y76" s="6">
        <v>4.2168705539254179E-3</v>
      </c>
      <c r="AA76" s="5"/>
    </row>
    <row r="77" spans="1:27" ht="18.75">
      <c r="A77" s="2" t="s">
        <v>83</v>
      </c>
      <c r="C77" s="4">
        <v>0</v>
      </c>
      <c r="D77" s="4"/>
      <c r="E77" s="4">
        <v>0</v>
      </c>
      <c r="F77" s="4"/>
      <c r="G77" s="4">
        <v>0</v>
      </c>
      <c r="H77" s="4"/>
      <c r="I77" s="4">
        <v>11792133</v>
      </c>
      <c r="J77" s="4"/>
      <c r="K77" s="4">
        <v>79711657703</v>
      </c>
      <c r="L77" s="4"/>
      <c r="M77" s="4">
        <v>0</v>
      </c>
      <c r="N77" s="4"/>
      <c r="O77" s="4">
        <v>0</v>
      </c>
      <c r="P77" s="4"/>
      <c r="Q77" s="4">
        <v>11792133</v>
      </c>
      <c r="R77" s="4"/>
      <c r="S77" s="4">
        <v>6500</v>
      </c>
      <c r="T77" s="4"/>
      <c r="U77" s="4">
        <v>79711657702</v>
      </c>
      <c r="V77" s="4"/>
      <c r="W77" s="4">
        <v>76192803756.225006</v>
      </c>
      <c r="Y77" s="6">
        <v>1.4690682883251906E-4</v>
      </c>
      <c r="AA77" s="5"/>
    </row>
    <row r="78" spans="1:27" ht="18.75">
      <c r="A78" s="2" t="s">
        <v>84</v>
      </c>
      <c r="C78" s="4">
        <v>0</v>
      </c>
      <c r="D78" s="4"/>
      <c r="E78" s="4">
        <v>0</v>
      </c>
      <c r="F78" s="4"/>
      <c r="G78" s="4">
        <v>0</v>
      </c>
      <c r="H78" s="4"/>
      <c r="I78" s="4">
        <v>112737234</v>
      </c>
      <c r="J78" s="4"/>
      <c r="K78" s="4">
        <v>1570417462078</v>
      </c>
      <c r="L78" s="4"/>
      <c r="M78" s="4">
        <v>0</v>
      </c>
      <c r="N78" s="4"/>
      <c r="O78" s="4">
        <v>0</v>
      </c>
      <c r="P78" s="4"/>
      <c r="Q78" s="4">
        <v>112737234</v>
      </c>
      <c r="R78" s="4"/>
      <c r="S78" s="4">
        <v>13304</v>
      </c>
      <c r="T78" s="4"/>
      <c r="U78" s="4">
        <v>1570417462078</v>
      </c>
      <c r="V78" s="4"/>
      <c r="W78" s="4">
        <v>1490932016977.24</v>
      </c>
      <c r="Y78" s="6">
        <v>2.87465592314685E-3</v>
      </c>
      <c r="AA78" s="5"/>
    </row>
    <row r="79" spans="1:27" ht="18.75">
      <c r="A79" s="2" t="s">
        <v>85</v>
      </c>
      <c r="C79" s="4">
        <v>0</v>
      </c>
      <c r="D79" s="4"/>
      <c r="E79" s="4">
        <v>0</v>
      </c>
      <c r="F79" s="4"/>
      <c r="G79" s="4">
        <v>0</v>
      </c>
      <c r="H79" s="4"/>
      <c r="I79" s="4">
        <v>4866626</v>
      </c>
      <c r="J79" s="4"/>
      <c r="K79" s="4">
        <v>141626862153</v>
      </c>
      <c r="L79" s="4"/>
      <c r="M79" s="4">
        <v>0</v>
      </c>
      <c r="N79" s="4"/>
      <c r="O79" s="4">
        <v>0</v>
      </c>
      <c r="P79" s="4"/>
      <c r="Q79" s="4">
        <v>4866626</v>
      </c>
      <c r="R79" s="4"/>
      <c r="S79" s="4">
        <v>31130</v>
      </c>
      <c r="T79" s="4"/>
      <c r="U79" s="4">
        <v>141626862153</v>
      </c>
      <c r="V79" s="4"/>
      <c r="W79" s="4">
        <v>150596653879.08899</v>
      </c>
      <c r="Y79" s="6">
        <v>2.9036438828198289E-4</v>
      </c>
      <c r="AA79" s="5"/>
    </row>
    <row r="80" spans="1:27" ht="18.75">
      <c r="A80" s="2" t="s">
        <v>86</v>
      </c>
      <c r="C80" s="4">
        <v>0</v>
      </c>
      <c r="D80" s="4"/>
      <c r="E80" s="4">
        <v>0</v>
      </c>
      <c r="F80" s="4"/>
      <c r="G80" s="4">
        <v>0</v>
      </c>
      <c r="H80" s="4"/>
      <c r="I80" s="4">
        <v>5000000</v>
      </c>
      <c r="J80" s="4"/>
      <c r="K80" s="4">
        <v>50000000000</v>
      </c>
      <c r="L80" s="4"/>
      <c r="M80" s="4">
        <v>0</v>
      </c>
      <c r="N80" s="4"/>
      <c r="O80" s="4">
        <v>0</v>
      </c>
      <c r="P80" s="4"/>
      <c r="Q80" s="4">
        <v>5000000</v>
      </c>
      <c r="R80" s="4"/>
      <c r="S80" s="4">
        <v>10000</v>
      </c>
      <c r="T80" s="4"/>
      <c r="U80" s="4">
        <f>50000000000-14</f>
        <v>49999999986</v>
      </c>
      <c r="V80" s="4"/>
      <c r="W80" s="4">
        <f>49940625000-34</f>
        <v>49940624966</v>
      </c>
      <c r="Y80" s="6">
        <v>9.6290180725496446E-5</v>
      </c>
      <c r="AA80" s="5"/>
    </row>
    <row r="81" spans="1:27" ht="18.75">
      <c r="A81" s="2" t="s">
        <v>87</v>
      </c>
      <c r="C81" s="4">
        <v>0</v>
      </c>
      <c r="D81" s="4"/>
      <c r="E81" s="4">
        <v>0</v>
      </c>
      <c r="F81" s="4"/>
      <c r="G81" s="4">
        <v>0</v>
      </c>
      <c r="H81" s="4"/>
      <c r="I81" s="4">
        <v>150000000</v>
      </c>
      <c r="J81" s="4"/>
      <c r="K81" s="4">
        <v>0</v>
      </c>
      <c r="L81" s="4"/>
      <c r="M81" s="4">
        <v>-150000000</v>
      </c>
      <c r="N81" s="4"/>
      <c r="O81" s="4">
        <v>264345498000</v>
      </c>
      <c r="P81" s="4"/>
      <c r="Q81" s="4">
        <v>0</v>
      </c>
      <c r="R81" s="4"/>
      <c r="S81" s="4">
        <v>0</v>
      </c>
      <c r="T81" s="4"/>
      <c r="U81" s="4">
        <v>0</v>
      </c>
      <c r="V81" s="4"/>
      <c r="W81" s="4">
        <v>0</v>
      </c>
      <c r="Y81" s="6">
        <v>0</v>
      </c>
      <c r="AA81" s="5"/>
    </row>
    <row r="82" spans="1:27" ht="19.5" thickBot="1">
      <c r="C82" s="4"/>
      <c r="D82" s="4"/>
      <c r="E82" s="8">
        <f>SUM(E9:E81)</f>
        <v>46944588438356</v>
      </c>
      <c r="F82" s="4"/>
      <c r="G82" s="8">
        <f>SUM(G9:G81)</f>
        <v>61540005900863.43</v>
      </c>
      <c r="H82" s="4"/>
      <c r="I82" s="4"/>
      <c r="J82" s="4"/>
      <c r="K82" s="8">
        <f>SUM(K9:K81)</f>
        <v>3948718828605</v>
      </c>
      <c r="L82" s="4"/>
      <c r="M82" s="4"/>
      <c r="N82" s="4"/>
      <c r="O82" s="8">
        <f>SUM(O9:O81)</f>
        <v>3396736600894</v>
      </c>
      <c r="P82" s="4"/>
      <c r="Q82" s="4"/>
      <c r="R82" s="4"/>
      <c r="S82" s="8">
        <f>SUM(S9:S81)</f>
        <v>31833631</v>
      </c>
      <c r="T82" s="4"/>
      <c r="U82" s="8">
        <f>SUM(U9:U81)</f>
        <v>48323363371205</v>
      </c>
      <c r="V82" s="4"/>
      <c r="W82" s="8">
        <f>SUM(W9:W81)</f>
        <v>56888145660852.07</v>
      </c>
      <c r="Y82" s="9">
        <f>SUM(Y9:Y81)</f>
        <v>0.10968564831840059</v>
      </c>
      <c r="AA82" s="5"/>
    </row>
    <row r="83" spans="1:27" ht="19.5" thickTop="1"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7" ht="18.75">
      <c r="E84" s="10"/>
      <c r="F84" s="10"/>
      <c r="G84" s="10"/>
      <c r="K84" s="11"/>
      <c r="O84" s="3"/>
      <c r="W84" s="4"/>
    </row>
    <row r="85" spans="1:27">
      <c r="O85" s="3"/>
      <c r="W85" s="3"/>
    </row>
    <row r="86" spans="1:27">
      <c r="O86" s="11"/>
      <c r="U86" s="11"/>
      <c r="W86" s="3"/>
    </row>
    <row r="87" spans="1:27">
      <c r="O87" s="11"/>
      <c r="U87" s="11"/>
      <c r="W87" s="3"/>
    </row>
    <row r="88" spans="1:27">
      <c r="W88" s="3"/>
    </row>
    <row r="89" spans="1:27">
      <c r="W89" s="11"/>
    </row>
    <row r="90" spans="1:27">
      <c r="W90" s="11"/>
    </row>
  </sheetData>
  <mergeCells count="21">
    <mergeCell ref="K8"/>
    <mergeCell ref="I7:K7"/>
    <mergeCell ref="M8"/>
    <mergeCell ref="O8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scale="3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AA125"/>
  <sheetViews>
    <sheetView rightToLeft="1" view="pageBreakPreview" topLeftCell="A90" zoomScale="80" zoomScaleNormal="80" zoomScaleSheetLayoutView="80" workbookViewId="0">
      <selection activeCell="W7" sqref="W7:X7"/>
    </sheetView>
  </sheetViews>
  <sheetFormatPr defaultRowHeight="24.75"/>
  <cols>
    <col min="1" max="1" width="34.28515625" style="1" bestFit="1" customWidth="1"/>
    <col min="2" max="2" width="1" style="1" customWidth="1"/>
    <col min="3" max="3" width="21" style="1" bestFit="1" customWidth="1"/>
    <col min="4" max="4" width="1" style="1" customWidth="1"/>
    <col min="5" max="5" width="23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26.28515625" style="13" bestFit="1" customWidth="1"/>
    <col min="12" max="12" width="1" style="1" customWidth="1"/>
    <col min="13" max="13" width="21" style="1" bestFit="1" customWidth="1"/>
    <col min="14" max="14" width="1" style="1" customWidth="1"/>
    <col min="15" max="15" width="23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19.28515625" style="1" bestFit="1" customWidth="1"/>
    <col min="20" max="20" width="1" style="1" customWidth="1"/>
    <col min="21" max="21" width="26.28515625" style="13" bestFit="1" customWidth="1"/>
    <col min="22" max="22" width="1" style="1" customWidth="1"/>
    <col min="23" max="23" width="35.7109375" style="27" bestFit="1" customWidth="1"/>
    <col min="24" max="24" width="23.5703125" style="27" bestFit="1" customWidth="1"/>
    <col min="25" max="25" width="20.140625" style="1" bestFit="1" customWidth="1"/>
    <col min="26" max="26" width="9.140625" style="1"/>
    <col min="27" max="27" width="21.140625" style="1" bestFit="1" customWidth="1"/>
    <col min="28" max="16384" width="9.140625" style="1"/>
  </cols>
  <sheetData>
    <row r="2" spans="1:27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</row>
    <row r="3" spans="1:27">
      <c r="A3" s="34" t="s">
        <v>605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</row>
    <row r="4" spans="1:27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</row>
    <row r="6" spans="1:27">
      <c r="A6" s="34" t="s">
        <v>3</v>
      </c>
      <c r="C6" s="35" t="s">
        <v>607</v>
      </c>
      <c r="D6" s="35" t="s">
        <v>607</v>
      </c>
      <c r="E6" s="35" t="s">
        <v>607</v>
      </c>
      <c r="F6" s="35" t="s">
        <v>607</v>
      </c>
      <c r="G6" s="35" t="s">
        <v>607</v>
      </c>
      <c r="H6" s="35" t="s">
        <v>607</v>
      </c>
      <c r="I6" s="35" t="s">
        <v>607</v>
      </c>
      <c r="J6" s="35" t="s">
        <v>607</v>
      </c>
      <c r="K6" s="35" t="s">
        <v>607</v>
      </c>
      <c r="M6" s="35" t="s">
        <v>608</v>
      </c>
      <c r="N6" s="35" t="s">
        <v>608</v>
      </c>
      <c r="O6" s="35" t="s">
        <v>608</v>
      </c>
      <c r="P6" s="35" t="s">
        <v>608</v>
      </c>
      <c r="Q6" s="35" t="s">
        <v>608</v>
      </c>
      <c r="R6" s="35" t="s">
        <v>608</v>
      </c>
      <c r="S6" s="35" t="s">
        <v>608</v>
      </c>
      <c r="T6" s="35" t="s">
        <v>608</v>
      </c>
      <c r="U6" s="35" t="s">
        <v>608</v>
      </c>
    </row>
    <row r="7" spans="1:27" ht="30">
      <c r="A7" s="35" t="s">
        <v>3</v>
      </c>
      <c r="C7" s="35" t="s">
        <v>717</v>
      </c>
      <c r="E7" s="35" t="s">
        <v>718</v>
      </c>
      <c r="G7" s="35" t="s">
        <v>719</v>
      </c>
      <c r="I7" s="35" t="s">
        <v>308</v>
      </c>
      <c r="K7" s="36" t="s">
        <v>720</v>
      </c>
      <c r="M7" s="35" t="s">
        <v>717</v>
      </c>
      <c r="O7" s="35" t="s">
        <v>718</v>
      </c>
      <c r="Q7" s="35" t="s">
        <v>719</v>
      </c>
      <c r="S7" s="35" t="s">
        <v>308</v>
      </c>
      <c r="U7" s="36" t="s">
        <v>720</v>
      </c>
      <c r="W7" s="30"/>
      <c r="X7" s="30"/>
    </row>
    <row r="8" spans="1:27" ht="18.75">
      <c r="A8" s="2" t="s">
        <v>36</v>
      </c>
      <c r="C8" s="4">
        <v>0</v>
      </c>
      <c r="D8" s="4"/>
      <c r="E8" s="4">
        <v>0</v>
      </c>
      <c r="F8" s="4"/>
      <c r="G8" s="4">
        <v>17014816405</v>
      </c>
      <c r="H8" s="4"/>
      <c r="I8" s="4">
        <v>17014816405</v>
      </c>
      <c r="K8" s="14">
        <v>2.0846181104945544E-3</v>
      </c>
      <c r="M8" s="4">
        <v>0</v>
      </c>
      <c r="N8" s="4"/>
      <c r="O8" s="4">
        <v>0</v>
      </c>
      <c r="P8" s="4"/>
      <c r="Q8" s="4">
        <v>17014816405</v>
      </c>
      <c r="R8" s="4"/>
      <c r="S8" s="4">
        <v>17014816405</v>
      </c>
      <c r="U8" s="14">
        <v>2.394835432313924E-4</v>
      </c>
      <c r="W8" s="31"/>
      <c r="X8" s="5"/>
      <c r="Y8" s="4"/>
      <c r="Z8" s="4"/>
      <c r="AA8" s="22"/>
    </row>
    <row r="9" spans="1:27" ht="18.75">
      <c r="A9" s="2" t="s">
        <v>47</v>
      </c>
      <c r="C9" s="4">
        <v>0</v>
      </c>
      <c r="D9" s="4"/>
      <c r="E9" s="4">
        <v>145912781093</v>
      </c>
      <c r="F9" s="4"/>
      <c r="G9" s="4">
        <v>-170750166952</v>
      </c>
      <c r="H9" s="4"/>
      <c r="I9" s="4">
        <v>-24837385859</v>
      </c>
      <c r="K9" s="14">
        <v>-3.043022219375675E-3</v>
      </c>
      <c r="M9" s="4">
        <v>535769036400</v>
      </c>
      <c r="N9" s="4"/>
      <c r="O9" s="4">
        <v>-207421433258</v>
      </c>
      <c r="P9" s="4"/>
      <c r="Q9" s="4">
        <v>-292953347705</v>
      </c>
      <c r="R9" s="4"/>
      <c r="S9" s="4">
        <v>35394255437</v>
      </c>
      <c r="U9" s="14">
        <v>4.9817415012476211E-4</v>
      </c>
      <c r="W9" s="31"/>
      <c r="X9" s="5"/>
      <c r="Y9" s="4"/>
      <c r="Z9" s="4"/>
      <c r="AA9" s="22"/>
    </row>
    <row r="10" spans="1:27" ht="18.75">
      <c r="A10" s="2" t="s">
        <v>87</v>
      </c>
      <c r="C10" s="4">
        <v>0</v>
      </c>
      <c r="D10" s="4"/>
      <c r="E10" s="4">
        <v>0</v>
      </c>
      <c r="F10" s="4"/>
      <c r="G10" s="4">
        <v>24230178000</v>
      </c>
      <c r="H10" s="4"/>
      <c r="I10" s="4">
        <v>24230178000</v>
      </c>
      <c r="K10" s="14">
        <v>2.9686284398851097E-3</v>
      </c>
      <c r="M10" s="4">
        <v>0</v>
      </c>
      <c r="N10" s="4"/>
      <c r="O10" s="4">
        <v>0</v>
      </c>
      <c r="P10" s="4"/>
      <c r="Q10" s="4">
        <v>24230178000</v>
      </c>
      <c r="R10" s="4"/>
      <c r="S10" s="4">
        <v>24230178000</v>
      </c>
      <c r="U10" s="14">
        <v>3.4103975866951665E-4</v>
      </c>
      <c r="W10" s="31"/>
      <c r="X10" s="5"/>
      <c r="Y10" s="4"/>
      <c r="Z10" s="4"/>
      <c r="AA10" s="22"/>
    </row>
    <row r="11" spans="1:27" ht="18.75">
      <c r="A11" s="2" t="s">
        <v>31</v>
      </c>
      <c r="C11" s="4">
        <v>0</v>
      </c>
      <c r="D11" s="4"/>
      <c r="E11" s="4">
        <v>0</v>
      </c>
      <c r="F11" s="4"/>
      <c r="G11" s="4">
        <v>1355888</v>
      </c>
      <c r="H11" s="4"/>
      <c r="I11" s="4">
        <v>1355888</v>
      </c>
      <c r="K11" s="14">
        <v>1.6612043370457047E-7</v>
      </c>
      <c r="M11" s="4">
        <v>0</v>
      </c>
      <c r="N11" s="4"/>
      <c r="O11" s="4">
        <v>0</v>
      </c>
      <c r="P11" s="4"/>
      <c r="Q11" s="4">
        <v>1355888</v>
      </c>
      <c r="R11" s="4"/>
      <c r="S11" s="4">
        <v>1355888</v>
      </c>
      <c r="U11" s="14">
        <v>1.9084123785755662E-8</v>
      </c>
      <c r="W11" s="31"/>
      <c r="X11" s="5"/>
      <c r="Y11" s="4"/>
      <c r="Z11" s="4"/>
      <c r="AA11" s="22"/>
    </row>
    <row r="12" spans="1:27" ht="18.75">
      <c r="A12" s="2" t="s">
        <v>33</v>
      </c>
      <c r="C12" s="4">
        <v>0</v>
      </c>
      <c r="D12" s="4"/>
      <c r="E12" s="4">
        <v>0</v>
      </c>
      <c r="F12" s="4"/>
      <c r="G12" s="4">
        <v>7241071</v>
      </c>
      <c r="H12" s="4"/>
      <c r="I12" s="4">
        <v>7241071</v>
      </c>
      <c r="K12" s="14">
        <v>8.8716018948879821E-7</v>
      </c>
      <c r="M12" s="4">
        <v>0</v>
      </c>
      <c r="N12" s="4"/>
      <c r="O12" s="4">
        <v>0</v>
      </c>
      <c r="P12" s="4"/>
      <c r="Q12" s="4">
        <v>7241071</v>
      </c>
      <c r="R12" s="4"/>
      <c r="S12" s="4">
        <v>7241071</v>
      </c>
      <c r="U12" s="14">
        <v>1.0191807531702142E-7</v>
      </c>
      <c r="W12" s="31"/>
      <c r="X12" s="5"/>
      <c r="Y12" s="4"/>
      <c r="Z12" s="4"/>
      <c r="AA12" s="22"/>
    </row>
    <row r="13" spans="1:27" ht="18.75">
      <c r="A13" s="2" t="s">
        <v>21</v>
      </c>
      <c r="C13" s="4">
        <v>0</v>
      </c>
      <c r="D13" s="4"/>
      <c r="E13" s="4">
        <v>2266888772</v>
      </c>
      <c r="F13" s="4"/>
      <c r="G13" s="4">
        <v>-2087277574</v>
      </c>
      <c r="H13" s="4"/>
      <c r="I13" s="4">
        <v>179611198</v>
      </c>
      <c r="K13" s="14">
        <v>2.2005571337719248E-5</v>
      </c>
      <c r="M13" s="4">
        <v>15212198221</v>
      </c>
      <c r="N13" s="4"/>
      <c r="O13" s="4">
        <v>-12936672889</v>
      </c>
      <c r="P13" s="4"/>
      <c r="Q13" s="4">
        <v>-440335934</v>
      </c>
      <c r="R13" s="4"/>
      <c r="S13" s="4">
        <v>1835189398</v>
      </c>
      <c r="U13" s="14">
        <v>2.5830291028269604E-5</v>
      </c>
      <c r="W13" s="31"/>
      <c r="X13" s="5"/>
      <c r="Y13" s="4"/>
      <c r="Z13" s="4"/>
      <c r="AA13" s="22"/>
    </row>
    <row r="14" spans="1:27" ht="18.75">
      <c r="A14" s="2" t="s">
        <v>51</v>
      </c>
      <c r="C14" s="4">
        <v>0</v>
      </c>
      <c r="D14" s="4"/>
      <c r="E14" s="4">
        <v>1582803019</v>
      </c>
      <c r="F14" s="4"/>
      <c r="G14" s="4">
        <v>8237661</v>
      </c>
      <c r="H14" s="4"/>
      <c r="I14" s="4">
        <v>1591040680</v>
      </c>
      <c r="K14" s="14">
        <v>1.9493082599979843E-4</v>
      </c>
      <c r="M14" s="4">
        <v>0</v>
      </c>
      <c r="N14" s="4"/>
      <c r="O14" s="4">
        <v>4560182424</v>
      </c>
      <c r="P14" s="4"/>
      <c r="Q14" s="4">
        <v>8237661</v>
      </c>
      <c r="R14" s="4"/>
      <c r="S14" s="4">
        <v>4568420085</v>
      </c>
      <c r="U14" s="14">
        <v>6.4300513322245202E-5</v>
      </c>
      <c r="W14" s="31"/>
      <c r="X14" s="5"/>
      <c r="Y14" s="4"/>
      <c r="Z14" s="4"/>
      <c r="AA14" s="22"/>
    </row>
    <row r="15" spans="1:27" ht="18.75">
      <c r="A15" s="2" t="s">
        <v>32</v>
      </c>
      <c r="C15" s="4">
        <v>0</v>
      </c>
      <c r="D15" s="4"/>
      <c r="E15" s="4">
        <v>0</v>
      </c>
      <c r="F15" s="4"/>
      <c r="G15" s="4">
        <v>-22885956249</v>
      </c>
      <c r="H15" s="4"/>
      <c r="I15" s="4">
        <v>-22885956249</v>
      </c>
      <c r="K15" s="14">
        <v>-2.8039373295048737E-3</v>
      </c>
      <c r="M15" s="4">
        <v>22365879079</v>
      </c>
      <c r="N15" s="4"/>
      <c r="O15" s="4">
        <v>0</v>
      </c>
      <c r="P15" s="4"/>
      <c r="Q15" s="4">
        <v>-22885956249</v>
      </c>
      <c r="R15" s="4"/>
      <c r="S15" s="4">
        <v>-520077170</v>
      </c>
      <c r="U15" s="14">
        <v>-7.3200862390001916E-6</v>
      </c>
      <c r="W15" s="31"/>
      <c r="X15" s="5"/>
      <c r="Y15" s="4"/>
      <c r="Z15" s="4"/>
      <c r="AA15" s="22"/>
    </row>
    <row r="16" spans="1:27" ht="18.75">
      <c r="A16" s="2" t="s">
        <v>31</v>
      </c>
      <c r="C16" s="4">
        <v>0</v>
      </c>
      <c r="D16" s="4"/>
      <c r="E16" s="4">
        <v>0</v>
      </c>
      <c r="F16" s="4"/>
      <c r="G16" s="4">
        <v>-1932016</v>
      </c>
      <c r="H16" s="4"/>
      <c r="I16" s="4">
        <v>-1932016</v>
      </c>
      <c r="K16" s="14">
        <v>-2.3670637681295902E-7</v>
      </c>
      <c r="M16" s="4">
        <v>0</v>
      </c>
      <c r="N16" s="4"/>
      <c r="O16" s="4">
        <v>0</v>
      </c>
      <c r="P16" s="4"/>
      <c r="Q16" s="4">
        <v>-1932016</v>
      </c>
      <c r="R16" s="4"/>
      <c r="S16" s="4">
        <v>-1932016</v>
      </c>
      <c r="U16" s="14">
        <v>-2.7193125464684777E-8</v>
      </c>
      <c r="W16" s="31"/>
      <c r="X16" s="5"/>
      <c r="Y16" s="4"/>
      <c r="Z16" s="4"/>
      <c r="AA16" s="22"/>
    </row>
    <row r="17" spans="1:27" ht="18.75">
      <c r="A17" s="2" t="s">
        <v>25</v>
      </c>
      <c r="C17" s="4">
        <v>0</v>
      </c>
      <c r="D17" s="4"/>
      <c r="E17" s="4">
        <v>16545103433</v>
      </c>
      <c r="F17" s="4"/>
      <c r="G17" s="4">
        <v>-18859664136</v>
      </c>
      <c r="H17" s="4"/>
      <c r="I17" s="4">
        <v>-2314560703</v>
      </c>
      <c r="K17" s="14">
        <v>-2.8357491755802504E-4</v>
      </c>
      <c r="M17" s="4">
        <v>17313141684</v>
      </c>
      <c r="N17" s="4"/>
      <c r="O17" s="4">
        <v>-864692563</v>
      </c>
      <c r="P17" s="4"/>
      <c r="Q17" s="4">
        <v>-18859664136</v>
      </c>
      <c r="R17" s="4"/>
      <c r="S17" s="4">
        <v>-2411215015</v>
      </c>
      <c r="U17" s="14">
        <v>-3.393785166645969E-5</v>
      </c>
      <c r="W17" s="31"/>
      <c r="X17" s="5"/>
      <c r="Y17" s="4"/>
      <c r="Z17" s="4"/>
      <c r="AA17" s="22"/>
    </row>
    <row r="18" spans="1:27" ht="18.75">
      <c r="A18" s="2" t="s">
        <v>76</v>
      </c>
      <c r="C18" s="4">
        <v>0</v>
      </c>
      <c r="D18" s="4"/>
      <c r="E18" s="4">
        <v>0</v>
      </c>
      <c r="F18" s="4"/>
      <c r="G18" s="4">
        <v>-133867036963</v>
      </c>
      <c r="H18" s="4"/>
      <c r="I18" s="4">
        <v>-133867036963</v>
      </c>
      <c r="K18" s="14">
        <v>-1.6401096727044803E-2</v>
      </c>
      <c r="M18" s="4">
        <v>202867239000</v>
      </c>
      <c r="N18" s="4"/>
      <c r="O18" s="4">
        <v>0</v>
      </c>
      <c r="P18" s="4"/>
      <c r="Q18" s="4">
        <v>-245783705473</v>
      </c>
      <c r="R18" s="4"/>
      <c r="S18" s="4">
        <v>-42916466473</v>
      </c>
      <c r="U18" s="14">
        <v>-6.040492714869995E-4</v>
      </c>
      <c r="W18" s="31"/>
      <c r="X18" s="5"/>
      <c r="Y18" s="4"/>
      <c r="Z18" s="4"/>
      <c r="AA18" s="22"/>
    </row>
    <row r="19" spans="1:27" ht="18.75">
      <c r="A19" s="2" t="s">
        <v>22</v>
      </c>
      <c r="C19" s="4">
        <v>197162099988</v>
      </c>
      <c r="D19" s="4"/>
      <c r="E19" s="4">
        <v>-227951009342</v>
      </c>
      <c r="F19" s="4"/>
      <c r="G19" s="4">
        <v>2730073433</v>
      </c>
      <c r="H19" s="4"/>
      <c r="I19" s="4">
        <v>-28058835921</v>
      </c>
      <c r="K19" s="14">
        <v>-3.4377072386818828E-3</v>
      </c>
      <c r="M19" s="4">
        <v>197162099988</v>
      </c>
      <c r="N19" s="4"/>
      <c r="O19" s="4">
        <v>-202395533135</v>
      </c>
      <c r="P19" s="4"/>
      <c r="Q19" s="4">
        <v>-967187655</v>
      </c>
      <c r="R19" s="4"/>
      <c r="S19" s="4">
        <v>-6200620802</v>
      </c>
      <c r="U19" s="14">
        <v>-8.7273738637630514E-5</v>
      </c>
      <c r="W19" s="31"/>
      <c r="X19" s="5"/>
      <c r="Y19" s="4"/>
      <c r="Z19" s="4"/>
      <c r="AA19" s="22"/>
    </row>
    <row r="20" spans="1:27" ht="18.75">
      <c r="A20" s="2" t="s">
        <v>676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K20" s="14">
        <v>0</v>
      </c>
      <c r="M20" s="4">
        <v>0</v>
      </c>
      <c r="N20" s="4"/>
      <c r="O20" s="4">
        <v>0</v>
      </c>
      <c r="P20" s="4"/>
      <c r="Q20" s="4">
        <v>448296033</v>
      </c>
      <c r="R20" s="4"/>
      <c r="S20" s="4">
        <v>448296033</v>
      </c>
      <c r="U20" s="14">
        <v>6.3097667258912282E-6</v>
      </c>
      <c r="W20" s="31"/>
      <c r="X20" s="5"/>
      <c r="Y20" s="4"/>
      <c r="Z20" s="4"/>
      <c r="AA20" s="22"/>
    </row>
    <row r="21" spans="1:27" ht="18.75">
      <c r="A21" s="2" t="s">
        <v>677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K21" s="14">
        <v>0</v>
      </c>
      <c r="M21" s="4">
        <v>0</v>
      </c>
      <c r="N21" s="4"/>
      <c r="O21" s="4">
        <v>0</v>
      </c>
      <c r="P21" s="4"/>
      <c r="Q21" s="4">
        <v>8634223882</v>
      </c>
      <c r="R21" s="4"/>
      <c r="S21" s="4">
        <v>8634223882</v>
      </c>
      <c r="U21" s="14">
        <v>1.2152670232203235E-4</v>
      </c>
      <c r="W21" s="31"/>
      <c r="X21" s="5"/>
      <c r="Y21" s="4"/>
      <c r="Z21" s="4"/>
      <c r="AA21" s="22"/>
    </row>
    <row r="22" spans="1:27" ht="18.75">
      <c r="A22" s="2" t="s">
        <v>26</v>
      </c>
      <c r="C22" s="4">
        <v>0</v>
      </c>
      <c r="D22" s="4"/>
      <c r="E22" s="4">
        <v>-2166205619</v>
      </c>
      <c r="F22" s="4"/>
      <c r="G22" s="4">
        <v>0</v>
      </c>
      <c r="H22" s="4"/>
      <c r="I22" s="4">
        <v>-2166205619</v>
      </c>
      <c r="K22" s="14">
        <v>-2.6539877697977817E-4</v>
      </c>
      <c r="M22" s="4">
        <v>838984680</v>
      </c>
      <c r="N22" s="4"/>
      <c r="O22" s="4">
        <v>-10194672643</v>
      </c>
      <c r="P22" s="4"/>
      <c r="Q22" s="4">
        <v>-4156301</v>
      </c>
      <c r="R22" s="4"/>
      <c r="S22" s="4">
        <v>-9359844264</v>
      </c>
      <c r="U22" s="14">
        <v>-1.3173980929809181E-4</v>
      </c>
      <c r="W22" s="31"/>
      <c r="X22" s="5"/>
      <c r="Y22" s="4"/>
      <c r="Z22" s="4"/>
      <c r="AA22" s="22"/>
    </row>
    <row r="23" spans="1:27" ht="18.75">
      <c r="A23" s="2" t="s">
        <v>678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K23" s="14">
        <v>0</v>
      </c>
      <c r="M23" s="4">
        <v>0</v>
      </c>
      <c r="N23" s="4"/>
      <c r="O23" s="4">
        <v>0</v>
      </c>
      <c r="P23" s="4"/>
      <c r="Q23" s="4">
        <v>6459527352</v>
      </c>
      <c r="R23" s="4"/>
      <c r="S23" s="4">
        <v>6459527352</v>
      </c>
      <c r="U23" s="14">
        <v>9.0917848364350514E-5</v>
      </c>
      <c r="W23" s="31"/>
      <c r="X23" s="5"/>
      <c r="Y23" s="4"/>
      <c r="Z23" s="4"/>
      <c r="AA23" s="22"/>
    </row>
    <row r="24" spans="1:27" ht="18.75">
      <c r="A24" s="2" t="s">
        <v>37</v>
      </c>
      <c r="C24" s="4">
        <v>9606776796</v>
      </c>
      <c r="D24" s="4"/>
      <c r="E24" s="4">
        <v>-9608833520</v>
      </c>
      <c r="F24" s="4"/>
      <c r="G24" s="4">
        <v>0</v>
      </c>
      <c r="H24" s="4"/>
      <c r="I24" s="4">
        <v>-2056724</v>
      </c>
      <c r="K24" s="14">
        <v>-2.5198532835352107E-7</v>
      </c>
      <c r="M24" s="4">
        <v>9606776796</v>
      </c>
      <c r="N24" s="4"/>
      <c r="O24" s="4">
        <v>-10653649821</v>
      </c>
      <c r="P24" s="4"/>
      <c r="Q24" s="4">
        <v>15249201</v>
      </c>
      <c r="R24" s="4"/>
      <c r="S24" s="4">
        <v>-1031623824</v>
      </c>
      <c r="U24" s="14">
        <v>-1.4520105464131709E-5</v>
      </c>
      <c r="W24" s="31"/>
      <c r="X24" s="5"/>
      <c r="Y24" s="4"/>
      <c r="Z24" s="4"/>
      <c r="AA24" s="22"/>
    </row>
    <row r="25" spans="1:27" ht="18.75">
      <c r="A25" s="2" t="s">
        <v>46</v>
      </c>
      <c r="C25" s="4">
        <v>241944257891</v>
      </c>
      <c r="D25" s="4"/>
      <c r="E25" s="4">
        <v>-248400515493</v>
      </c>
      <c r="F25" s="4"/>
      <c r="G25" s="4">
        <v>0</v>
      </c>
      <c r="H25" s="4"/>
      <c r="I25" s="4">
        <v>-6456257602</v>
      </c>
      <c r="K25" s="14">
        <v>-7.9100656761669846E-4</v>
      </c>
      <c r="M25" s="4">
        <v>241944257891</v>
      </c>
      <c r="N25" s="4"/>
      <c r="O25" s="4">
        <v>-262126472774</v>
      </c>
      <c r="P25" s="4"/>
      <c r="Q25" s="4">
        <v>-1113231695</v>
      </c>
      <c r="R25" s="4"/>
      <c r="S25" s="4">
        <v>-21295446578</v>
      </c>
      <c r="U25" s="14">
        <v>-2.997334135028106E-4</v>
      </c>
      <c r="W25" s="31"/>
      <c r="X25" s="5"/>
      <c r="Y25" s="4"/>
      <c r="Z25" s="4"/>
      <c r="AA25" s="22"/>
    </row>
    <row r="26" spans="1:27" ht="18.75">
      <c r="A26" s="2" t="s">
        <v>664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K26" s="14">
        <v>0</v>
      </c>
      <c r="M26" s="4">
        <v>32375492415</v>
      </c>
      <c r="N26" s="4"/>
      <c r="O26" s="4">
        <v>0</v>
      </c>
      <c r="P26" s="4"/>
      <c r="Q26" s="4">
        <v>-29470853979</v>
      </c>
      <c r="R26" s="4"/>
      <c r="S26" s="4">
        <v>2904638436</v>
      </c>
      <c r="U26" s="14">
        <v>4.0882786384633341E-5</v>
      </c>
      <c r="W26" s="31"/>
      <c r="X26" s="5"/>
      <c r="Y26" s="4"/>
      <c r="Z26" s="4"/>
      <c r="AA26" s="22"/>
    </row>
    <row r="27" spans="1:27" ht="18.75">
      <c r="A27" s="2" t="s">
        <v>81</v>
      </c>
      <c r="C27" s="4">
        <v>300360986643</v>
      </c>
      <c r="D27" s="4"/>
      <c r="E27" s="4">
        <v>-284148754205</v>
      </c>
      <c r="F27" s="4"/>
      <c r="G27" s="4">
        <v>0</v>
      </c>
      <c r="H27" s="4"/>
      <c r="I27" s="4">
        <v>16212232438</v>
      </c>
      <c r="K27" s="14">
        <v>1.9862872773561426E-3</v>
      </c>
      <c r="M27" s="4">
        <v>300360986643</v>
      </c>
      <c r="N27" s="4"/>
      <c r="O27" s="4">
        <v>-464215307991</v>
      </c>
      <c r="P27" s="4"/>
      <c r="Q27" s="22">
        <v>265498695486</v>
      </c>
      <c r="R27" s="4"/>
      <c r="S27" s="4">
        <v>101644374138</v>
      </c>
      <c r="U27" s="14">
        <v>1.430644579917555E-3</v>
      </c>
      <c r="W27" s="31"/>
      <c r="X27" s="5"/>
      <c r="Y27" s="4"/>
      <c r="Z27" s="4"/>
      <c r="AA27" s="22"/>
    </row>
    <row r="28" spans="1:27" ht="18.75">
      <c r="A28" s="2" t="s">
        <v>669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K28" s="14">
        <v>0</v>
      </c>
      <c r="M28" s="4">
        <v>810</v>
      </c>
      <c r="N28" s="4"/>
      <c r="O28" s="4">
        <v>0</v>
      </c>
      <c r="P28" s="4"/>
      <c r="Q28" s="4">
        <v>-6405</v>
      </c>
      <c r="R28" s="4"/>
      <c r="S28" s="4">
        <v>-5595</v>
      </c>
      <c r="U28" s="14">
        <v>-7.8749625766510905E-11</v>
      </c>
      <c r="W28" s="31"/>
      <c r="X28" s="5"/>
      <c r="Y28" s="4"/>
      <c r="Z28" s="4"/>
      <c r="AA28" s="22"/>
    </row>
    <row r="29" spans="1:27" ht="18.75">
      <c r="A29" s="2" t="s">
        <v>43</v>
      </c>
      <c r="C29" s="4">
        <v>0</v>
      </c>
      <c r="D29" s="4"/>
      <c r="E29" s="4">
        <v>91689954801</v>
      </c>
      <c r="F29" s="4"/>
      <c r="G29" s="4">
        <v>0</v>
      </c>
      <c r="H29" s="4"/>
      <c r="I29" s="4">
        <v>91689954801</v>
      </c>
      <c r="K29" s="14">
        <v>1.1233652822279261E-2</v>
      </c>
      <c r="M29" s="4">
        <v>0</v>
      </c>
      <c r="N29" s="4"/>
      <c r="O29" s="4">
        <v>-330061521526</v>
      </c>
      <c r="P29" s="4"/>
      <c r="Q29" s="4">
        <v>2444372460</v>
      </c>
      <c r="R29" s="4"/>
      <c r="S29" s="4">
        <v>-327617149066</v>
      </c>
      <c r="U29" s="14">
        <v>-4.6112114179872599E-3</v>
      </c>
      <c r="W29" s="31"/>
      <c r="X29" s="5"/>
      <c r="Y29" s="4"/>
      <c r="Z29" s="4"/>
      <c r="AA29" s="22"/>
    </row>
    <row r="30" spans="1:27" ht="18.75">
      <c r="A30" s="2" t="s">
        <v>679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K30" s="14">
        <v>0</v>
      </c>
      <c r="M30" s="4">
        <v>0</v>
      </c>
      <c r="N30" s="4"/>
      <c r="O30" s="4">
        <v>0</v>
      </c>
      <c r="P30" s="4"/>
      <c r="Q30" s="4">
        <v>6148530513</v>
      </c>
      <c r="R30" s="4"/>
      <c r="S30" s="4">
        <v>6148530513</v>
      </c>
      <c r="U30" s="14">
        <v>8.6540567812819178E-5</v>
      </c>
      <c r="W30" s="31"/>
      <c r="X30" s="5"/>
      <c r="Y30" s="4"/>
      <c r="Z30" s="4"/>
      <c r="AA30" s="22"/>
    </row>
    <row r="31" spans="1:27" ht="18.75">
      <c r="A31" s="2" t="s">
        <v>18</v>
      </c>
      <c r="C31" s="4">
        <v>27482517860</v>
      </c>
      <c r="D31" s="4"/>
      <c r="E31" s="4">
        <v>-24277425143</v>
      </c>
      <c r="F31" s="4"/>
      <c r="G31" s="4">
        <v>0</v>
      </c>
      <c r="H31" s="4"/>
      <c r="I31" s="4">
        <v>3205092717</v>
      </c>
      <c r="K31" s="14">
        <v>3.9268095315498041E-4</v>
      </c>
      <c r="M31" s="4">
        <v>27482517860</v>
      </c>
      <c r="N31" s="4"/>
      <c r="O31" s="4">
        <v>-17669045220</v>
      </c>
      <c r="P31" s="4"/>
      <c r="Q31" s="4">
        <v>-6841187061</v>
      </c>
      <c r="R31" s="4"/>
      <c r="S31" s="4">
        <v>2972285579</v>
      </c>
      <c r="U31" s="14">
        <v>4.1834919931625952E-5</v>
      </c>
      <c r="W31" s="31"/>
      <c r="X31" s="5"/>
      <c r="Y31" s="4"/>
      <c r="Z31" s="4"/>
      <c r="AA31" s="22"/>
    </row>
    <row r="32" spans="1:27" ht="18.75">
      <c r="A32" s="2" t="s">
        <v>657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K32" s="14">
        <v>0</v>
      </c>
      <c r="M32" s="4">
        <v>22889323170</v>
      </c>
      <c r="N32" s="4"/>
      <c r="O32" s="4">
        <v>0</v>
      </c>
      <c r="P32" s="4"/>
      <c r="Q32" s="4">
        <v>-21720003143</v>
      </c>
      <c r="R32" s="4"/>
      <c r="S32" s="4">
        <v>1169320027</v>
      </c>
      <c r="U32" s="14">
        <v>1.6458179540220988E-5</v>
      </c>
      <c r="W32" s="31"/>
      <c r="X32" s="5"/>
      <c r="Y32" s="4"/>
      <c r="Z32" s="4"/>
      <c r="AA32" s="22"/>
    </row>
    <row r="33" spans="1:27" ht="18.75">
      <c r="A33" s="2" t="s">
        <v>680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K33" s="14">
        <v>0</v>
      </c>
      <c r="M33" s="4">
        <v>0</v>
      </c>
      <c r="N33" s="4"/>
      <c r="O33" s="4">
        <v>0</v>
      </c>
      <c r="P33" s="4"/>
      <c r="Q33" s="4">
        <v>483305974</v>
      </c>
      <c r="R33" s="4"/>
      <c r="S33" s="4">
        <v>483305974</v>
      </c>
      <c r="U33" s="14">
        <v>6.8025316502625649E-6</v>
      </c>
      <c r="W33" s="31"/>
      <c r="X33" s="5"/>
      <c r="Y33" s="4"/>
      <c r="Z33" s="4"/>
      <c r="AA33" s="22"/>
    </row>
    <row r="34" spans="1:27" ht="18.75">
      <c r="A34" s="2" t="s">
        <v>681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K34" s="14">
        <v>0</v>
      </c>
      <c r="M34" s="4">
        <v>0</v>
      </c>
      <c r="N34" s="4"/>
      <c r="O34" s="4">
        <v>0</v>
      </c>
      <c r="P34" s="4"/>
      <c r="Q34" s="4">
        <v>-3960088411</v>
      </c>
      <c r="R34" s="4"/>
      <c r="S34" s="4">
        <v>-3960088411</v>
      </c>
      <c r="U34" s="14">
        <v>-5.5738244927354217E-5</v>
      </c>
      <c r="W34" s="31"/>
      <c r="X34" s="5"/>
      <c r="Y34" s="4"/>
      <c r="Z34" s="4"/>
      <c r="AA34" s="22"/>
    </row>
    <row r="35" spans="1:27" ht="18.75">
      <c r="A35" s="2" t="s">
        <v>682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K35" s="14">
        <v>0</v>
      </c>
      <c r="M35" s="4">
        <v>0</v>
      </c>
      <c r="N35" s="4"/>
      <c r="O35" s="4">
        <v>0</v>
      </c>
      <c r="P35" s="4"/>
      <c r="Q35" s="4">
        <v>16298622865</v>
      </c>
      <c r="R35" s="4"/>
      <c r="S35" s="4">
        <v>16298622865</v>
      </c>
      <c r="U35" s="14">
        <v>2.2940311905777439E-4</v>
      </c>
      <c r="W35" s="31"/>
      <c r="X35" s="5"/>
      <c r="Y35" s="4"/>
      <c r="Z35" s="4"/>
      <c r="AA35" s="22"/>
    </row>
    <row r="36" spans="1:27" ht="18.75">
      <c r="A36" s="2" t="s">
        <v>50</v>
      </c>
      <c r="C36" s="4">
        <v>14737148611</v>
      </c>
      <c r="D36" s="4"/>
      <c r="E36" s="4">
        <v>-15093876922</v>
      </c>
      <c r="F36" s="4"/>
      <c r="G36" s="4">
        <v>0</v>
      </c>
      <c r="H36" s="4"/>
      <c r="I36" s="4">
        <v>-356728311</v>
      </c>
      <c r="K36" s="14">
        <v>-4.3705572833463304E-5</v>
      </c>
      <c r="M36" s="4">
        <v>14737177639</v>
      </c>
      <c r="N36" s="4"/>
      <c r="O36" s="4">
        <v>-16500858636</v>
      </c>
      <c r="P36" s="4"/>
      <c r="Q36" s="4">
        <v>491454695</v>
      </c>
      <c r="R36" s="4"/>
      <c r="S36" s="4">
        <v>-1272226302</v>
      </c>
      <c r="U36" s="14">
        <v>-1.7906585374944072E-5</v>
      </c>
      <c r="W36" s="31"/>
      <c r="X36" s="5"/>
      <c r="Y36" s="4"/>
      <c r="Z36" s="4"/>
      <c r="AA36" s="22"/>
    </row>
    <row r="37" spans="1:27" ht="18.75">
      <c r="A37" s="2" t="s">
        <v>683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K37" s="14">
        <v>0</v>
      </c>
      <c r="M37" s="4">
        <v>0</v>
      </c>
      <c r="N37" s="4"/>
      <c r="O37" s="4">
        <v>0</v>
      </c>
      <c r="P37" s="4"/>
      <c r="Q37" s="4">
        <v>8718444306</v>
      </c>
      <c r="R37" s="4"/>
      <c r="S37" s="4">
        <v>8718444306</v>
      </c>
      <c r="U37" s="14">
        <v>1.2271210480137049E-4</v>
      </c>
      <c r="W37" s="31"/>
      <c r="X37" s="5"/>
      <c r="Y37" s="4"/>
      <c r="Z37" s="4"/>
      <c r="AA37" s="22"/>
    </row>
    <row r="38" spans="1:27" ht="18.75">
      <c r="A38" s="2" t="s">
        <v>71</v>
      </c>
      <c r="C38" s="4">
        <v>90643877565</v>
      </c>
      <c r="D38" s="4"/>
      <c r="E38" s="4">
        <v>-98365368040</v>
      </c>
      <c r="F38" s="4"/>
      <c r="G38" s="4">
        <v>0</v>
      </c>
      <c r="H38" s="4"/>
      <c r="I38" s="4">
        <v>-7721490475</v>
      </c>
      <c r="K38" s="14">
        <v>-9.4602013333897029E-4</v>
      </c>
      <c r="M38" s="4">
        <v>90643877565</v>
      </c>
      <c r="N38" s="4"/>
      <c r="O38" s="4">
        <v>-95692592514</v>
      </c>
      <c r="P38" s="4"/>
      <c r="Q38" s="4">
        <v>792582557</v>
      </c>
      <c r="R38" s="4"/>
      <c r="S38" s="4">
        <v>-4256132392</v>
      </c>
      <c r="U38" s="14">
        <v>-5.9905064000487022E-5</v>
      </c>
      <c r="W38" s="31"/>
      <c r="X38" s="5"/>
      <c r="Y38" s="4"/>
      <c r="Z38" s="4"/>
      <c r="AA38" s="22"/>
    </row>
    <row r="39" spans="1:27" ht="18.75">
      <c r="A39" s="2" t="s">
        <v>684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K39" s="14">
        <v>0</v>
      </c>
      <c r="M39" s="4">
        <v>0</v>
      </c>
      <c r="N39" s="4"/>
      <c r="O39" s="4">
        <v>0</v>
      </c>
      <c r="P39" s="4"/>
      <c r="Q39" s="4">
        <v>5459419832</v>
      </c>
      <c r="R39" s="4"/>
      <c r="S39" s="4">
        <v>5459419832</v>
      </c>
      <c r="U39" s="14">
        <v>7.6841334883336521E-5</v>
      </c>
      <c r="W39" s="31"/>
      <c r="X39" s="5"/>
      <c r="Y39" s="4"/>
      <c r="Z39" s="4"/>
      <c r="AA39" s="22"/>
    </row>
    <row r="40" spans="1:27" ht="18.75">
      <c r="A40" s="2" t="s">
        <v>685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K40" s="14">
        <v>0</v>
      </c>
      <c r="M40" s="4">
        <v>0</v>
      </c>
      <c r="N40" s="4"/>
      <c r="O40" s="4">
        <v>0</v>
      </c>
      <c r="P40" s="4"/>
      <c r="Q40" s="4">
        <v>860731523</v>
      </c>
      <c r="R40" s="4"/>
      <c r="S40" s="4">
        <v>860731523</v>
      </c>
      <c r="U40" s="14">
        <v>1.2114796304144588E-5</v>
      </c>
      <c r="W40" s="31"/>
      <c r="X40" s="5"/>
      <c r="Y40" s="4"/>
      <c r="Z40" s="4"/>
      <c r="AA40" s="22"/>
    </row>
    <row r="41" spans="1:27" ht="18.75">
      <c r="A41" s="2" t="s">
        <v>75</v>
      </c>
      <c r="C41" s="4">
        <v>0</v>
      </c>
      <c r="D41" s="4"/>
      <c r="E41" s="4">
        <v>-586096449</v>
      </c>
      <c r="F41" s="4"/>
      <c r="G41" s="4">
        <v>0</v>
      </c>
      <c r="H41" s="4"/>
      <c r="I41" s="4">
        <v>-586096449</v>
      </c>
      <c r="K41" s="14">
        <v>-7.1807255688219565E-5</v>
      </c>
      <c r="M41" s="4">
        <v>36750000000</v>
      </c>
      <c r="N41" s="4"/>
      <c r="O41" s="4">
        <v>-12040911325</v>
      </c>
      <c r="P41" s="4"/>
      <c r="Q41" s="4">
        <v>-4916832879</v>
      </c>
      <c r="R41" s="4"/>
      <c r="S41" s="4">
        <v>19792255796</v>
      </c>
      <c r="U41" s="14">
        <v>2.7857600304022454E-4</v>
      </c>
      <c r="W41" s="31"/>
      <c r="X41" s="5"/>
      <c r="Y41" s="4"/>
      <c r="Z41" s="4"/>
      <c r="AA41" s="22"/>
    </row>
    <row r="42" spans="1:27" ht="18.75">
      <c r="A42" s="2" t="s">
        <v>44</v>
      </c>
      <c r="C42" s="4">
        <v>278034782609</v>
      </c>
      <c r="D42" s="4"/>
      <c r="E42" s="4">
        <v>-295892457035</v>
      </c>
      <c r="F42" s="4"/>
      <c r="G42" s="4">
        <v>0</v>
      </c>
      <c r="H42" s="4"/>
      <c r="I42" s="4">
        <v>-17857674426</v>
      </c>
      <c r="K42" s="14">
        <v>-2.1878832326874612E-3</v>
      </c>
      <c r="M42" s="4">
        <v>278034782609</v>
      </c>
      <c r="N42" s="4"/>
      <c r="O42" s="4">
        <v>-293460176222</v>
      </c>
      <c r="P42" s="4"/>
      <c r="Q42" s="4">
        <v>2530446893</v>
      </c>
      <c r="R42" s="4"/>
      <c r="S42" s="4">
        <v>-12894946720</v>
      </c>
      <c r="U42" s="14">
        <v>-1.8149637685059827E-4</v>
      </c>
      <c r="W42" s="31"/>
      <c r="X42" s="5"/>
      <c r="Y42" s="4"/>
      <c r="Z42" s="4"/>
      <c r="AA42" s="22"/>
    </row>
    <row r="43" spans="1:27" ht="18.75">
      <c r="A43" s="2" t="s">
        <v>27</v>
      </c>
      <c r="C43" s="4">
        <v>0</v>
      </c>
      <c r="D43" s="4"/>
      <c r="E43" s="4">
        <v>4585365383</v>
      </c>
      <c r="F43" s="4"/>
      <c r="G43" s="4">
        <v>0</v>
      </c>
      <c r="H43" s="4"/>
      <c r="I43" s="4">
        <v>4585365383</v>
      </c>
      <c r="K43" s="14">
        <v>5.6178894283147557E-4</v>
      </c>
      <c r="M43" s="4">
        <v>104518596000</v>
      </c>
      <c r="N43" s="4"/>
      <c r="O43" s="4">
        <v>-112670135143</v>
      </c>
      <c r="P43" s="4"/>
      <c r="Q43" s="4">
        <v>2563250857</v>
      </c>
      <c r="R43" s="4"/>
      <c r="S43" s="4">
        <v>-5588288286</v>
      </c>
      <c r="U43" s="14">
        <v>-7.865515839104141E-5</v>
      </c>
      <c r="W43" s="31"/>
      <c r="X43" s="5"/>
      <c r="Y43" s="4"/>
      <c r="Z43" s="4"/>
      <c r="AA43" s="22"/>
    </row>
    <row r="44" spans="1:27" ht="18.75">
      <c r="A44" s="2" t="s">
        <v>61</v>
      </c>
      <c r="C44" s="4">
        <v>0</v>
      </c>
      <c r="D44" s="4"/>
      <c r="E44" s="4">
        <v>391785861</v>
      </c>
      <c r="F44" s="4"/>
      <c r="G44" s="4">
        <v>0</v>
      </c>
      <c r="H44" s="4"/>
      <c r="I44" s="4">
        <v>391785861</v>
      </c>
      <c r="K44" s="14">
        <v>4.8000747221480357E-5</v>
      </c>
      <c r="M44" s="4">
        <v>0</v>
      </c>
      <c r="N44" s="4"/>
      <c r="O44" s="4">
        <v>1690363999</v>
      </c>
      <c r="P44" s="4"/>
      <c r="Q44" s="4">
        <v>-4426479</v>
      </c>
      <c r="R44" s="4"/>
      <c r="S44" s="4">
        <v>1685937520</v>
      </c>
      <c r="U44" s="14">
        <v>2.3729570824972206E-5</v>
      </c>
      <c r="W44" s="31"/>
      <c r="X44" s="5"/>
      <c r="Y44" s="4"/>
      <c r="Z44" s="4"/>
      <c r="AA44" s="22"/>
    </row>
    <row r="45" spans="1:27" ht="18.75">
      <c r="A45" s="2" t="s">
        <v>662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K45" s="14">
        <v>0</v>
      </c>
      <c r="M45" s="4">
        <v>177024301500</v>
      </c>
      <c r="N45" s="4"/>
      <c r="O45" s="4">
        <v>0</v>
      </c>
      <c r="P45" s="4"/>
      <c r="Q45" s="4">
        <v>-174067323188</v>
      </c>
      <c r="R45" s="4"/>
      <c r="S45" s="4">
        <v>2956978312</v>
      </c>
      <c r="U45" s="14">
        <v>4.1619470146503864E-5</v>
      </c>
      <c r="W45" s="31"/>
      <c r="X45" s="5"/>
      <c r="Y45" s="4"/>
      <c r="Z45" s="4"/>
      <c r="AA45" s="22"/>
    </row>
    <row r="46" spans="1:27" ht="18.75">
      <c r="A46" s="2" t="s">
        <v>686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K46" s="14">
        <v>0</v>
      </c>
      <c r="M46" s="4">
        <v>0</v>
      </c>
      <c r="N46" s="4"/>
      <c r="O46" s="4">
        <v>0</v>
      </c>
      <c r="P46" s="4"/>
      <c r="Q46" s="4">
        <v>216244052</v>
      </c>
      <c r="R46" s="4"/>
      <c r="S46" s="4">
        <v>216244052</v>
      </c>
      <c r="U46" s="14">
        <v>3.0436350615252769E-6</v>
      </c>
      <c r="W46" s="31"/>
      <c r="X46" s="5"/>
      <c r="Y46" s="4"/>
      <c r="Z46" s="4"/>
      <c r="AA46" s="22"/>
    </row>
    <row r="47" spans="1:27" ht="18.75">
      <c r="A47" s="2" t="s">
        <v>687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K47" s="14">
        <v>0</v>
      </c>
      <c r="M47" s="4">
        <v>0</v>
      </c>
      <c r="N47" s="4"/>
      <c r="O47" s="4">
        <v>0</v>
      </c>
      <c r="P47" s="4"/>
      <c r="Q47" s="4">
        <v>196978</v>
      </c>
      <c r="R47" s="4"/>
      <c r="S47" s="4">
        <v>196978</v>
      </c>
      <c r="U47" s="14">
        <v>2.7724653769858417E-9</v>
      </c>
      <c r="W47" s="31"/>
      <c r="X47" s="5"/>
      <c r="Y47" s="4"/>
      <c r="Z47" s="4"/>
      <c r="AA47" s="22"/>
    </row>
    <row r="48" spans="1:27" ht="18.75">
      <c r="A48" s="2" t="s">
        <v>45</v>
      </c>
      <c r="C48" s="4">
        <v>0</v>
      </c>
      <c r="D48" s="4"/>
      <c r="E48" s="4">
        <v>-1059302476</v>
      </c>
      <c r="F48" s="4"/>
      <c r="G48" s="4">
        <v>0</v>
      </c>
      <c r="H48" s="4"/>
      <c r="I48" s="4">
        <v>-1059302476</v>
      </c>
      <c r="K48" s="14">
        <v>-1.2978342365847721E-4</v>
      </c>
      <c r="M48" s="4">
        <v>85200000000</v>
      </c>
      <c r="N48" s="4"/>
      <c r="O48" s="4">
        <v>-52234210739</v>
      </c>
      <c r="P48" s="4"/>
      <c r="Q48" s="4">
        <v>-96677353735</v>
      </c>
      <c r="R48" s="4"/>
      <c r="S48" s="4">
        <v>-63711564474</v>
      </c>
      <c r="U48" s="14">
        <v>-8.9674027869998771E-4</v>
      </c>
      <c r="W48" s="31"/>
      <c r="X48" s="5"/>
      <c r="Y48" s="4"/>
      <c r="Z48" s="4"/>
      <c r="AA48" s="22"/>
    </row>
    <row r="49" spans="1:27" ht="18.75">
      <c r="A49" s="2" t="s">
        <v>39</v>
      </c>
      <c r="C49" s="4">
        <v>0</v>
      </c>
      <c r="D49" s="4"/>
      <c r="E49" s="4">
        <v>75752574300</v>
      </c>
      <c r="F49" s="4"/>
      <c r="G49" s="4">
        <v>0</v>
      </c>
      <c r="H49" s="4"/>
      <c r="I49" s="4">
        <v>75752574300</v>
      </c>
      <c r="K49" s="14">
        <v>9.2810398034009426E-3</v>
      </c>
      <c r="M49" s="4">
        <v>0</v>
      </c>
      <c r="N49" s="4"/>
      <c r="O49" s="4">
        <v>390833205856</v>
      </c>
      <c r="P49" s="4"/>
      <c r="Q49" s="4">
        <v>103529395579</v>
      </c>
      <c r="R49" s="4"/>
      <c r="S49" s="4">
        <v>494362601435</v>
      </c>
      <c r="U49" s="14">
        <v>6.9581536829249396E-3</v>
      </c>
      <c r="W49" s="31"/>
      <c r="X49" s="5"/>
      <c r="Y49" s="4"/>
      <c r="Z49" s="4"/>
      <c r="AA49" s="22"/>
    </row>
    <row r="50" spans="1:27" ht="18.75">
      <c r="A50" s="2" t="s">
        <v>70</v>
      </c>
      <c r="C50" s="4">
        <v>4223537147</v>
      </c>
      <c r="D50" s="4"/>
      <c r="E50" s="4">
        <v>-7097723811</v>
      </c>
      <c r="F50" s="4"/>
      <c r="G50" s="4">
        <v>0</v>
      </c>
      <c r="H50" s="4"/>
      <c r="I50" s="4">
        <v>-2874186664</v>
      </c>
      <c r="K50" s="14">
        <v>-3.5213906692261639E-4</v>
      </c>
      <c r="M50" s="4">
        <v>4223537147</v>
      </c>
      <c r="N50" s="4"/>
      <c r="O50" s="4">
        <v>-1779156088</v>
      </c>
      <c r="P50" s="4"/>
      <c r="Q50" s="4">
        <v>49200806605</v>
      </c>
      <c r="R50" s="4"/>
      <c r="S50" s="4">
        <v>51645187664</v>
      </c>
      <c r="U50" s="14">
        <v>7.2690602344615293E-4</v>
      </c>
      <c r="W50" s="31"/>
      <c r="X50" s="5"/>
      <c r="Y50" s="4"/>
      <c r="Z50" s="4"/>
      <c r="AA50" s="22"/>
    </row>
    <row r="51" spans="1:27" ht="18.75">
      <c r="A51" s="2" t="s">
        <v>688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K51" s="14">
        <v>0</v>
      </c>
      <c r="M51" s="4">
        <v>0</v>
      </c>
      <c r="N51" s="4"/>
      <c r="O51" s="4">
        <v>0</v>
      </c>
      <c r="P51" s="4"/>
      <c r="Q51" s="4">
        <v>12767069</v>
      </c>
      <c r="R51" s="4"/>
      <c r="S51" s="4">
        <v>12767069</v>
      </c>
      <c r="U51" s="14">
        <v>1.7969649792407912E-7</v>
      </c>
      <c r="W51" s="31"/>
      <c r="X51" s="5"/>
      <c r="Y51" s="4"/>
      <c r="Z51" s="4"/>
      <c r="AA51" s="22"/>
    </row>
    <row r="52" spans="1:27" ht="18.75">
      <c r="A52" s="2" t="s">
        <v>689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K52" s="14">
        <v>0</v>
      </c>
      <c r="M52" s="4">
        <v>0</v>
      </c>
      <c r="N52" s="4"/>
      <c r="O52" s="4">
        <v>0</v>
      </c>
      <c r="P52" s="4"/>
      <c r="Q52" s="4">
        <v>-88680157</v>
      </c>
      <c r="R52" s="4"/>
      <c r="S52" s="4">
        <v>-88680157</v>
      </c>
      <c r="U52" s="14">
        <v>-1.2481732219241167E-6</v>
      </c>
      <c r="W52" s="31"/>
      <c r="X52" s="5"/>
      <c r="Y52" s="4"/>
      <c r="Z52" s="4"/>
      <c r="AA52" s="22"/>
    </row>
    <row r="53" spans="1:27" ht="18.75">
      <c r="A53" s="2" t="s">
        <v>690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K53" s="14">
        <v>0</v>
      </c>
      <c r="M53" s="4">
        <v>0</v>
      </c>
      <c r="N53" s="4"/>
      <c r="O53" s="4">
        <v>0</v>
      </c>
      <c r="P53" s="4"/>
      <c r="Q53" s="4">
        <v>550197338</v>
      </c>
      <c r="R53" s="4"/>
      <c r="S53" s="4">
        <v>550197338</v>
      </c>
      <c r="U53" s="14">
        <v>7.7440276077266321E-6</v>
      </c>
      <c r="W53" s="31"/>
      <c r="X53" s="5"/>
      <c r="Y53" s="4"/>
      <c r="Z53" s="4"/>
      <c r="AA53" s="22"/>
    </row>
    <row r="54" spans="1:27" ht="18.75">
      <c r="A54" s="2" t="s">
        <v>691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v>0</v>
      </c>
      <c r="K54" s="14">
        <v>0</v>
      </c>
      <c r="M54" s="4">
        <v>0</v>
      </c>
      <c r="N54" s="4"/>
      <c r="O54" s="4">
        <v>0</v>
      </c>
      <c r="P54" s="4"/>
      <c r="Q54" s="4">
        <v>4835631462</v>
      </c>
      <c r="R54" s="4"/>
      <c r="S54" s="4">
        <v>4835631462</v>
      </c>
      <c r="U54" s="14">
        <v>6.8061513490127966E-5</v>
      </c>
      <c r="W54" s="31"/>
      <c r="X54" s="5"/>
      <c r="Y54" s="4"/>
      <c r="Z54" s="4"/>
      <c r="AA54" s="22"/>
    </row>
    <row r="55" spans="1:27" ht="18.75">
      <c r="A55" s="2" t="s">
        <v>77</v>
      </c>
      <c r="C55" s="4">
        <v>0</v>
      </c>
      <c r="D55" s="4"/>
      <c r="E55" s="4">
        <v>-3956790024</v>
      </c>
      <c r="F55" s="4"/>
      <c r="G55" s="4">
        <v>0</v>
      </c>
      <c r="H55" s="4"/>
      <c r="I55" s="4">
        <v>-3956790024</v>
      </c>
      <c r="K55" s="14">
        <v>-4.8477726395159315E-4</v>
      </c>
      <c r="M55" s="4">
        <v>12000000000</v>
      </c>
      <c r="N55" s="4"/>
      <c r="O55" s="4">
        <v>-2215794541</v>
      </c>
      <c r="P55" s="4"/>
      <c r="Q55" s="4">
        <v>15367812339</v>
      </c>
      <c r="R55" s="4"/>
      <c r="S55" s="4">
        <v>25152017798</v>
      </c>
      <c r="U55" s="14">
        <v>3.5401465395265802E-4</v>
      </c>
      <c r="W55" s="31"/>
      <c r="X55" s="5"/>
      <c r="Y55" s="4"/>
      <c r="Z55" s="4"/>
      <c r="AA55" s="22"/>
    </row>
    <row r="56" spans="1:27" ht="18.75">
      <c r="A56" s="2" t="s">
        <v>692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0</v>
      </c>
      <c r="K56" s="14">
        <v>0</v>
      </c>
      <c r="M56" s="4">
        <v>0</v>
      </c>
      <c r="N56" s="4"/>
      <c r="O56" s="4">
        <v>0</v>
      </c>
      <c r="P56" s="4"/>
      <c r="Q56" s="4">
        <v>4235411178</v>
      </c>
      <c r="R56" s="4"/>
      <c r="S56" s="4">
        <v>4235411178</v>
      </c>
      <c r="U56" s="14">
        <v>5.961341291059823E-5</v>
      </c>
      <c r="W56" s="31"/>
      <c r="X56" s="5"/>
      <c r="Y56" s="4"/>
      <c r="Z56" s="4"/>
      <c r="AA56" s="22"/>
    </row>
    <row r="57" spans="1:27" ht="18.75">
      <c r="A57" s="2" t="s">
        <v>82</v>
      </c>
      <c r="C57" s="4">
        <v>280478076229</v>
      </c>
      <c r="D57" s="4"/>
      <c r="E57" s="4">
        <v>-280782053837</v>
      </c>
      <c r="F57" s="4"/>
      <c r="G57" s="4">
        <v>0</v>
      </c>
      <c r="H57" s="4"/>
      <c r="I57" s="4">
        <v>-303977608</v>
      </c>
      <c r="K57" s="14">
        <v>-3.7242672018218247E-5</v>
      </c>
      <c r="M57" s="4">
        <v>280478076229</v>
      </c>
      <c r="N57" s="4"/>
      <c r="O57" s="4">
        <v>-263324835464</v>
      </c>
      <c r="P57" s="4"/>
      <c r="Q57" s="4">
        <v>8129985889</v>
      </c>
      <c r="R57" s="4"/>
      <c r="S57" s="4">
        <v>25283226654</v>
      </c>
      <c r="U57" s="14">
        <v>3.5586141861883357E-4</v>
      </c>
      <c r="W57" s="31"/>
      <c r="X57" s="5"/>
      <c r="Y57" s="4"/>
      <c r="Z57" s="4"/>
      <c r="AA57" s="22"/>
    </row>
    <row r="58" spans="1:27" ht="18.75">
      <c r="A58" s="2" t="s">
        <v>16</v>
      </c>
      <c r="C58" s="4">
        <v>0</v>
      </c>
      <c r="D58" s="4"/>
      <c r="E58" s="4">
        <v>15258473801</v>
      </c>
      <c r="F58" s="4"/>
      <c r="G58" s="4">
        <v>0</v>
      </c>
      <c r="H58" s="4"/>
      <c r="I58" s="4">
        <v>15258473801</v>
      </c>
      <c r="K58" s="14">
        <v>1.8694348541265545E-3</v>
      </c>
      <c r="M58" s="4">
        <v>51891716718</v>
      </c>
      <c r="N58" s="4"/>
      <c r="O58" s="4">
        <v>-672183814547</v>
      </c>
      <c r="P58" s="4"/>
      <c r="Q58" s="4">
        <v>840495604310</v>
      </c>
      <c r="R58" s="4"/>
      <c r="S58" s="4">
        <v>220203506481</v>
      </c>
      <c r="U58" s="14">
        <v>3.0993643838877942E-3</v>
      </c>
      <c r="W58" s="31"/>
      <c r="X58" s="5"/>
      <c r="Y58" s="4"/>
      <c r="Z58" s="4"/>
      <c r="AA58" s="22"/>
    </row>
    <row r="59" spans="1:27" ht="18.75">
      <c r="A59" s="2" t="s">
        <v>78</v>
      </c>
      <c r="C59" s="4">
        <v>91135332927</v>
      </c>
      <c r="D59" s="4"/>
      <c r="E59" s="4">
        <v>-99681046348</v>
      </c>
      <c r="F59" s="4"/>
      <c r="G59" s="4">
        <v>0</v>
      </c>
      <c r="H59" s="4"/>
      <c r="I59" s="4">
        <v>-8545713421</v>
      </c>
      <c r="K59" s="14">
        <v>-1.047002126880309E-3</v>
      </c>
      <c r="M59" s="4">
        <v>91135332927</v>
      </c>
      <c r="N59" s="4"/>
      <c r="O59" s="4">
        <v>-87257616752</v>
      </c>
      <c r="P59" s="4"/>
      <c r="Q59" s="4">
        <v>4116447141</v>
      </c>
      <c r="R59" s="4"/>
      <c r="S59" s="4">
        <v>7994163316</v>
      </c>
      <c r="U59" s="14">
        <v>1.1251784976789453E-4</v>
      </c>
      <c r="W59" s="31"/>
      <c r="X59" s="5"/>
      <c r="Y59" s="4"/>
      <c r="Z59" s="4"/>
      <c r="AA59" s="22"/>
    </row>
    <row r="60" spans="1:27" ht="18.75">
      <c r="A60" s="2" t="s">
        <v>693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0</v>
      </c>
      <c r="K60" s="14">
        <v>0</v>
      </c>
      <c r="M60" s="4">
        <v>0</v>
      </c>
      <c r="N60" s="4"/>
      <c r="O60" s="4">
        <v>0</v>
      </c>
      <c r="P60" s="4"/>
      <c r="Q60" s="4">
        <v>307469337</v>
      </c>
      <c r="R60" s="4"/>
      <c r="S60" s="4">
        <v>307469337</v>
      </c>
      <c r="U60" s="14">
        <v>4.3276309603980745E-6</v>
      </c>
      <c r="W60" s="31"/>
      <c r="X60" s="5"/>
      <c r="Y60" s="4"/>
      <c r="Z60" s="4"/>
      <c r="AA60" s="22"/>
    </row>
    <row r="61" spans="1:27" ht="18.75">
      <c r="A61" s="2" t="s">
        <v>48</v>
      </c>
      <c r="C61" s="4">
        <v>166190160366</v>
      </c>
      <c r="D61" s="4"/>
      <c r="E61" s="4">
        <v>-154760607496</v>
      </c>
      <c r="F61" s="4"/>
      <c r="G61" s="4">
        <v>0</v>
      </c>
      <c r="H61" s="4"/>
      <c r="I61" s="4">
        <v>11429552870</v>
      </c>
      <c r="K61" s="14">
        <v>1.4003238319195376E-3</v>
      </c>
      <c r="M61" s="4">
        <v>166190160366</v>
      </c>
      <c r="N61" s="4"/>
      <c r="O61" s="4">
        <v>-154120801560</v>
      </c>
      <c r="P61" s="4"/>
      <c r="Q61" s="4">
        <v>3560092499</v>
      </c>
      <c r="R61" s="4"/>
      <c r="S61" s="4">
        <v>15629451305</v>
      </c>
      <c r="U61" s="14">
        <v>2.1998452925909838E-4</v>
      </c>
      <c r="W61" s="31"/>
      <c r="X61" s="5"/>
      <c r="Y61" s="4"/>
      <c r="Z61" s="4"/>
      <c r="AA61" s="22"/>
    </row>
    <row r="62" spans="1:27" ht="18.75">
      <c r="A62" s="2" t="s">
        <v>19</v>
      </c>
      <c r="C62" s="4">
        <v>17857919397</v>
      </c>
      <c r="D62" s="4"/>
      <c r="E62" s="4">
        <v>1031632299</v>
      </c>
      <c r="F62" s="4"/>
      <c r="G62" s="4">
        <v>0</v>
      </c>
      <c r="H62" s="4"/>
      <c r="I62" s="4">
        <v>18889551696</v>
      </c>
      <c r="K62" s="14">
        <v>2.3143065800600229E-3</v>
      </c>
      <c r="M62" s="4">
        <v>17857919397</v>
      </c>
      <c r="N62" s="4"/>
      <c r="O62" s="4">
        <v>204610754431</v>
      </c>
      <c r="P62" s="4"/>
      <c r="Q62" s="4">
        <v>-529979590</v>
      </c>
      <c r="R62" s="4"/>
      <c r="S62" s="4">
        <v>221938694238</v>
      </c>
      <c r="U62" s="14">
        <v>3.1237871518052887E-3</v>
      </c>
      <c r="W62" s="31"/>
      <c r="X62" s="5"/>
      <c r="Y62" s="4"/>
      <c r="Z62" s="4"/>
      <c r="AA62" s="22"/>
    </row>
    <row r="63" spans="1:27" ht="18.75">
      <c r="A63" s="2" t="s">
        <v>40</v>
      </c>
      <c r="C63" s="4">
        <v>0</v>
      </c>
      <c r="D63" s="4"/>
      <c r="E63" s="4">
        <v>1327852076</v>
      </c>
      <c r="F63" s="4"/>
      <c r="G63" s="4">
        <v>0</v>
      </c>
      <c r="H63" s="4"/>
      <c r="I63" s="4">
        <v>1327852076</v>
      </c>
      <c r="K63" s="14">
        <v>1.626855335843626E-4</v>
      </c>
      <c r="M63" s="4">
        <v>99256984463</v>
      </c>
      <c r="N63" s="4"/>
      <c r="O63" s="4">
        <v>-100077477522</v>
      </c>
      <c r="P63" s="4"/>
      <c r="Q63" s="4">
        <v>52227154</v>
      </c>
      <c r="R63" s="4"/>
      <c r="S63" s="4">
        <v>-768265905</v>
      </c>
      <c r="U63" s="14">
        <v>-1.0813342718126867E-5</v>
      </c>
      <c r="W63" s="31"/>
      <c r="X63" s="5"/>
      <c r="Y63" s="4"/>
      <c r="Z63" s="4"/>
      <c r="AA63" s="22"/>
    </row>
    <row r="64" spans="1:27" ht="18.75">
      <c r="A64" s="2" t="s">
        <v>694</v>
      </c>
      <c r="C64" s="4">
        <v>0</v>
      </c>
      <c r="D64" s="4"/>
      <c r="E64" s="4">
        <v>0</v>
      </c>
      <c r="F64" s="4"/>
      <c r="G64" s="4">
        <v>0</v>
      </c>
      <c r="H64" s="4"/>
      <c r="I64" s="4">
        <v>0</v>
      </c>
      <c r="K64" s="14">
        <v>0</v>
      </c>
      <c r="M64" s="4">
        <v>0</v>
      </c>
      <c r="N64" s="4"/>
      <c r="O64" s="4">
        <v>0</v>
      </c>
      <c r="P64" s="4"/>
      <c r="Q64" s="4">
        <v>-1191026791</v>
      </c>
      <c r="R64" s="4"/>
      <c r="S64" s="4">
        <v>-1191026791</v>
      </c>
      <c r="U64" s="14">
        <v>-1.6763702246494799E-5</v>
      </c>
      <c r="W64" s="31"/>
      <c r="X64" s="5"/>
      <c r="Y64" s="4"/>
      <c r="Z64" s="4"/>
      <c r="AA64" s="22"/>
    </row>
    <row r="65" spans="1:27" ht="18.75">
      <c r="A65" s="2" t="s">
        <v>23</v>
      </c>
      <c r="C65" s="4">
        <v>0</v>
      </c>
      <c r="D65" s="4"/>
      <c r="E65" s="4">
        <v>5738579521</v>
      </c>
      <c r="F65" s="4"/>
      <c r="G65" s="4">
        <v>0</v>
      </c>
      <c r="H65" s="4"/>
      <c r="I65" s="4">
        <v>5738579521</v>
      </c>
      <c r="K65" s="14">
        <v>7.0307821802146351E-4</v>
      </c>
      <c r="M65" s="4">
        <v>39000000000</v>
      </c>
      <c r="N65" s="4"/>
      <c r="O65" s="4">
        <v>-37270480349</v>
      </c>
      <c r="P65" s="4"/>
      <c r="Q65" s="4">
        <v>11143220190</v>
      </c>
      <c r="R65" s="4"/>
      <c r="S65" s="4">
        <v>12872739841</v>
      </c>
      <c r="U65" s="14">
        <v>1.8118381502563093E-4</v>
      </c>
      <c r="W65" s="31"/>
      <c r="X65" s="5"/>
      <c r="Y65" s="4"/>
      <c r="Z65" s="4"/>
      <c r="AA65" s="22"/>
    </row>
    <row r="66" spans="1:27" ht="18.75">
      <c r="A66" s="2" t="s">
        <v>695</v>
      </c>
      <c r="C66" s="4">
        <v>0</v>
      </c>
      <c r="D66" s="4"/>
      <c r="E66" s="4">
        <v>0</v>
      </c>
      <c r="F66" s="4"/>
      <c r="G66" s="4">
        <v>0</v>
      </c>
      <c r="H66" s="4"/>
      <c r="I66" s="4">
        <v>0</v>
      </c>
      <c r="K66" s="14">
        <v>0</v>
      </c>
      <c r="M66" s="4">
        <v>0</v>
      </c>
      <c r="N66" s="4"/>
      <c r="O66" s="4">
        <v>0</v>
      </c>
      <c r="P66" s="4"/>
      <c r="Q66" s="4">
        <v>926764622</v>
      </c>
      <c r="R66" s="4"/>
      <c r="S66" s="4">
        <v>926764622</v>
      </c>
      <c r="U66" s="14">
        <v>1.3044212181616075E-5</v>
      </c>
      <c r="W66" s="31"/>
      <c r="X66" s="5"/>
      <c r="Y66" s="4"/>
      <c r="Z66" s="4"/>
      <c r="AA66" s="22"/>
    </row>
    <row r="67" spans="1:27" ht="18.75">
      <c r="A67" s="2" t="s">
        <v>49</v>
      </c>
      <c r="C67" s="4">
        <v>0</v>
      </c>
      <c r="D67" s="4"/>
      <c r="E67" s="4">
        <v>7478453950</v>
      </c>
      <c r="F67" s="4"/>
      <c r="G67" s="4">
        <v>0</v>
      </c>
      <c r="H67" s="4"/>
      <c r="I67" s="4">
        <v>7478453950</v>
      </c>
      <c r="K67" s="14">
        <v>9.1624382958891738E-4</v>
      </c>
      <c r="M67" s="4">
        <v>58166193701</v>
      </c>
      <c r="N67" s="4"/>
      <c r="O67" s="4">
        <v>-38402372662</v>
      </c>
      <c r="P67" s="4"/>
      <c r="Q67" s="4">
        <v>-10699237985</v>
      </c>
      <c r="R67" s="4"/>
      <c r="S67" s="4">
        <v>9064583054</v>
      </c>
      <c r="U67" s="14">
        <v>1.2758400772689123E-4</v>
      </c>
      <c r="W67" s="31"/>
      <c r="X67" s="5"/>
      <c r="Y67" s="4"/>
      <c r="Z67" s="4"/>
      <c r="AA67" s="22"/>
    </row>
    <row r="68" spans="1:27" ht="18.75">
      <c r="A68" s="2" t="s">
        <v>696</v>
      </c>
      <c r="C68" s="4">
        <v>0</v>
      </c>
      <c r="D68" s="4"/>
      <c r="E68" s="4">
        <v>0</v>
      </c>
      <c r="F68" s="4"/>
      <c r="G68" s="4">
        <v>0</v>
      </c>
      <c r="H68" s="4"/>
      <c r="I68" s="4">
        <v>0</v>
      </c>
      <c r="K68" s="14">
        <v>0</v>
      </c>
      <c r="M68" s="4">
        <v>0</v>
      </c>
      <c r="N68" s="4"/>
      <c r="O68" s="4">
        <v>0</v>
      </c>
      <c r="P68" s="4"/>
      <c r="Q68" s="4">
        <v>-3862992999</v>
      </c>
      <c r="R68" s="4"/>
      <c r="S68" s="4">
        <v>-3862992999</v>
      </c>
      <c r="U68" s="14">
        <v>-5.4371626990152212E-5</v>
      </c>
      <c r="W68" s="31"/>
      <c r="X68" s="5"/>
      <c r="Y68" s="4"/>
      <c r="Z68" s="4"/>
      <c r="AA68" s="22"/>
    </row>
    <row r="69" spans="1:27" ht="18.75">
      <c r="A69" s="2" t="s">
        <v>666</v>
      </c>
      <c r="C69" s="4">
        <v>0</v>
      </c>
      <c r="D69" s="4"/>
      <c r="E69" s="4">
        <v>0</v>
      </c>
      <c r="F69" s="4"/>
      <c r="G69" s="4">
        <v>0</v>
      </c>
      <c r="H69" s="4"/>
      <c r="I69" s="4">
        <v>0</v>
      </c>
      <c r="K69" s="14">
        <v>0</v>
      </c>
      <c r="M69" s="4">
        <v>127500337500</v>
      </c>
      <c r="N69" s="4"/>
      <c r="O69" s="4">
        <v>0</v>
      </c>
      <c r="P69" s="4"/>
      <c r="Q69" s="4">
        <v>-164489449531</v>
      </c>
      <c r="R69" s="4"/>
      <c r="S69" s="4">
        <v>-36989112031</v>
      </c>
      <c r="U69" s="14">
        <v>-5.2062175690380632E-4</v>
      </c>
      <c r="W69" s="31"/>
      <c r="X69" s="5"/>
      <c r="Y69" s="4"/>
      <c r="Z69" s="4"/>
      <c r="AA69" s="22"/>
    </row>
    <row r="70" spans="1:27" ht="18.75">
      <c r="A70" s="2" t="s">
        <v>72</v>
      </c>
      <c r="C70" s="4">
        <v>366411362965</v>
      </c>
      <c r="D70" s="4"/>
      <c r="E70" s="4">
        <v>-428249585149</v>
      </c>
      <c r="F70" s="4"/>
      <c r="G70" s="4">
        <v>0</v>
      </c>
      <c r="H70" s="4"/>
      <c r="I70" s="4">
        <v>-61838222184</v>
      </c>
      <c r="K70" s="14">
        <v>-7.5762837997870548E-3</v>
      </c>
      <c r="M70" s="4">
        <v>366411362965</v>
      </c>
      <c r="N70" s="4"/>
      <c r="O70" s="4">
        <v>-547984640387</v>
      </c>
      <c r="P70" s="4"/>
      <c r="Q70" s="4">
        <v>-23481564748</v>
      </c>
      <c r="R70" s="4"/>
      <c r="S70" s="4">
        <v>-205054842170</v>
      </c>
      <c r="U70" s="14">
        <v>-2.8861469316351133E-3</v>
      </c>
      <c r="W70" s="31"/>
      <c r="X70" s="5"/>
      <c r="Y70" s="4"/>
      <c r="Z70" s="4"/>
      <c r="AA70" s="22"/>
    </row>
    <row r="71" spans="1:27" ht="18.75">
      <c r="A71" s="2" t="s">
        <v>697</v>
      </c>
      <c r="C71" s="4">
        <v>0</v>
      </c>
      <c r="D71" s="4"/>
      <c r="E71" s="4">
        <v>0</v>
      </c>
      <c r="F71" s="4"/>
      <c r="G71" s="4">
        <v>0</v>
      </c>
      <c r="H71" s="4"/>
      <c r="I71" s="4">
        <v>0</v>
      </c>
      <c r="K71" s="14">
        <v>0</v>
      </c>
      <c r="M71" s="4">
        <v>0</v>
      </c>
      <c r="N71" s="4"/>
      <c r="O71" s="4">
        <v>0</v>
      </c>
      <c r="P71" s="4"/>
      <c r="Q71" s="4">
        <v>52877149</v>
      </c>
      <c r="R71" s="4"/>
      <c r="S71" s="4">
        <v>52877149</v>
      </c>
      <c r="U71" s="14">
        <v>7.4424587941913074E-7</v>
      </c>
      <c r="W71" s="31"/>
      <c r="X71" s="5"/>
      <c r="Y71" s="4"/>
      <c r="Z71" s="4"/>
      <c r="AA71" s="22"/>
    </row>
    <row r="72" spans="1:27" ht="18.75">
      <c r="A72" s="2" t="s">
        <v>38</v>
      </c>
      <c r="C72" s="4">
        <v>0</v>
      </c>
      <c r="D72" s="4"/>
      <c r="E72" s="4">
        <v>-2560677671</v>
      </c>
      <c r="F72" s="4"/>
      <c r="G72" s="4">
        <v>0</v>
      </c>
      <c r="H72" s="4"/>
      <c r="I72" s="4">
        <v>-2560677671</v>
      </c>
      <c r="K72" s="14">
        <v>-3.1372863045039809E-4</v>
      </c>
      <c r="M72" s="4">
        <v>0</v>
      </c>
      <c r="N72" s="4"/>
      <c r="O72" s="4">
        <v>-4016106835</v>
      </c>
      <c r="P72" s="4"/>
      <c r="Q72" s="4">
        <v>10649779701</v>
      </c>
      <c r="R72" s="4"/>
      <c r="S72" s="4">
        <v>6633672866</v>
      </c>
      <c r="U72" s="14">
        <v>9.3368946497758334E-5</v>
      </c>
      <c r="W72" s="31"/>
      <c r="X72" s="5"/>
      <c r="Y72" s="4"/>
      <c r="Z72" s="4"/>
      <c r="AA72" s="22"/>
    </row>
    <row r="73" spans="1:27" ht="18.75">
      <c r="A73" s="2" t="s">
        <v>698</v>
      </c>
      <c r="C73" s="4">
        <v>0</v>
      </c>
      <c r="D73" s="4"/>
      <c r="E73" s="4">
        <v>0</v>
      </c>
      <c r="F73" s="4"/>
      <c r="G73" s="4">
        <v>0</v>
      </c>
      <c r="H73" s="4"/>
      <c r="I73" s="4">
        <v>0</v>
      </c>
      <c r="K73" s="14">
        <v>0</v>
      </c>
      <c r="M73" s="4">
        <v>0</v>
      </c>
      <c r="N73" s="4"/>
      <c r="O73" s="4">
        <v>0</v>
      </c>
      <c r="P73" s="4"/>
      <c r="Q73" s="4">
        <v>5088773785</v>
      </c>
      <c r="R73" s="4"/>
      <c r="S73" s="4">
        <v>5088773785</v>
      </c>
      <c r="U73" s="14">
        <v>7.162449172103328E-5</v>
      </c>
      <c r="W73" s="31"/>
      <c r="X73" s="5"/>
      <c r="Y73" s="4"/>
      <c r="Z73" s="4"/>
      <c r="AA73" s="22"/>
    </row>
    <row r="74" spans="1:27" ht="18.75">
      <c r="A74" s="2" t="s">
        <v>53</v>
      </c>
      <c r="C74" s="4">
        <v>7520927050</v>
      </c>
      <c r="D74" s="4"/>
      <c r="E74" s="4">
        <v>-15561524059</v>
      </c>
      <c r="F74" s="4"/>
      <c r="G74" s="4">
        <v>0</v>
      </c>
      <c r="H74" s="4"/>
      <c r="I74" s="4">
        <v>-8040597009</v>
      </c>
      <c r="K74" s="14">
        <v>-9.8511636829793606E-4</v>
      </c>
      <c r="M74" s="4">
        <v>7520927050</v>
      </c>
      <c r="N74" s="4"/>
      <c r="O74" s="4">
        <v>-7124294308</v>
      </c>
      <c r="P74" s="4"/>
      <c r="Q74" s="4">
        <v>4833586305</v>
      </c>
      <c r="R74" s="4"/>
      <c r="S74" s="4">
        <v>5230219047</v>
      </c>
      <c r="U74" s="14">
        <v>7.361533380306118E-5</v>
      </c>
      <c r="W74" s="31"/>
      <c r="X74" s="5"/>
      <c r="Y74" s="4"/>
      <c r="Z74" s="4"/>
      <c r="AA74" s="22"/>
    </row>
    <row r="75" spans="1:27" ht="18.75">
      <c r="A75" s="2" t="s">
        <v>699</v>
      </c>
      <c r="C75" s="4">
        <v>0</v>
      </c>
      <c r="D75" s="4"/>
      <c r="E75" s="4">
        <v>0</v>
      </c>
      <c r="F75" s="4"/>
      <c r="G75" s="4">
        <v>0</v>
      </c>
      <c r="H75" s="4"/>
      <c r="I75" s="4">
        <v>0</v>
      </c>
      <c r="K75" s="14">
        <v>0</v>
      </c>
      <c r="M75" s="4">
        <v>0</v>
      </c>
      <c r="N75" s="4"/>
      <c r="O75" s="4">
        <v>0</v>
      </c>
      <c r="P75" s="4"/>
      <c r="Q75" s="4">
        <v>3153954686</v>
      </c>
      <c r="R75" s="4"/>
      <c r="S75" s="4">
        <v>3153954686</v>
      </c>
      <c r="U75" s="14">
        <v>4.4391912637539484E-5</v>
      </c>
      <c r="W75" s="31"/>
      <c r="X75" s="5"/>
      <c r="Y75" s="4"/>
      <c r="Z75" s="4"/>
      <c r="AA75" s="22"/>
    </row>
    <row r="76" spans="1:27" ht="18.75">
      <c r="A76" s="2" t="s">
        <v>700</v>
      </c>
      <c r="C76" s="4">
        <v>0</v>
      </c>
      <c r="D76" s="4"/>
      <c r="E76" s="4">
        <v>0</v>
      </c>
      <c r="F76" s="4"/>
      <c r="G76" s="4">
        <v>0</v>
      </c>
      <c r="H76" s="4"/>
      <c r="I76" s="4">
        <v>0</v>
      </c>
      <c r="K76" s="14">
        <v>0</v>
      </c>
      <c r="M76" s="4">
        <v>0</v>
      </c>
      <c r="N76" s="4"/>
      <c r="O76" s="4">
        <v>0</v>
      </c>
      <c r="P76" s="4"/>
      <c r="Q76" s="4">
        <v>-565001320</v>
      </c>
      <c r="R76" s="4"/>
      <c r="S76" s="4">
        <v>-565001320</v>
      </c>
      <c r="U76" s="14">
        <v>-7.9523936564047667E-6</v>
      </c>
      <c r="W76" s="31"/>
      <c r="X76" s="5"/>
      <c r="Y76" s="4"/>
      <c r="Z76" s="4"/>
      <c r="AA76" s="22"/>
    </row>
    <row r="77" spans="1:27" ht="18.75">
      <c r="A77" s="2" t="s">
        <v>701</v>
      </c>
      <c r="C77" s="4">
        <v>0</v>
      </c>
      <c r="D77" s="4"/>
      <c r="E77" s="4">
        <v>0</v>
      </c>
      <c r="F77" s="4"/>
      <c r="G77" s="4">
        <v>0</v>
      </c>
      <c r="H77" s="4"/>
      <c r="I77" s="4">
        <v>0</v>
      </c>
      <c r="K77" s="14">
        <v>0</v>
      </c>
      <c r="M77" s="4">
        <v>0</v>
      </c>
      <c r="N77" s="4"/>
      <c r="O77" s="4">
        <v>0</v>
      </c>
      <c r="P77" s="4"/>
      <c r="Q77" s="4">
        <v>321458</v>
      </c>
      <c r="R77" s="4"/>
      <c r="S77" s="4">
        <v>321458</v>
      </c>
      <c r="U77" s="14">
        <v>4.5245213940395107E-9</v>
      </c>
      <c r="W77" s="31"/>
      <c r="X77" s="5"/>
      <c r="Y77" s="4"/>
      <c r="Z77" s="4"/>
      <c r="AA77" s="22"/>
    </row>
    <row r="78" spans="1:27" ht="18.75">
      <c r="A78" s="2" t="s">
        <v>80</v>
      </c>
      <c r="C78" s="4">
        <v>0</v>
      </c>
      <c r="D78" s="4"/>
      <c r="E78" s="4">
        <v>-5934291870</v>
      </c>
      <c r="F78" s="4"/>
      <c r="G78" s="4">
        <v>0</v>
      </c>
      <c r="H78" s="4"/>
      <c r="I78" s="4">
        <v>-5934291870</v>
      </c>
      <c r="K78" s="14">
        <v>-7.2705646718158607E-4</v>
      </c>
      <c r="M78" s="4">
        <v>33441476007</v>
      </c>
      <c r="N78" s="4"/>
      <c r="O78" s="4">
        <v>-34822883264</v>
      </c>
      <c r="P78" s="4"/>
      <c r="Q78" s="4">
        <v>82289252</v>
      </c>
      <c r="R78" s="4"/>
      <c r="S78" s="4">
        <v>-1299118005</v>
      </c>
      <c r="U78" s="14">
        <v>-1.8285086098353218E-5</v>
      </c>
      <c r="W78" s="31"/>
      <c r="X78" s="5"/>
      <c r="Y78" s="4"/>
      <c r="Z78" s="4"/>
      <c r="AA78" s="22"/>
    </row>
    <row r="79" spans="1:27" ht="18.75">
      <c r="A79" s="2" t="s">
        <v>63</v>
      </c>
      <c r="C79" s="4">
        <v>0</v>
      </c>
      <c r="D79" s="4"/>
      <c r="E79" s="4">
        <v>-143176742</v>
      </c>
      <c r="F79" s="4"/>
      <c r="G79" s="4">
        <v>0</v>
      </c>
      <c r="H79" s="4"/>
      <c r="I79" s="4">
        <v>-143176742</v>
      </c>
      <c r="K79" s="14">
        <v>-1.7541701436584282E-5</v>
      </c>
      <c r="M79" s="4">
        <v>0</v>
      </c>
      <c r="N79" s="4"/>
      <c r="O79" s="4">
        <v>4048245839</v>
      </c>
      <c r="P79" s="4"/>
      <c r="Q79" s="4">
        <v>-17994753</v>
      </c>
      <c r="R79" s="4"/>
      <c r="S79" s="4">
        <v>4030251086</v>
      </c>
      <c r="U79" s="14">
        <v>5.6725784587591453E-5</v>
      </c>
      <c r="W79" s="31"/>
      <c r="X79" s="5"/>
      <c r="Y79" s="4"/>
      <c r="Z79" s="4"/>
      <c r="AA79" s="22"/>
    </row>
    <row r="80" spans="1:27" ht="18.75">
      <c r="A80" s="2" t="s">
        <v>701</v>
      </c>
      <c r="C80" s="4">
        <v>0</v>
      </c>
      <c r="D80" s="4"/>
      <c r="E80" s="4">
        <v>0</v>
      </c>
      <c r="F80" s="4"/>
      <c r="G80" s="4">
        <v>0</v>
      </c>
      <c r="H80" s="4"/>
      <c r="I80" s="4">
        <v>0</v>
      </c>
      <c r="K80" s="14">
        <v>0</v>
      </c>
      <c r="M80" s="4">
        <v>0</v>
      </c>
      <c r="N80" s="4"/>
      <c r="O80" s="4">
        <v>0</v>
      </c>
      <c r="P80" s="4"/>
      <c r="Q80" s="4">
        <v>85837445</v>
      </c>
      <c r="R80" s="4"/>
      <c r="S80" s="4">
        <v>85837445</v>
      </c>
      <c r="U80" s="14">
        <v>1.2081620501346671E-6</v>
      </c>
      <c r="W80" s="31"/>
      <c r="X80" s="5"/>
      <c r="Y80" s="4"/>
      <c r="Z80" s="4"/>
      <c r="AA80" s="22"/>
    </row>
    <row r="81" spans="1:27" ht="18.75">
      <c r="A81" s="2" t="s">
        <v>702</v>
      </c>
      <c r="C81" s="4">
        <v>0</v>
      </c>
      <c r="D81" s="4"/>
      <c r="E81" s="4">
        <v>0</v>
      </c>
      <c r="F81" s="4"/>
      <c r="G81" s="4">
        <v>0</v>
      </c>
      <c r="H81" s="4"/>
      <c r="I81" s="4">
        <v>0</v>
      </c>
      <c r="K81" s="14">
        <v>0</v>
      </c>
      <c r="M81" s="4">
        <v>0</v>
      </c>
      <c r="N81" s="4"/>
      <c r="O81" s="4">
        <v>0</v>
      </c>
      <c r="P81" s="4"/>
      <c r="Q81" s="4">
        <v>18087639226</v>
      </c>
      <c r="R81" s="4"/>
      <c r="S81" s="4">
        <v>18087639226</v>
      </c>
      <c r="U81" s="14">
        <v>2.5458352458394335E-4</v>
      </c>
      <c r="W81" s="31"/>
      <c r="X81" s="5"/>
      <c r="Y81" s="4"/>
      <c r="Z81" s="4"/>
      <c r="AA81" s="22"/>
    </row>
    <row r="82" spans="1:27" ht="18.75">
      <c r="A82" s="2" t="s">
        <v>703</v>
      </c>
      <c r="C82" s="4">
        <v>0</v>
      </c>
      <c r="D82" s="4"/>
      <c r="E82" s="4">
        <v>0</v>
      </c>
      <c r="F82" s="4"/>
      <c r="G82" s="4">
        <v>0</v>
      </c>
      <c r="H82" s="4"/>
      <c r="I82" s="4">
        <v>0</v>
      </c>
      <c r="K82" s="14">
        <v>0</v>
      </c>
      <c r="M82" s="4">
        <v>0</v>
      </c>
      <c r="N82" s="4"/>
      <c r="O82" s="4">
        <v>0</v>
      </c>
      <c r="P82" s="4"/>
      <c r="Q82" s="4">
        <v>1939171887</v>
      </c>
      <c r="R82" s="4"/>
      <c r="S82" s="4">
        <v>1939171887</v>
      </c>
      <c r="U82" s="14">
        <v>2.729384457519013E-5</v>
      </c>
      <c r="W82" s="31"/>
      <c r="X82" s="5"/>
      <c r="Y82" s="4"/>
      <c r="Z82" s="4"/>
      <c r="AA82" s="22"/>
    </row>
    <row r="83" spans="1:27" ht="18.75">
      <c r="A83" s="2" t="s">
        <v>17</v>
      </c>
      <c r="C83" s="4">
        <v>27063931605</v>
      </c>
      <c r="D83" s="4"/>
      <c r="E83" s="4">
        <v>22344216610</v>
      </c>
      <c r="F83" s="4"/>
      <c r="G83" s="4">
        <v>0</v>
      </c>
      <c r="H83" s="4"/>
      <c r="I83" s="4">
        <v>49408148215</v>
      </c>
      <c r="K83" s="14">
        <v>6.0533783100193365E-3</v>
      </c>
      <c r="M83" s="4">
        <v>27063931605</v>
      </c>
      <c r="N83" s="4"/>
      <c r="O83" s="4">
        <v>32766506165</v>
      </c>
      <c r="P83" s="4"/>
      <c r="Q83" s="4">
        <v>-182396826</v>
      </c>
      <c r="R83" s="4"/>
      <c r="S83" s="4">
        <v>59648040944</v>
      </c>
      <c r="U83" s="14">
        <v>8.39546184458538E-4</v>
      </c>
      <c r="W83" s="31"/>
      <c r="X83" s="5"/>
      <c r="Y83" s="4"/>
      <c r="Z83" s="4"/>
      <c r="AA83" s="22"/>
    </row>
    <row r="84" spans="1:27" ht="18.75">
      <c r="A84" s="2" t="s">
        <v>704</v>
      </c>
      <c r="C84" s="4">
        <v>0</v>
      </c>
      <c r="D84" s="4"/>
      <c r="E84" s="4">
        <v>0</v>
      </c>
      <c r="F84" s="4"/>
      <c r="G84" s="4">
        <v>0</v>
      </c>
      <c r="H84" s="4"/>
      <c r="I84" s="4">
        <v>0</v>
      </c>
      <c r="K84" s="14">
        <v>0</v>
      </c>
      <c r="M84" s="4">
        <v>0</v>
      </c>
      <c r="N84" s="4"/>
      <c r="O84" s="4">
        <v>0</v>
      </c>
      <c r="P84" s="4"/>
      <c r="Q84" s="4">
        <v>-299935560</v>
      </c>
      <c r="R84" s="4"/>
      <c r="S84" s="4">
        <v>-299935560</v>
      </c>
      <c r="U84" s="14">
        <v>-4.2215930480909524E-6</v>
      </c>
      <c r="W84" s="31"/>
      <c r="X84" s="5"/>
      <c r="Y84" s="4"/>
      <c r="Z84" s="4"/>
      <c r="AA84" s="22"/>
    </row>
    <row r="85" spans="1:27" ht="18.75">
      <c r="A85" s="2" t="s">
        <v>705</v>
      </c>
      <c r="C85" s="4">
        <v>0</v>
      </c>
      <c r="D85" s="4"/>
      <c r="E85" s="4">
        <v>0</v>
      </c>
      <c r="F85" s="4"/>
      <c r="G85" s="4">
        <v>0</v>
      </c>
      <c r="H85" s="4"/>
      <c r="I85" s="4">
        <v>0</v>
      </c>
      <c r="K85" s="14">
        <v>0</v>
      </c>
      <c r="M85" s="4">
        <v>0</v>
      </c>
      <c r="N85" s="4"/>
      <c r="O85" s="4">
        <v>0</v>
      </c>
      <c r="P85" s="4"/>
      <c r="Q85" s="4">
        <v>785088578</v>
      </c>
      <c r="R85" s="4"/>
      <c r="S85" s="4">
        <v>785088578</v>
      </c>
      <c r="U85" s="14">
        <v>1.105012184290656E-5</v>
      </c>
      <c r="W85" s="31"/>
      <c r="X85" s="5"/>
      <c r="Y85" s="4"/>
      <c r="Z85" s="4"/>
      <c r="AA85" s="22"/>
    </row>
    <row r="86" spans="1:27" ht="18.75">
      <c r="A86" s="2" t="s">
        <v>706</v>
      </c>
      <c r="C86" s="4">
        <v>0</v>
      </c>
      <c r="D86" s="4"/>
      <c r="E86" s="4">
        <v>0</v>
      </c>
      <c r="F86" s="4"/>
      <c r="G86" s="4">
        <v>0</v>
      </c>
      <c r="H86" s="4"/>
      <c r="I86" s="4">
        <v>0</v>
      </c>
      <c r="K86" s="14">
        <v>0</v>
      </c>
      <c r="M86" s="4">
        <v>0</v>
      </c>
      <c r="N86" s="4"/>
      <c r="O86" s="4">
        <v>0</v>
      </c>
      <c r="P86" s="4"/>
      <c r="Q86" s="4">
        <v>3990927118</v>
      </c>
      <c r="R86" s="4"/>
      <c r="S86" s="4">
        <v>3990927118</v>
      </c>
      <c r="U86" s="14">
        <v>5.6172299732604097E-5</v>
      </c>
      <c r="W86" s="31"/>
      <c r="X86" s="5"/>
      <c r="Y86" s="4"/>
      <c r="Z86" s="4"/>
      <c r="AA86" s="22"/>
    </row>
    <row r="87" spans="1:27" ht="18.75">
      <c r="A87" s="2" t="s">
        <v>707</v>
      </c>
      <c r="C87" s="4">
        <v>0</v>
      </c>
      <c r="D87" s="4"/>
      <c r="E87" s="4">
        <v>0</v>
      </c>
      <c r="F87" s="4"/>
      <c r="G87" s="4">
        <v>0</v>
      </c>
      <c r="H87" s="4"/>
      <c r="I87" s="4">
        <v>0</v>
      </c>
      <c r="K87" s="14">
        <v>0</v>
      </c>
      <c r="M87" s="4">
        <v>0</v>
      </c>
      <c r="N87" s="4"/>
      <c r="O87" s="4">
        <v>0</v>
      </c>
      <c r="P87" s="4"/>
      <c r="Q87" s="4">
        <v>33979242945</v>
      </c>
      <c r="R87" s="4"/>
      <c r="S87" s="4">
        <v>33979242945</v>
      </c>
      <c r="U87" s="14">
        <v>4.7825784910600643E-4</v>
      </c>
      <c r="W87" s="31"/>
      <c r="X87" s="5"/>
      <c r="Y87" s="4"/>
      <c r="Z87" s="4"/>
      <c r="AA87" s="22"/>
    </row>
    <row r="88" spans="1:27" ht="18.75">
      <c r="A88" s="2" t="s">
        <v>42</v>
      </c>
      <c r="C88" s="4">
        <v>0</v>
      </c>
      <c r="D88" s="4"/>
      <c r="E88" s="4">
        <v>-6930153569</v>
      </c>
      <c r="F88" s="4"/>
      <c r="G88" s="4">
        <v>0</v>
      </c>
      <c r="H88" s="4"/>
      <c r="I88" s="4">
        <v>-6930153569</v>
      </c>
      <c r="K88" s="14">
        <v>-8.490672655275044E-4</v>
      </c>
      <c r="M88" s="4">
        <v>0</v>
      </c>
      <c r="N88" s="4"/>
      <c r="O88" s="4">
        <v>-9786052379</v>
      </c>
      <c r="P88" s="4"/>
      <c r="Q88" s="4">
        <v>-2615104481</v>
      </c>
      <c r="R88" s="4"/>
      <c r="S88" s="4">
        <v>-12401156860</v>
      </c>
      <c r="U88" s="14">
        <v>-1.7454628450344942E-4</v>
      </c>
      <c r="W88" s="31"/>
      <c r="X88" s="5"/>
      <c r="Y88" s="4"/>
      <c r="Z88" s="4"/>
      <c r="AA88" s="22"/>
    </row>
    <row r="89" spans="1:27" ht="18.75">
      <c r="A89" s="2" t="s">
        <v>708</v>
      </c>
      <c r="C89" s="4">
        <v>0</v>
      </c>
      <c r="D89" s="4"/>
      <c r="E89" s="4">
        <v>0</v>
      </c>
      <c r="F89" s="4"/>
      <c r="G89" s="4">
        <v>0</v>
      </c>
      <c r="H89" s="4"/>
      <c r="I89" s="4">
        <v>0</v>
      </c>
      <c r="K89" s="14">
        <v>0</v>
      </c>
      <c r="M89" s="4">
        <v>0</v>
      </c>
      <c r="N89" s="4"/>
      <c r="O89" s="4">
        <v>0</v>
      </c>
      <c r="P89" s="4"/>
      <c r="Q89" s="4">
        <v>-2604636248</v>
      </c>
      <c r="R89" s="4"/>
      <c r="S89" s="4">
        <v>-2604636248</v>
      </c>
      <c r="U89" s="14">
        <v>-3.6660255547433263E-5</v>
      </c>
      <c r="W89" s="31"/>
      <c r="X89" s="5"/>
      <c r="Y89" s="4"/>
      <c r="Z89" s="4"/>
      <c r="AA89" s="22"/>
    </row>
    <row r="90" spans="1:27" ht="18.75">
      <c r="A90" s="2" t="s">
        <v>709</v>
      </c>
      <c r="C90" s="4">
        <v>0</v>
      </c>
      <c r="D90" s="4"/>
      <c r="E90" s="4">
        <v>0</v>
      </c>
      <c r="F90" s="4"/>
      <c r="G90" s="4">
        <v>0</v>
      </c>
      <c r="H90" s="4"/>
      <c r="I90" s="4">
        <v>0</v>
      </c>
      <c r="K90" s="14">
        <v>0</v>
      </c>
      <c r="M90" s="4">
        <v>0</v>
      </c>
      <c r="N90" s="4"/>
      <c r="O90" s="4">
        <v>0</v>
      </c>
      <c r="P90" s="4"/>
      <c r="Q90" s="4">
        <v>2359503298</v>
      </c>
      <c r="R90" s="4"/>
      <c r="S90" s="4">
        <v>2359503298</v>
      </c>
      <c r="U90" s="14">
        <v>3.3210009242600224E-5</v>
      </c>
      <c r="W90" s="31"/>
      <c r="X90" s="5"/>
      <c r="Y90" s="4"/>
      <c r="Z90" s="4"/>
      <c r="AA90" s="22"/>
    </row>
    <row r="91" spans="1:27" ht="18.75">
      <c r="A91" s="2" t="s">
        <v>41</v>
      </c>
      <c r="C91" s="4">
        <v>0</v>
      </c>
      <c r="D91" s="4"/>
      <c r="E91" s="4">
        <v>10378919145</v>
      </c>
      <c r="F91" s="4"/>
      <c r="G91" s="4">
        <v>0</v>
      </c>
      <c r="H91" s="4"/>
      <c r="I91" s="4">
        <v>10378919145</v>
      </c>
      <c r="K91" s="14">
        <v>1.2716024846831521E-3</v>
      </c>
      <c r="M91" s="4">
        <v>0</v>
      </c>
      <c r="N91" s="4"/>
      <c r="O91" s="4">
        <v>37936082955</v>
      </c>
      <c r="P91" s="4"/>
      <c r="Q91" s="4">
        <v>-300277949</v>
      </c>
      <c r="R91" s="4"/>
      <c r="S91" s="4">
        <v>37635805006</v>
      </c>
      <c r="U91" s="14">
        <v>5.2972396061552773E-4</v>
      </c>
      <c r="W91" s="31"/>
      <c r="X91" s="5"/>
      <c r="Y91" s="4"/>
      <c r="Z91" s="4"/>
      <c r="AA91" s="22"/>
    </row>
    <row r="92" spans="1:27" ht="18.75">
      <c r="A92" s="2" t="s">
        <v>710</v>
      </c>
      <c r="C92" s="4">
        <v>0</v>
      </c>
      <c r="D92" s="4"/>
      <c r="E92" s="4">
        <v>0</v>
      </c>
      <c r="F92" s="4"/>
      <c r="G92" s="4">
        <v>0</v>
      </c>
      <c r="H92" s="4"/>
      <c r="I92" s="4">
        <v>0</v>
      </c>
      <c r="K92" s="14">
        <v>0</v>
      </c>
      <c r="M92" s="4">
        <v>0</v>
      </c>
      <c r="N92" s="4"/>
      <c r="O92" s="4">
        <v>0</v>
      </c>
      <c r="P92" s="4"/>
      <c r="Q92" s="4">
        <v>-1617744162</v>
      </c>
      <c r="R92" s="4"/>
      <c r="S92" s="4">
        <v>-1617744162</v>
      </c>
      <c r="U92" s="14">
        <v>-2.2769749301779767E-5</v>
      </c>
      <c r="W92" s="31"/>
      <c r="X92" s="5"/>
    </row>
    <row r="93" spans="1:27" ht="18.75">
      <c r="A93" s="2" t="s">
        <v>711</v>
      </c>
      <c r="C93" s="4">
        <v>0</v>
      </c>
      <c r="D93" s="4"/>
      <c r="E93" s="4">
        <v>0</v>
      </c>
      <c r="F93" s="4"/>
      <c r="G93" s="4">
        <v>0</v>
      </c>
      <c r="H93" s="4"/>
      <c r="I93" s="4">
        <v>0</v>
      </c>
      <c r="K93" s="14">
        <v>0</v>
      </c>
      <c r="M93" s="4">
        <v>0</v>
      </c>
      <c r="N93" s="4"/>
      <c r="O93" s="4">
        <v>0</v>
      </c>
      <c r="P93" s="4"/>
      <c r="Q93" s="4">
        <v>19197188104</v>
      </c>
      <c r="R93" s="4"/>
      <c r="S93" s="4">
        <v>19197188104</v>
      </c>
      <c r="U93" s="14">
        <v>2.7020042519380075E-4</v>
      </c>
      <c r="W93" s="31"/>
      <c r="X93" s="5"/>
    </row>
    <row r="94" spans="1:27" ht="18.75">
      <c r="A94" s="2" t="s">
        <v>83</v>
      </c>
      <c r="C94" s="4">
        <v>1448783611</v>
      </c>
      <c r="D94" s="4"/>
      <c r="E94" s="4">
        <v>-2039341120</v>
      </c>
      <c r="F94" s="4"/>
      <c r="G94" s="4">
        <v>0</v>
      </c>
      <c r="H94" s="4"/>
      <c r="I94" s="4">
        <v>-590557509</v>
      </c>
      <c r="K94" s="14">
        <v>-7.2353815007265184E-5</v>
      </c>
      <c r="M94" s="4">
        <v>1448783611</v>
      </c>
      <c r="N94" s="4"/>
      <c r="O94" s="4">
        <v>-2039341120</v>
      </c>
      <c r="P94" s="4"/>
      <c r="Q94" s="4">
        <v>0</v>
      </c>
      <c r="R94" s="4"/>
      <c r="S94" s="4">
        <v>-590557509</v>
      </c>
      <c r="U94" s="14">
        <v>-8.3120970200809469E-6</v>
      </c>
      <c r="W94" s="31"/>
      <c r="X94" s="5"/>
    </row>
    <row r="95" spans="1:27" ht="18.75">
      <c r="A95" s="2" t="s">
        <v>79</v>
      </c>
      <c r="C95" s="4">
        <v>53159093439</v>
      </c>
      <c r="D95" s="4"/>
      <c r="E95" s="4">
        <v>21407375840</v>
      </c>
      <c r="F95" s="4"/>
      <c r="G95" s="4">
        <v>0</v>
      </c>
      <c r="H95" s="4"/>
      <c r="I95" s="4">
        <v>74566469279</v>
      </c>
      <c r="K95" s="14">
        <v>9.1357208091273085E-3</v>
      </c>
      <c r="M95" s="4">
        <v>53159093439</v>
      </c>
      <c r="N95" s="4"/>
      <c r="O95" s="4">
        <v>64812222304</v>
      </c>
      <c r="P95" s="4"/>
      <c r="Q95" s="4">
        <v>0</v>
      </c>
      <c r="R95" s="4"/>
      <c r="S95" s="4">
        <v>117971315743</v>
      </c>
      <c r="U95" s="14">
        <v>1.660446285244709E-3</v>
      </c>
      <c r="W95" s="31"/>
      <c r="X95" s="5"/>
    </row>
    <row r="96" spans="1:27" ht="18.75">
      <c r="A96" s="2" t="s">
        <v>24</v>
      </c>
      <c r="C96" s="4">
        <v>198000000000</v>
      </c>
      <c r="D96" s="4"/>
      <c r="E96" s="4">
        <v>-97426840500</v>
      </c>
      <c r="F96" s="4"/>
      <c r="G96" s="4">
        <v>0</v>
      </c>
      <c r="H96" s="4"/>
      <c r="I96" s="4">
        <v>100573159500</v>
      </c>
      <c r="K96" s="14">
        <v>1.2322003642763223E-2</v>
      </c>
      <c r="M96" s="4">
        <v>198000000000</v>
      </c>
      <c r="N96" s="4"/>
      <c r="O96" s="4">
        <v>785975454000</v>
      </c>
      <c r="P96" s="4"/>
      <c r="Q96" s="4">
        <v>0</v>
      </c>
      <c r="R96" s="4"/>
      <c r="S96" s="4">
        <v>983975454000</v>
      </c>
      <c r="U96" s="14">
        <v>1.3849454649853918E-2</v>
      </c>
      <c r="W96" s="31"/>
      <c r="X96" s="5"/>
    </row>
    <row r="97" spans="1:24" ht="18.75">
      <c r="A97" s="2" t="s">
        <v>74</v>
      </c>
      <c r="C97" s="4">
        <v>108202011681</v>
      </c>
      <c r="D97" s="4"/>
      <c r="E97" s="4">
        <v>-121008847237</v>
      </c>
      <c r="F97" s="4"/>
      <c r="G97" s="4">
        <v>0</v>
      </c>
      <c r="H97" s="4"/>
      <c r="I97" s="4">
        <v>-12806835556</v>
      </c>
      <c r="K97" s="14">
        <v>-1.5690654957827149E-3</v>
      </c>
      <c r="M97" s="4">
        <v>108202011681</v>
      </c>
      <c r="N97" s="4"/>
      <c r="O97" s="4">
        <v>-104494609997</v>
      </c>
      <c r="P97" s="4"/>
      <c r="Q97" s="4">
        <v>0</v>
      </c>
      <c r="R97" s="4"/>
      <c r="S97" s="4">
        <v>3707401684</v>
      </c>
      <c r="U97" s="14">
        <v>5.2181679210211315E-5</v>
      </c>
      <c r="W97" s="31"/>
      <c r="X97" s="5"/>
    </row>
    <row r="98" spans="1:24" ht="18.75">
      <c r="A98" s="2" t="s">
        <v>84</v>
      </c>
      <c r="C98" s="4">
        <v>6880287100</v>
      </c>
      <c r="D98" s="4"/>
      <c r="E98" s="4">
        <v>-16795640015</v>
      </c>
      <c r="F98" s="4"/>
      <c r="G98" s="4">
        <v>0</v>
      </c>
      <c r="H98" s="4"/>
      <c r="I98" s="4">
        <v>-9915352915</v>
      </c>
      <c r="K98" s="14">
        <v>-1.214807363568139E-3</v>
      </c>
      <c r="M98" s="4">
        <v>6880287100</v>
      </c>
      <c r="N98" s="4"/>
      <c r="O98" s="4">
        <v>-16795640015</v>
      </c>
      <c r="P98" s="4"/>
      <c r="Q98" s="4">
        <v>0</v>
      </c>
      <c r="R98" s="4"/>
      <c r="S98" s="4">
        <v>-9915352915</v>
      </c>
      <c r="U98" s="14">
        <v>-1.395585936370211E-4</v>
      </c>
      <c r="W98" s="31"/>
      <c r="X98" s="5"/>
    </row>
    <row r="99" spans="1:24" ht="18.75">
      <c r="A99" s="2" t="s">
        <v>30</v>
      </c>
      <c r="C99" s="4">
        <v>493028265</v>
      </c>
      <c r="D99" s="4"/>
      <c r="E99" s="4">
        <v>-487551866</v>
      </c>
      <c r="F99" s="4"/>
      <c r="G99" s="4">
        <v>0</v>
      </c>
      <c r="H99" s="4"/>
      <c r="I99" s="4">
        <v>5476399</v>
      </c>
      <c r="K99" s="14">
        <v>6.7095643373145567E-7</v>
      </c>
      <c r="M99" s="4">
        <v>493028265</v>
      </c>
      <c r="N99" s="4"/>
      <c r="O99" s="4">
        <v>165428290</v>
      </c>
      <c r="P99" s="4"/>
      <c r="Q99" s="4">
        <v>0</v>
      </c>
      <c r="R99" s="4"/>
      <c r="S99" s="4">
        <v>658456555</v>
      </c>
      <c r="U99" s="14">
        <v>9.2677761018330663E-6</v>
      </c>
      <c r="W99" s="31"/>
      <c r="X99" s="5"/>
    </row>
    <row r="100" spans="1:24" ht="18.75">
      <c r="A100" s="2" t="s">
        <v>54</v>
      </c>
      <c r="C100" s="4">
        <v>0</v>
      </c>
      <c r="D100" s="4"/>
      <c r="E100" s="4">
        <v>-39401840880</v>
      </c>
      <c r="F100" s="4"/>
      <c r="G100" s="4">
        <v>0</v>
      </c>
      <c r="H100" s="4"/>
      <c r="I100" s="4">
        <v>-39401840880</v>
      </c>
      <c r="K100" s="14">
        <v>-4.8274274097448123E-3</v>
      </c>
      <c r="M100" s="4">
        <v>0</v>
      </c>
      <c r="N100" s="4"/>
      <c r="O100" s="4">
        <v>124552971564</v>
      </c>
      <c r="P100" s="4"/>
      <c r="Q100" s="4">
        <v>0</v>
      </c>
      <c r="R100" s="4"/>
      <c r="S100" s="4">
        <v>124552971564</v>
      </c>
      <c r="U100" s="14">
        <v>1.7530830918269661E-3</v>
      </c>
      <c r="W100" s="31"/>
      <c r="X100" s="5"/>
    </row>
    <row r="101" spans="1:24" ht="18.75">
      <c r="A101" s="2" t="s">
        <v>56</v>
      </c>
      <c r="C101" s="4">
        <v>0</v>
      </c>
      <c r="D101" s="4"/>
      <c r="E101" s="4">
        <v>289797916</v>
      </c>
      <c r="F101" s="4"/>
      <c r="G101" s="4">
        <v>0</v>
      </c>
      <c r="H101" s="4"/>
      <c r="I101" s="4">
        <v>289797916</v>
      </c>
      <c r="K101" s="14">
        <v>3.5505407152066158E-5</v>
      </c>
      <c r="M101" s="4">
        <v>0</v>
      </c>
      <c r="N101" s="4"/>
      <c r="O101" s="4">
        <v>1020876318</v>
      </c>
      <c r="P101" s="4"/>
      <c r="Q101" s="4">
        <v>0</v>
      </c>
      <c r="R101" s="4"/>
      <c r="S101" s="4">
        <v>1020876318</v>
      </c>
      <c r="U101" s="14">
        <v>1.4368834315709308E-5</v>
      </c>
      <c r="W101" s="31"/>
      <c r="X101" s="5"/>
    </row>
    <row r="102" spans="1:24" ht="18.75">
      <c r="A102" s="2" t="s">
        <v>67</v>
      </c>
      <c r="C102" s="4">
        <v>0</v>
      </c>
      <c r="D102" s="4"/>
      <c r="E102" s="4">
        <v>-7716933896</v>
      </c>
      <c r="F102" s="4"/>
      <c r="G102" s="4">
        <v>0</v>
      </c>
      <c r="H102" s="4"/>
      <c r="I102" s="4">
        <v>-7716933896</v>
      </c>
      <c r="K102" s="14">
        <v>-9.4546187124085516E-4</v>
      </c>
      <c r="M102" s="4">
        <v>0</v>
      </c>
      <c r="N102" s="4"/>
      <c r="O102" s="4">
        <v>-983586505</v>
      </c>
      <c r="P102" s="4"/>
      <c r="Q102" s="4">
        <v>0</v>
      </c>
      <c r="R102" s="4"/>
      <c r="S102" s="4">
        <v>-983586505</v>
      </c>
      <c r="U102" s="14">
        <v>-1.3843980192625631E-5</v>
      </c>
      <c r="W102" s="31"/>
      <c r="X102" s="5"/>
    </row>
    <row r="103" spans="1:24" ht="18.75">
      <c r="A103" s="2" t="s">
        <v>73</v>
      </c>
      <c r="C103" s="4">
        <v>0</v>
      </c>
      <c r="D103" s="4"/>
      <c r="E103" s="4">
        <v>-13615353497</v>
      </c>
      <c r="F103" s="4"/>
      <c r="G103" s="4">
        <v>0</v>
      </c>
      <c r="H103" s="4"/>
      <c r="I103" s="4">
        <v>-13615353497</v>
      </c>
      <c r="K103" s="14">
        <v>-1.6681233464435705E-3</v>
      </c>
      <c r="M103" s="4">
        <v>0</v>
      </c>
      <c r="N103" s="4"/>
      <c r="O103" s="4">
        <v>-17965315692</v>
      </c>
      <c r="P103" s="4"/>
      <c r="Q103" s="4">
        <v>0</v>
      </c>
      <c r="R103" s="4"/>
      <c r="S103" s="4">
        <v>-17965315692</v>
      </c>
      <c r="U103" s="14">
        <v>-2.5286182082613509E-4</v>
      </c>
      <c r="W103" s="31"/>
      <c r="X103" s="5"/>
    </row>
    <row r="104" spans="1:24" ht="18.75">
      <c r="A104" s="2" t="s">
        <v>34</v>
      </c>
      <c r="C104" s="4">
        <v>0</v>
      </c>
      <c r="D104" s="4"/>
      <c r="E104" s="4">
        <v>-1112886746</v>
      </c>
      <c r="F104" s="4"/>
      <c r="G104" s="4">
        <v>0</v>
      </c>
      <c r="H104" s="4"/>
      <c r="I104" s="4">
        <v>-1112886746</v>
      </c>
      <c r="K104" s="14">
        <v>-1.3634845128033298E-4</v>
      </c>
      <c r="M104" s="4">
        <v>0</v>
      </c>
      <c r="N104" s="4"/>
      <c r="O104" s="4">
        <v>-12832000703</v>
      </c>
      <c r="P104" s="4"/>
      <c r="Q104" s="4">
        <v>0</v>
      </c>
      <c r="R104" s="4"/>
      <c r="S104" s="4">
        <v>-12832000703</v>
      </c>
      <c r="U104" s="14">
        <v>-1.8061041165269971E-4</v>
      </c>
      <c r="W104" s="31"/>
      <c r="X104" s="5"/>
    </row>
    <row r="105" spans="1:24" ht="18.75">
      <c r="A105" s="2" t="s">
        <v>60</v>
      </c>
      <c r="C105" s="4">
        <v>0</v>
      </c>
      <c r="D105" s="4"/>
      <c r="E105" s="4">
        <v>101321680</v>
      </c>
      <c r="F105" s="4"/>
      <c r="G105" s="4">
        <v>0</v>
      </c>
      <c r="H105" s="4"/>
      <c r="I105" s="4">
        <v>101321680</v>
      </c>
      <c r="K105" s="14">
        <v>1.2413710738110892E-5</v>
      </c>
      <c r="M105" s="4">
        <v>0</v>
      </c>
      <c r="N105" s="4"/>
      <c r="O105" s="4">
        <v>1365223040</v>
      </c>
      <c r="P105" s="4"/>
      <c r="Q105" s="4">
        <v>0</v>
      </c>
      <c r="R105" s="4"/>
      <c r="S105" s="4">
        <v>1365223040</v>
      </c>
      <c r="U105" s="14">
        <v>1.9215514475034557E-5</v>
      </c>
      <c r="W105" s="31"/>
      <c r="X105" s="5"/>
    </row>
    <row r="106" spans="1:24" ht="18.75">
      <c r="A106" s="2" t="s">
        <v>20</v>
      </c>
      <c r="C106" s="4">
        <v>0</v>
      </c>
      <c r="D106" s="4"/>
      <c r="E106" s="4">
        <v>-6566336782</v>
      </c>
      <c r="F106" s="4"/>
      <c r="G106" s="4">
        <v>0</v>
      </c>
      <c r="H106" s="4"/>
      <c r="I106" s="4">
        <v>-6566336782</v>
      </c>
      <c r="K106" s="14">
        <v>-8.0449322811037009E-4</v>
      </c>
      <c r="M106" s="4">
        <v>0</v>
      </c>
      <c r="N106" s="4"/>
      <c r="O106" s="4">
        <v>-11009987407</v>
      </c>
      <c r="P106" s="4"/>
      <c r="Q106" s="4">
        <v>0</v>
      </c>
      <c r="R106" s="4"/>
      <c r="S106" s="4">
        <v>-11009987407</v>
      </c>
      <c r="U106" s="14">
        <v>-1.5496557426188521E-4</v>
      </c>
      <c r="W106" s="31"/>
      <c r="X106" s="5"/>
    </row>
    <row r="107" spans="1:24" ht="18.75">
      <c r="A107" s="2" t="s">
        <v>57</v>
      </c>
      <c r="C107" s="4">
        <v>0</v>
      </c>
      <c r="D107" s="4"/>
      <c r="E107" s="4">
        <v>-711458632</v>
      </c>
      <c r="F107" s="4"/>
      <c r="G107" s="4">
        <v>0</v>
      </c>
      <c r="H107" s="4"/>
      <c r="I107" s="4">
        <v>-711458632</v>
      </c>
      <c r="K107" s="14">
        <v>-8.7166356299856913E-5</v>
      </c>
      <c r="M107" s="4">
        <v>0</v>
      </c>
      <c r="N107" s="4"/>
      <c r="O107" s="4">
        <v>917387757</v>
      </c>
      <c r="P107" s="4"/>
      <c r="Q107" s="4">
        <v>0</v>
      </c>
      <c r="R107" s="4"/>
      <c r="S107" s="4">
        <v>917387757</v>
      </c>
      <c r="U107" s="14">
        <v>1.2912232805456451E-5</v>
      </c>
      <c r="W107" s="31"/>
      <c r="X107" s="5"/>
    </row>
    <row r="108" spans="1:24" ht="18.75">
      <c r="A108" s="2" t="s">
        <v>66</v>
      </c>
      <c r="C108" s="4">
        <v>0</v>
      </c>
      <c r="D108" s="4"/>
      <c r="E108" s="4">
        <v>-4000704273</v>
      </c>
      <c r="F108" s="4"/>
      <c r="G108" s="4">
        <v>0</v>
      </c>
      <c r="H108" s="4"/>
      <c r="I108" s="4">
        <v>-4000704273</v>
      </c>
      <c r="K108" s="14">
        <v>-4.9015754173979578E-4</v>
      </c>
      <c r="M108" s="4">
        <v>0</v>
      </c>
      <c r="N108" s="4"/>
      <c r="O108" s="4">
        <v>-102972329828</v>
      </c>
      <c r="P108" s="4"/>
      <c r="Q108" s="4">
        <v>0</v>
      </c>
      <c r="R108" s="4"/>
      <c r="S108" s="4">
        <v>-102972329828</v>
      </c>
      <c r="U108" s="14">
        <v>-1.4493355564362338E-3</v>
      </c>
      <c r="W108" s="31"/>
      <c r="X108" s="5"/>
    </row>
    <row r="109" spans="1:24" ht="18.75">
      <c r="A109" s="2" t="s">
        <v>69</v>
      </c>
      <c r="C109" s="4">
        <v>0</v>
      </c>
      <c r="D109" s="4"/>
      <c r="E109" s="4">
        <v>-8397185114</v>
      </c>
      <c r="F109" s="4"/>
      <c r="G109" s="4">
        <v>0</v>
      </c>
      <c r="H109" s="4"/>
      <c r="I109" s="4">
        <v>-8397185114</v>
      </c>
      <c r="K109" s="14">
        <v>-1.0288047633987784E-3</v>
      </c>
      <c r="M109" s="4">
        <v>0</v>
      </c>
      <c r="N109" s="4"/>
      <c r="O109" s="4">
        <v>76053022112</v>
      </c>
      <c r="P109" s="4"/>
      <c r="Q109" s="4">
        <v>0</v>
      </c>
      <c r="R109" s="4"/>
      <c r="S109" s="4">
        <v>76053022112</v>
      </c>
      <c r="U109" s="14">
        <v>1.0704462966456083E-3</v>
      </c>
      <c r="W109" s="31"/>
      <c r="X109" s="5"/>
    </row>
    <row r="110" spans="1:24" ht="18.75">
      <c r="A110" s="2" t="s">
        <v>62</v>
      </c>
      <c r="C110" s="4">
        <v>0</v>
      </c>
      <c r="D110" s="4"/>
      <c r="E110" s="4">
        <v>165856124</v>
      </c>
      <c r="F110" s="4"/>
      <c r="G110" s="4">
        <v>0</v>
      </c>
      <c r="H110" s="4"/>
      <c r="I110" s="4">
        <v>165856124</v>
      </c>
      <c r="K110" s="14">
        <v>2.0320329740685821E-5</v>
      </c>
      <c r="M110" s="4">
        <v>0</v>
      </c>
      <c r="N110" s="4"/>
      <c r="O110" s="4">
        <v>331571981</v>
      </c>
      <c r="P110" s="4"/>
      <c r="Q110" s="4">
        <v>0</v>
      </c>
      <c r="R110" s="4"/>
      <c r="S110" s="4">
        <v>331571981</v>
      </c>
      <c r="U110" s="14">
        <v>4.6668756780001188E-6</v>
      </c>
      <c r="W110" s="31"/>
      <c r="X110" s="5"/>
    </row>
    <row r="111" spans="1:24" ht="18.75">
      <c r="A111" s="2" t="s">
        <v>29</v>
      </c>
      <c r="C111" s="4">
        <v>0</v>
      </c>
      <c r="D111" s="4"/>
      <c r="E111" s="4">
        <v>-6472188412</v>
      </c>
      <c r="F111" s="4"/>
      <c r="G111" s="4">
        <v>0</v>
      </c>
      <c r="H111" s="4"/>
      <c r="I111" s="4">
        <v>-6472188412</v>
      </c>
      <c r="K111" s="14">
        <v>-7.9295837563215772E-4</v>
      </c>
      <c r="M111" s="4">
        <v>0</v>
      </c>
      <c r="N111" s="4"/>
      <c r="O111" s="4">
        <v>-11969936947</v>
      </c>
      <c r="P111" s="4"/>
      <c r="Q111" s="4">
        <v>0</v>
      </c>
      <c r="R111" s="4"/>
      <c r="S111" s="4">
        <v>-11969936947</v>
      </c>
      <c r="U111" s="14">
        <v>-1.6847686416889761E-4</v>
      </c>
      <c r="W111" s="31"/>
      <c r="X111" s="5"/>
    </row>
    <row r="112" spans="1:24" ht="18.75">
      <c r="A112" s="2" t="s">
        <v>85</v>
      </c>
      <c r="C112" s="4">
        <v>0</v>
      </c>
      <c r="D112" s="4"/>
      <c r="E112" s="4">
        <v>-4468000086</v>
      </c>
      <c r="F112" s="4"/>
      <c r="G112" s="4">
        <v>0</v>
      </c>
      <c r="H112" s="4"/>
      <c r="I112" s="4">
        <v>-4468000086</v>
      </c>
      <c r="K112" s="14">
        <v>-5.4740960321086852E-4</v>
      </c>
      <c r="M112" s="4">
        <v>0</v>
      </c>
      <c r="N112" s="4"/>
      <c r="O112" s="4">
        <v>-4468000086</v>
      </c>
      <c r="P112" s="4"/>
      <c r="Q112" s="4">
        <v>0</v>
      </c>
      <c r="R112" s="4"/>
      <c r="S112" s="4">
        <v>-4468000086</v>
      </c>
      <c r="U112" s="14">
        <v>-6.2887101822562747E-5</v>
      </c>
      <c r="W112" s="31"/>
      <c r="X112" s="5"/>
    </row>
    <row r="113" spans="1:24" ht="18.75">
      <c r="A113" s="2" t="s">
        <v>52</v>
      </c>
      <c r="C113" s="4">
        <v>0</v>
      </c>
      <c r="D113" s="4"/>
      <c r="E113" s="4">
        <v>-3546735810</v>
      </c>
      <c r="F113" s="4"/>
      <c r="G113" s="4">
        <v>0</v>
      </c>
      <c r="H113" s="4"/>
      <c r="I113" s="4">
        <v>-3546735810</v>
      </c>
      <c r="K113" s="14">
        <v>-4.3453831805630774E-4</v>
      </c>
      <c r="M113" s="4">
        <v>0</v>
      </c>
      <c r="N113" s="4"/>
      <c r="O113" s="4">
        <v>-5915949070</v>
      </c>
      <c r="P113" s="4"/>
      <c r="Q113" s="4">
        <v>0</v>
      </c>
      <c r="R113" s="4"/>
      <c r="S113" s="4">
        <v>-5915949070</v>
      </c>
      <c r="U113" s="14">
        <v>-8.3266983970730699E-5</v>
      </c>
      <c r="W113" s="31"/>
      <c r="X113" s="5"/>
    </row>
    <row r="114" spans="1:24" ht="18.75">
      <c r="A114" s="2" t="s">
        <v>68</v>
      </c>
      <c r="C114" s="4">
        <v>0</v>
      </c>
      <c r="D114" s="4"/>
      <c r="E114" s="4">
        <v>4365347042</v>
      </c>
      <c r="F114" s="4"/>
      <c r="G114" s="4">
        <v>0</v>
      </c>
      <c r="H114" s="4"/>
      <c r="I114" s="4">
        <v>4365347042</v>
      </c>
      <c r="K114" s="14">
        <v>5.3483277666592206E-4</v>
      </c>
      <c r="M114" s="4">
        <v>0</v>
      </c>
      <c r="N114" s="4"/>
      <c r="O114" s="4">
        <v>1039367882797</v>
      </c>
      <c r="P114" s="4"/>
      <c r="Q114" s="4">
        <v>0</v>
      </c>
      <c r="R114" s="4"/>
      <c r="S114" s="4">
        <v>1039367882797</v>
      </c>
      <c r="U114" s="14">
        <v>1.4629103092760415E-2</v>
      </c>
      <c r="W114" s="31"/>
      <c r="X114" s="5"/>
    </row>
    <row r="115" spans="1:24" ht="18.75">
      <c r="A115" s="2" t="s">
        <v>55</v>
      </c>
      <c r="C115" s="4">
        <v>0</v>
      </c>
      <c r="D115" s="4"/>
      <c r="E115" s="4">
        <v>1654339818</v>
      </c>
      <c r="F115" s="4"/>
      <c r="G115" s="4">
        <v>0</v>
      </c>
      <c r="H115" s="4"/>
      <c r="I115" s="4">
        <v>1654339818</v>
      </c>
      <c r="K115" s="14">
        <v>2.0268609801170904E-4</v>
      </c>
      <c r="M115" s="4">
        <v>0</v>
      </c>
      <c r="N115" s="4"/>
      <c r="O115" s="4">
        <v>2204753025</v>
      </c>
      <c r="P115" s="4"/>
      <c r="Q115" s="4">
        <v>0</v>
      </c>
      <c r="R115" s="4"/>
      <c r="S115" s="4">
        <v>2204753025</v>
      </c>
      <c r="U115" s="14">
        <v>3.1031899128924548E-5</v>
      </c>
      <c r="W115" s="31"/>
      <c r="X115" s="5"/>
    </row>
    <row r="116" spans="1:24" ht="18.75">
      <c r="A116" s="2" t="s">
        <v>58</v>
      </c>
      <c r="C116" s="4">
        <v>0</v>
      </c>
      <c r="D116" s="4"/>
      <c r="E116" s="4">
        <v>1678537527</v>
      </c>
      <c r="F116" s="4"/>
      <c r="G116" s="4">
        <v>0</v>
      </c>
      <c r="H116" s="4"/>
      <c r="I116" s="4">
        <v>1678537527</v>
      </c>
      <c r="K116" s="14">
        <v>2.056507484206934E-4</v>
      </c>
      <c r="M116" s="4">
        <v>0</v>
      </c>
      <c r="N116" s="4"/>
      <c r="O116" s="4">
        <v>26527425501</v>
      </c>
      <c r="P116" s="4"/>
      <c r="Q116" s="4">
        <v>0</v>
      </c>
      <c r="R116" s="4"/>
      <c r="S116" s="4">
        <v>26527425501</v>
      </c>
      <c r="U116" s="14">
        <v>3.7337351756081287E-4</v>
      </c>
      <c r="W116" s="31"/>
      <c r="X116" s="5"/>
    </row>
    <row r="117" spans="1:24" ht="18.75">
      <c r="A117" s="2" t="s">
        <v>35</v>
      </c>
      <c r="C117" s="4">
        <v>0</v>
      </c>
      <c r="D117" s="4"/>
      <c r="E117" s="4">
        <v>4926254047</v>
      </c>
      <c r="F117" s="4"/>
      <c r="G117" s="4">
        <v>0</v>
      </c>
      <c r="H117" s="4"/>
      <c r="I117" s="4">
        <v>4926254047</v>
      </c>
      <c r="K117" s="14">
        <v>6.0355387674095159E-4</v>
      </c>
      <c r="M117" s="4">
        <v>0</v>
      </c>
      <c r="N117" s="4"/>
      <c r="O117" s="4">
        <v>485908647318</v>
      </c>
      <c r="P117" s="4"/>
      <c r="Q117" s="4">
        <v>0</v>
      </c>
      <c r="R117" s="4"/>
      <c r="S117" s="4">
        <v>485908647318</v>
      </c>
      <c r="U117" s="14">
        <v>6.8391642775699792E-3</v>
      </c>
      <c r="W117" s="31"/>
      <c r="X117" s="5"/>
    </row>
    <row r="118" spans="1:24" ht="18.75">
      <c r="A118" s="2" t="s">
        <v>86</v>
      </c>
      <c r="C118" s="4">
        <v>0</v>
      </c>
      <c r="D118" s="4"/>
      <c r="E118" s="4">
        <v>-59375000</v>
      </c>
      <c r="F118" s="4"/>
      <c r="G118" s="4">
        <v>0</v>
      </c>
      <c r="H118" s="4"/>
      <c r="I118" s="4">
        <v>-59375000</v>
      </c>
      <c r="K118" s="14">
        <v>-7.274495202560146E-6</v>
      </c>
      <c r="M118" s="4">
        <v>0</v>
      </c>
      <c r="N118" s="4"/>
      <c r="O118" s="4">
        <v>-59375000</v>
      </c>
      <c r="P118" s="4"/>
      <c r="Q118" s="4">
        <v>0</v>
      </c>
      <c r="R118" s="4"/>
      <c r="S118" s="4">
        <v>-59375000</v>
      </c>
      <c r="U118" s="14">
        <v>-8.3570313313433152E-7</v>
      </c>
      <c r="W118" s="31"/>
      <c r="X118" s="5"/>
    </row>
    <row r="119" spans="1:24" ht="18.75">
      <c r="A119" s="2" t="s">
        <v>15</v>
      </c>
      <c r="C119" s="4">
        <v>0</v>
      </c>
      <c r="D119" s="4"/>
      <c r="E119" s="4">
        <v>52520772417</v>
      </c>
      <c r="F119" s="4"/>
      <c r="G119" s="4">
        <v>0</v>
      </c>
      <c r="H119" s="4"/>
      <c r="I119" s="4">
        <v>52520772417</v>
      </c>
      <c r="K119" s="14">
        <v>6.4347302228584371E-3</v>
      </c>
      <c r="M119" s="4">
        <v>0</v>
      </c>
      <c r="N119" s="4"/>
      <c r="O119" s="4">
        <v>-16718072869</v>
      </c>
      <c r="P119" s="4"/>
      <c r="Q119" s="4">
        <v>0</v>
      </c>
      <c r="R119" s="4"/>
      <c r="S119" s="4">
        <v>-16718072869</v>
      </c>
      <c r="U119" s="14">
        <v>-2.3530687792153876E-4</v>
      </c>
      <c r="W119" s="31"/>
      <c r="X119" s="5"/>
    </row>
    <row r="120" spans="1:24" ht="18.75">
      <c r="A120" s="2" t="s">
        <v>28</v>
      </c>
      <c r="C120" s="4">
        <v>0</v>
      </c>
      <c r="D120" s="4"/>
      <c r="E120" s="4">
        <v>-1426068420</v>
      </c>
      <c r="F120" s="4"/>
      <c r="G120" s="4">
        <v>0</v>
      </c>
      <c r="H120" s="4"/>
      <c r="I120" s="4">
        <v>-1426068420</v>
      </c>
      <c r="K120" s="14">
        <v>-1.7471878534421097E-4</v>
      </c>
      <c r="M120" s="4">
        <v>0</v>
      </c>
      <c r="N120" s="4"/>
      <c r="O120" s="4">
        <v>-1568338945</v>
      </c>
      <c r="P120" s="4"/>
      <c r="Q120" s="4">
        <v>0</v>
      </c>
      <c r="R120" s="4"/>
      <c r="S120" s="4">
        <v>-1568338945</v>
      </c>
      <c r="U120" s="14">
        <v>-2.2074370865736286E-5</v>
      </c>
      <c r="W120" s="31"/>
      <c r="X120" s="5"/>
    </row>
    <row r="121" spans="1:24" ht="18.75">
      <c r="A121" s="2" t="s">
        <v>64</v>
      </c>
      <c r="C121" s="4">
        <v>0</v>
      </c>
      <c r="D121" s="4"/>
      <c r="E121" s="4">
        <v>-2211323658</v>
      </c>
      <c r="F121" s="4"/>
      <c r="G121" s="4">
        <v>0</v>
      </c>
      <c r="H121" s="4"/>
      <c r="I121" s="4">
        <v>-2211323658</v>
      </c>
      <c r="K121" s="14">
        <v>-2.7092654048722112E-4</v>
      </c>
      <c r="M121" s="4">
        <v>0</v>
      </c>
      <c r="N121" s="4"/>
      <c r="O121" s="4">
        <v>-4189345623</v>
      </c>
      <c r="P121" s="4"/>
      <c r="Q121" s="4">
        <v>0</v>
      </c>
      <c r="R121" s="4"/>
      <c r="S121" s="4">
        <v>-4189345623</v>
      </c>
      <c r="U121" s="14">
        <v>-5.8965040217662285E-5</v>
      </c>
      <c r="W121" s="31"/>
      <c r="X121" s="5"/>
    </row>
    <row r="122" spans="1:24" ht="18.75">
      <c r="A122" s="2" t="s">
        <v>59</v>
      </c>
      <c r="C122" s="4">
        <v>0</v>
      </c>
      <c r="D122" s="4"/>
      <c r="E122" s="4">
        <v>-138005749</v>
      </c>
      <c r="F122" s="4"/>
      <c r="G122" s="4">
        <v>0</v>
      </c>
      <c r="H122" s="4"/>
      <c r="I122" s="4">
        <v>-138005749</v>
      </c>
      <c r="K122" s="14">
        <v>-1.6908162678336332E-5</v>
      </c>
      <c r="M122" s="4">
        <v>0</v>
      </c>
      <c r="N122" s="4"/>
      <c r="O122" s="4">
        <v>111083687</v>
      </c>
      <c r="P122" s="4"/>
      <c r="Q122" s="4">
        <v>0</v>
      </c>
      <c r="R122" s="4"/>
      <c r="S122" s="4">
        <v>111083687</v>
      </c>
      <c r="U122" s="14">
        <v>1.5635029097433839E-6</v>
      </c>
      <c r="W122" s="31"/>
      <c r="X122" s="5"/>
    </row>
    <row r="123" spans="1:24" ht="18.75">
      <c r="A123" s="2" t="s">
        <v>65</v>
      </c>
      <c r="C123" s="4">
        <v>0</v>
      </c>
      <c r="D123" s="4"/>
      <c r="E123" s="4">
        <v>3990357838</v>
      </c>
      <c r="F123" s="4"/>
      <c r="G123" s="4">
        <v>0</v>
      </c>
      <c r="H123" s="4"/>
      <c r="I123" s="4">
        <v>3990357838</v>
      </c>
      <c r="K123" s="14">
        <v>4.888899191415457E-4</v>
      </c>
      <c r="M123" s="4">
        <v>0</v>
      </c>
      <c r="N123" s="4"/>
      <c r="O123" s="4">
        <v>10362327499</v>
      </c>
      <c r="P123" s="4"/>
      <c r="Q123" s="4">
        <v>0</v>
      </c>
      <c r="R123" s="4"/>
      <c r="S123" s="4">
        <v>10362327499</v>
      </c>
      <c r="U123" s="14">
        <v>1.4584976096805629E-4</v>
      </c>
      <c r="W123" s="31"/>
      <c r="X123" s="5"/>
    </row>
    <row r="124" spans="1:24" ht="25.5" thickBot="1">
      <c r="C124" s="8">
        <v>2489036899745</v>
      </c>
      <c r="D124" s="4"/>
      <c r="E124" s="8">
        <v>-2057424748200</v>
      </c>
      <c r="F124" s="4"/>
      <c r="G124" s="8">
        <v>-304460131432</v>
      </c>
      <c r="H124" s="4"/>
      <c r="I124" s="8">
        <v>127152020113</v>
      </c>
      <c r="K124" s="15">
        <v>1.5578387542026943E-2</v>
      </c>
      <c r="M124" s="8">
        <v>4163417830121</v>
      </c>
      <c r="N124" s="4"/>
      <c r="O124" s="8">
        <v>-1079364424002</v>
      </c>
      <c r="P124" s="4"/>
      <c r="Q124" s="8">
        <v>386861822589</v>
      </c>
      <c r="R124" s="4"/>
      <c r="S124" s="8">
        <v>3470915228708</v>
      </c>
      <c r="U124" s="15">
        <v>4.8853132319577955E-2</v>
      </c>
      <c r="W124" s="32"/>
    </row>
    <row r="125" spans="1:24" ht="25.5" thickTop="1">
      <c r="A125" s="2"/>
      <c r="C125" s="4"/>
      <c r="D125" s="4"/>
      <c r="E125" s="22"/>
      <c r="F125" s="4"/>
      <c r="G125" s="4"/>
      <c r="H125" s="4"/>
      <c r="I125" s="4"/>
      <c r="M125" s="4"/>
      <c r="N125" s="4"/>
      <c r="O125" s="4"/>
      <c r="P125" s="4"/>
      <c r="Q125" s="4"/>
      <c r="R125" s="4"/>
      <c r="S125" s="4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  <pageSetup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W93"/>
  <sheetViews>
    <sheetView rightToLeft="1" view="pageBreakPreview" zoomScale="80" zoomScaleNormal="100" zoomScaleSheetLayoutView="80" workbookViewId="0">
      <selection activeCell="I92" sqref="I92"/>
    </sheetView>
  </sheetViews>
  <sheetFormatPr defaultRowHeight="15"/>
  <cols>
    <col min="1" max="1" width="60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28515625" style="1" bestFit="1" customWidth="1"/>
    <col min="8" max="8" width="1" style="1" customWidth="1"/>
    <col min="9" max="9" width="19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9.140625" style="1" customWidth="1"/>
    <col min="20" max="20" width="20.5703125" style="1" customWidth="1"/>
    <col min="21" max="21" width="16.28515625" style="1" bestFit="1" customWidth="1"/>
    <col min="22" max="22" width="23.140625" style="1" bestFit="1" customWidth="1"/>
    <col min="23" max="23" width="18.42578125" style="1" bestFit="1" customWidth="1"/>
    <col min="24" max="16384" width="9.140625" style="1"/>
  </cols>
  <sheetData>
    <row r="2" spans="1:23" ht="23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23" ht="23.25">
      <c r="A3" s="34" t="s">
        <v>605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23" ht="23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6" spans="1:23" ht="23.25">
      <c r="A6" s="34" t="s">
        <v>609</v>
      </c>
      <c r="C6" s="35" t="s">
        <v>607</v>
      </c>
      <c r="D6" s="35" t="s">
        <v>607</v>
      </c>
      <c r="E6" s="35" t="s">
        <v>607</v>
      </c>
      <c r="F6" s="35" t="s">
        <v>607</v>
      </c>
      <c r="G6" s="35" t="s">
        <v>607</v>
      </c>
      <c r="H6" s="35" t="s">
        <v>607</v>
      </c>
      <c r="I6" s="35" t="s">
        <v>607</v>
      </c>
      <c r="K6" s="35" t="s">
        <v>608</v>
      </c>
      <c r="L6" s="35" t="s">
        <v>608</v>
      </c>
      <c r="M6" s="35" t="s">
        <v>608</v>
      </c>
      <c r="N6" s="35" t="s">
        <v>608</v>
      </c>
      <c r="O6" s="35" t="s">
        <v>608</v>
      </c>
      <c r="P6" s="35" t="s">
        <v>608</v>
      </c>
      <c r="Q6" s="35" t="s">
        <v>608</v>
      </c>
    </row>
    <row r="7" spans="1:23" ht="23.25">
      <c r="A7" s="35" t="s">
        <v>609</v>
      </c>
      <c r="C7" s="35" t="s">
        <v>721</v>
      </c>
      <c r="E7" s="35" t="s">
        <v>718</v>
      </c>
      <c r="G7" s="35" t="s">
        <v>719</v>
      </c>
      <c r="I7" s="35" t="s">
        <v>722</v>
      </c>
      <c r="K7" s="35" t="s">
        <v>721</v>
      </c>
      <c r="M7" s="35" t="s">
        <v>718</v>
      </c>
      <c r="O7" s="35" t="s">
        <v>719</v>
      </c>
      <c r="Q7" s="35" t="s">
        <v>722</v>
      </c>
      <c r="S7" s="2"/>
      <c r="U7" s="4"/>
      <c r="V7" s="4"/>
      <c r="W7" s="22"/>
    </row>
    <row r="8" spans="1:23" ht="18.75">
      <c r="A8" s="2" t="s">
        <v>230</v>
      </c>
      <c r="C8" s="4">
        <v>75714486797</v>
      </c>
      <c r="D8" s="4"/>
      <c r="E8" s="4">
        <v>1812500</v>
      </c>
      <c r="F8" s="4"/>
      <c r="G8" s="4">
        <v>-852458288</v>
      </c>
      <c r="H8" s="4"/>
      <c r="I8" s="4">
        <v>74863841009</v>
      </c>
      <c r="J8" s="4"/>
      <c r="K8" s="4">
        <v>675130347589</v>
      </c>
      <c r="L8" s="4"/>
      <c r="M8" s="4">
        <v>-904437500</v>
      </c>
      <c r="N8" s="4"/>
      <c r="O8" s="4">
        <v>-852458288</v>
      </c>
      <c r="P8" s="4"/>
      <c r="Q8" s="4">
        <v>673373451801</v>
      </c>
      <c r="S8" s="2"/>
      <c r="U8" s="4"/>
      <c r="V8" s="4"/>
      <c r="W8" s="22"/>
    </row>
    <row r="9" spans="1:23" ht="18.75">
      <c r="A9" s="2" t="s">
        <v>288</v>
      </c>
      <c r="C9" s="4">
        <v>6160740320</v>
      </c>
      <c r="D9" s="4"/>
      <c r="E9" s="4">
        <v>0</v>
      </c>
      <c r="F9" s="4"/>
      <c r="G9" s="4">
        <v>11490093485</v>
      </c>
      <c r="H9" s="4"/>
      <c r="I9" s="4">
        <v>17650833805</v>
      </c>
      <c r="J9" s="4"/>
      <c r="K9" s="4">
        <v>41303694253</v>
      </c>
      <c r="L9" s="4"/>
      <c r="M9" s="4">
        <v>0</v>
      </c>
      <c r="N9" s="4"/>
      <c r="O9" s="4">
        <v>11490093485</v>
      </c>
      <c r="P9" s="4"/>
      <c r="Q9" s="4">
        <v>52793787738</v>
      </c>
      <c r="S9" s="2"/>
      <c r="U9" s="4"/>
      <c r="V9" s="4"/>
      <c r="W9" s="22"/>
    </row>
    <row r="10" spans="1:23" ht="18.75">
      <c r="A10" s="2" t="s">
        <v>291</v>
      </c>
      <c r="C10" s="4">
        <v>23402622296</v>
      </c>
      <c r="D10" s="4"/>
      <c r="E10" s="4">
        <v>0</v>
      </c>
      <c r="F10" s="4"/>
      <c r="G10" s="4">
        <v>44026387500</v>
      </c>
      <c r="H10" s="4"/>
      <c r="I10" s="4">
        <v>67429009796</v>
      </c>
      <c r="J10" s="4"/>
      <c r="K10" s="4">
        <v>156899123469</v>
      </c>
      <c r="L10" s="4"/>
      <c r="M10" s="4">
        <v>0</v>
      </c>
      <c r="N10" s="4"/>
      <c r="O10" s="4">
        <v>44026387500</v>
      </c>
      <c r="P10" s="4"/>
      <c r="Q10" s="4">
        <v>200925510969</v>
      </c>
      <c r="S10" s="2"/>
      <c r="U10" s="4"/>
      <c r="V10" s="4"/>
      <c r="W10" s="22"/>
    </row>
    <row r="11" spans="1:23" ht="18.75">
      <c r="A11" s="2" t="s">
        <v>152</v>
      </c>
      <c r="C11" s="4">
        <v>96520629012</v>
      </c>
      <c r="D11" s="4"/>
      <c r="E11" s="4">
        <v>0</v>
      </c>
      <c r="F11" s="4"/>
      <c r="G11" s="4">
        <v>0</v>
      </c>
      <c r="H11" s="4"/>
      <c r="I11" s="4">
        <v>96520629012</v>
      </c>
      <c r="J11" s="4"/>
      <c r="K11" s="4">
        <v>1437823972944</v>
      </c>
      <c r="L11" s="4"/>
      <c r="M11" s="4">
        <v>0</v>
      </c>
      <c r="N11" s="4"/>
      <c r="O11" s="4">
        <v>-1123163691</v>
      </c>
      <c r="P11" s="4"/>
      <c r="Q11" s="4">
        <v>1436700809253</v>
      </c>
      <c r="S11" s="2"/>
      <c r="U11" s="4"/>
      <c r="V11" s="4"/>
      <c r="W11" s="22"/>
    </row>
    <row r="12" spans="1:23" ht="18.75">
      <c r="A12" s="2" t="s">
        <v>199</v>
      </c>
      <c r="C12" s="4">
        <v>25163403801</v>
      </c>
      <c r="D12" s="4"/>
      <c r="E12" s="4">
        <v>0</v>
      </c>
      <c r="F12" s="4"/>
      <c r="G12" s="4">
        <v>-50902951</v>
      </c>
      <c r="H12" s="4"/>
      <c r="I12" s="4">
        <v>25112500850</v>
      </c>
      <c r="J12" s="4"/>
      <c r="K12" s="4">
        <v>1388558134479</v>
      </c>
      <c r="L12" s="4"/>
      <c r="M12" s="4">
        <v>0</v>
      </c>
      <c r="N12" s="4"/>
      <c r="O12" s="4">
        <v>-93959144</v>
      </c>
      <c r="P12" s="4"/>
      <c r="Q12" s="4">
        <v>1388464175335</v>
      </c>
      <c r="S12" s="2"/>
      <c r="U12" s="4"/>
      <c r="V12" s="4"/>
      <c r="W12" s="22"/>
    </row>
    <row r="13" spans="1:23" ht="18.75">
      <c r="A13" s="2" t="s">
        <v>193</v>
      </c>
      <c r="C13" s="4">
        <v>37321858251</v>
      </c>
      <c r="D13" s="4"/>
      <c r="E13" s="4">
        <v>0</v>
      </c>
      <c r="F13" s="4"/>
      <c r="G13" s="4">
        <v>-65583123000</v>
      </c>
      <c r="H13" s="4"/>
      <c r="I13" s="4">
        <v>-28261264749</v>
      </c>
      <c r="J13" s="4"/>
      <c r="K13" s="4">
        <v>328895169509</v>
      </c>
      <c r="L13" s="4"/>
      <c r="M13" s="4">
        <v>0</v>
      </c>
      <c r="N13" s="4"/>
      <c r="O13" s="4">
        <v>-131166246000</v>
      </c>
      <c r="P13" s="4"/>
      <c r="Q13" s="4">
        <v>197728923509</v>
      </c>
      <c r="S13" s="2"/>
      <c r="U13" s="4"/>
      <c r="V13" s="4"/>
      <c r="W13" s="22"/>
    </row>
    <row r="14" spans="1:23" ht="18.75">
      <c r="A14" s="2" t="s">
        <v>143</v>
      </c>
      <c r="C14" s="4">
        <v>0</v>
      </c>
      <c r="D14" s="4"/>
      <c r="E14" s="4">
        <v>76229917528</v>
      </c>
      <c r="F14" s="4"/>
      <c r="G14" s="4">
        <v>0</v>
      </c>
      <c r="H14" s="4"/>
      <c r="I14" s="4">
        <v>76229917528</v>
      </c>
      <c r="J14" s="4"/>
      <c r="K14" s="4">
        <v>0</v>
      </c>
      <c r="L14" s="4"/>
      <c r="M14" s="4">
        <v>510319701953</v>
      </c>
      <c r="N14" s="4"/>
      <c r="O14" s="4">
        <v>-7247773</v>
      </c>
      <c r="P14" s="4"/>
      <c r="Q14" s="4">
        <v>510312454180</v>
      </c>
      <c r="S14" s="2"/>
      <c r="U14" s="4"/>
      <c r="V14" s="4"/>
      <c r="W14" s="22"/>
    </row>
    <row r="15" spans="1:23" ht="18.75">
      <c r="A15" s="2" t="s">
        <v>233</v>
      </c>
      <c r="C15" s="4">
        <v>91258372722</v>
      </c>
      <c r="D15" s="4"/>
      <c r="E15" s="4">
        <v>0</v>
      </c>
      <c r="F15" s="4"/>
      <c r="G15" s="4">
        <v>0</v>
      </c>
      <c r="H15" s="4"/>
      <c r="I15" s="4">
        <v>91258372722</v>
      </c>
      <c r="J15" s="4"/>
      <c r="K15" s="4">
        <v>415374482217</v>
      </c>
      <c r="L15" s="4"/>
      <c r="M15" s="4">
        <v>156118777119</v>
      </c>
      <c r="N15" s="4"/>
      <c r="O15" s="4">
        <v>-32299039</v>
      </c>
      <c r="P15" s="4"/>
      <c r="Q15" s="4">
        <v>571460960297</v>
      </c>
      <c r="S15" s="2"/>
      <c r="U15" s="4"/>
      <c r="V15" s="4"/>
      <c r="W15" s="22"/>
    </row>
    <row r="16" spans="1:23" ht="18.75">
      <c r="A16" s="2" t="s">
        <v>140</v>
      </c>
      <c r="C16" s="4">
        <v>0</v>
      </c>
      <c r="D16" s="4"/>
      <c r="E16" s="4">
        <v>30248161241</v>
      </c>
      <c r="F16" s="4"/>
      <c r="G16" s="4">
        <v>0</v>
      </c>
      <c r="H16" s="4"/>
      <c r="I16" s="4">
        <v>30248161241</v>
      </c>
      <c r="J16" s="4"/>
      <c r="K16" s="4">
        <v>0</v>
      </c>
      <c r="L16" s="4"/>
      <c r="M16" s="4">
        <v>162574358439</v>
      </c>
      <c r="N16" s="4"/>
      <c r="O16" s="4">
        <v>10317826594</v>
      </c>
      <c r="P16" s="4"/>
      <c r="Q16" s="4">
        <v>172892185033</v>
      </c>
      <c r="S16" s="2"/>
      <c r="U16" s="4"/>
      <c r="V16" s="4"/>
      <c r="W16" s="22"/>
    </row>
    <row r="17" spans="1:23" ht="18.75">
      <c r="A17" s="2" t="s">
        <v>617</v>
      </c>
      <c r="C17" s="4">
        <v>0</v>
      </c>
      <c r="D17" s="4"/>
      <c r="E17" s="4">
        <v>0</v>
      </c>
      <c r="F17" s="4"/>
      <c r="G17" s="4">
        <v>0</v>
      </c>
      <c r="H17" s="4"/>
      <c r="I17" s="4">
        <v>0</v>
      </c>
      <c r="J17" s="4"/>
      <c r="K17" s="4">
        <v>19724802832</v>
      </c>
      <c r="L17" s="4"/>
      <c r="M17" s="4">
        <v>0</v>
      </c>
      <c r="N17" s="4"/>
      <c r="O17" s="4">
        <v>-20000000</v>
      </c>
      <c r="P17" s="4"/>
      <c r="Q17" s="4">
        <v>19704802832</v>
      </c>
      <c r="S17" s="2"/>
      <c r="U17" s="4"/>
      <c r="V17" s="4"/>
      <c r="W17" s="22"/>
    </row>
    <row r="18" spans="1:23" ht="18.75">
      <c r="A18" s="2" t="s">
        <v>615</v>
      </c>
      <c r="C18" s="4">
        <v>0</v>
      </c>
      <c r="D18" s="4"/>
      <c r="E18" s="4">
        <v>0</v>
      </c>
      <c r="F18" s="4"/>
      <c r="G18" s="4">
        <v>0</v>
      </c>
      <c r="H18" s="4"/>
      <c r="I18" s="4">
        <v>0</v>
      </c>
      <c r="J18" s="4"/>
      <c r="K18" s="4">
        <v>21954011743</v>
      </c>
      <c r="L18" s="4"/>
      <c r="M18" s="4">
        <v>0</v>
      </c>
      <c r="N18" s="4"/>
      <c r="O18" s="4">
        <v>-468750000</v>
      </c>
      <c r="P18" s="4"/>
      <c r="Q18" s="4">
        <v>21485261743</v>
      </c>
      <c r="S18" s="2"/>
      <c r="U18" s="4"/>
      <c r="V18" s="4"/>
      <c r="W18" s="22"/>
    </row>
    <row r="19" spans="1:23" ht="18.75">
      <c r="A19" s="2" t="s">
        <v>614</v>
      </c>
      <c r="C19" s="4">
        <v>0</v>
      </c>
      <c r="D19" s="4"/>
      <c r="E19" s="4">
        <v>0</v>
      </c>
      <c r="F19" s="4"/>
      <c r="G19" s="4">
        <v>0</v>
      </c>
      <c r="H19" s="4"/>
      <c r="I19" s="4">
        <v>0</v>
      </c>
      <c r="J19" s="4"/>
      <c r="K19" s="4">
        <v>515537437833</v>
      </c>
      <c r="L19" s="4"/>
      <c r="M19" s="4">
        <v>0</v>
      </c>
      <c r="N19" s="4"/>
      <c r="O19" s="4">
        <v>-1721875000</v>
      </c>
      <c r="P19" s="4"/>
      <c r="Q19" s="4">
        <v>513815562833</v>
      </c>
      <c r="S19" s="2"/>
      <c r="U19" s="4"/>
      <c r="V19" s="4"/>
      <c r="W19" s="22"/>
    </row>
    <row r="20" spans="1:23" ht="18.75">
      <c r="A20" s="2" t="s">
        <v>629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57312987038</v>
      </c>
      <c r="L20" s="4"/>
      <c r="M20" s="4">
        <v>0</v>
      </c>
      <c r="N20" s="4"/>
      <c r="O20" s="4">
        <v>371607381</v>
      </c>
      <c r="P20" s="4"/>
      <c r="Q20" s="4">
        <v>57684594419</v>
      </c>
      <c r="S20" s="2"/>
      <c r="U20" s="4"/>
      <c r="V20" s="4"/>
      <c r="W20" s="22"/>
    </row>
    <row r="21" spans="1:23" ht="18.75">
      <c r="A21" s="2" t="s">
        <v>628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341760150937</v>
      </c>
      <c r="L21" s="4"/>
      <c r="M21" s="4">
        <v>0</v>
      </c>
      <c r="N21" s="4"/>
      <c r="O21" s="4">
        <v>705144063</v>
      </c>
      <c r="P21" s="4"/>
      <c r="Q21" s="4">
        <v>342465295000</v>
      </c>
      <c r="S21" s="2"/>
      <c r="U21" s="4"/>
      <c r="V21" s="4"/>
      <c r="W21" s="22"/>
    </row>
    <row r="22" spans="1:23" ht="18.75">
      <c r="A22" s="2" t="s">
        <v>158</v>
      </c>
      <c r="C22" s="4">
        <v>26283436736</v>
      </c>
      <c r="D22" s="4"/>
      <c r="E22" s="4">
        <v>0</v>
      </c>
      <c r="F22" s="4"/>
      <c r="G22" s="4">
        <v>0</v>
      </c>
      <c r="H22" s="4"/>
      <c r="I22" s="4">
        <v>26283436736</v>
      </c>
      <c r="J22" s="4"/>
      <c r="K22" s="4">
        <v>235298837720</v>
      </c>
      <c r="L22" s="4"/>
      <c r="M22" s="4">
        <v>303446784</v>
      </c>
      <c r="N22" s="4"/>
      <c r="O22" s="4">
        <v>-8909347928</v>
      </c>
      <c r="P22" s="4"/>
      <c r="Q22" s="4">
        <v>226692936576</v>
      </c>
      <c r="S22" s="2"/>
      <c r="U22" s="4"/>
      <c r="V22" s="4"/>
      <c r="W22" s="22"/>
    </row>
    <row r="23" spans="1:23" ht="18.75">
      <c r="A23" s="2" t="s">
        <v>251</v>
      </c>
      <c r="C23" s="4">
        <v>130998538709</v>
      </c>
      <c r="D23" s="4"/>
      <c r="E23" s="4">
        <v>-5519107480</v>
      </c>
      <c r="F23" s="4"/>
      <c r="G23" s="4">
        <v>0</v>
      </c>
      <c r="H23" s="4"/>
      <c r="I23" s="4">
        <v>125479431229</v>
      </c>
      <c r="J23" s="4"/>
      <c r="K23" s="4">
        <v>1268646255966</v>
      </c>
      <c r="L23" s="4"/>
      <c r="M23" s="4">
        <v>-31993019814</v>
      </c>
      <c r="N23" s="4"/>
      <c r="O23" s="4">
        <v>-14160252772</v>
      </c>
      <c r="P23" s="4"/>
      <c r="Q23" s="4">
        <v>1222492983380</v>
      </c>
      <c r="S23" s="2"/>
      <c r="U23" s="4"/>
      <c r="V23" s="4"/>
      <c r="W23" s="22"/>
    </row>
    <row r="24" spans="1:23" ht="18.75">
      <c r="A24" s="2" t="s">
        <v>712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0</v>
      </c>
      <c r="L24" s="4"/>
      <c r="M24" s="4">
        <v>0</v>
      </c>
      <c r="N24" s="4"/>
      <c r="O24" s="4">
        <v>-6757075420</v>
      </c>
      <c r="P24" s="4"/>
      <c r="Q24" s="4">
        <v>-6757075420</v>
      </c>
      <c r="S24" s="2"/>
      <c r="U24" s="4"/>
      <c r="V24" s="4"/>
      <c r="W24" s="22"/>
    </row>
    <row r="25" spans="1:23" ht="18.75">
      <c r="A25" s="2" t="s">
        <v>713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-25195430</v>
      </c>
      <c r="P25" s="4"/>
      <c r="Q25" s="4">
        <v>-25195430</v>
      </c>
      <c r="S25" s="2"/>
      <c r="U25" s="4"/>
      <c r="V25" s="4"/>
      <c r="W25" s="22"/>
    </row>
    <row r="26" spans="1:23" ht="18.75">
      <c r="A26" s="2" t="s">
        <v>256</v>
      </c>
      <c r="C26" s="4">
        <v>142151749078</v>
      </c>
      <c r="D26" s="4"/>
      <c r="E26" s="4">
        <v>523521044609</v>
      </c>
      <c r="F26" s="4"/>
      <c r="G26" s="4">
        <v>0</v>
      </c>
      <c r="H26" s="4"/>
      <c r="I26" s="4">
        <v>665672793687</v>
      </c>
      <c r="J26" s="4"/>
      <c r="K26" s="4">
        <v>1334918867113</v>
      </c>
      <c r="L26" s="4"/>
      <c r="M26" s="4">
        <v>639402651559</v>
      </c>
      <c r="N26" s="4"/>
      <c r="O26" s="4">
        <v>64733267</v>
      </c>
      <c r="P26" s="4"/>
      <c r="Q26" s="4">
        <v>1974386251939</v>
      </c>
      <c r="S26" s="2"/>
      <c r="U26" s="4"/>
      <c r="V26" s="4"/>
      <c r="W26" s="22"/>
    </row>
    <row r="27" spans="1:23" ht="18.75">
      <c r="A27" s="2" t="s">
        <v>714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0</v>
      </c>
      <c r="L27" s="4"/>
      <c r="M27" s="4">
        <v>0</v>
      </c>
      <c r="N27" s="4"/>
      <c r="O27" s="4">
        <v>1255829048483</v>
      </c>
      <c r="P27" s="4"/>
      <c r="Q27" s="4">
        <v>1255829048483</v>
      </c>
      <c r="S27" s="2"/>
      <c r="U27" s="4"/>
      <c r="V27" s="4"/>
      <c r="W27" s="22"/>
    </row>
    <row r="28" spans="1:23" ht="18.75">
      <c r="A28" s="2" t="s">
        <v>715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0</v>
      </c>
      <c r="L28" s="4"/>
      <c r="M28" s="4">
        <v>0</v>
      </c>
      <c r="N28" s="4"/>
      <c r="O28" s="4">
        <v>-50119183614</v>
      </c>
      <c r="P28" s="4"/>
      <c r="Q28" s="4">
        <v>-50119183614</v>
      </c>
      <c r="S28" s="2"/>
      <c r="U28" s="4"/>
      <c r="V28" s="4"/>
      <c r="W28" s="22"/>
    </row>
    <row r="29" spans="1:23" ht="18.75">
      <c r="A29" s="2" t="s">
        <v>626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69339553033</v>
      </c>
      <c r="L29" s="4"/>
      <c r="M29" s="4">
        <v>0</v>
      </c>
      <c r="N29" s="4"/>
      <c r="O29" s="4">
        <v>-23593812</v>
      </c>
      <c r="P29" s="4"/>
      <c r="Q29" s="4">
        <v>69315959221</v>
      </c>
      <c r="S29" s="2"/>
      <c r="U29" s="4"/>
      <c r="V29" s="4"/>
      <c r="W29" s="22"/>
    </row>
    <row r="30" spans="1:23" ht="18.75">
      <c r="A30" s="2" t="s">
        <v>262</v>
      </c>
      <c r="C30" s="4">
        <v>21087274801</v>
      </c>
      <c r="D30" s="4"/>
      <c r="E30" s="4">
        <v>-10562265242</v>
      </c>
      <c r="F30" s="4"/>
      <c r="G30" s="4">
        <v>0</v>
      </c>
      <c r="H30" s="4"/>
      <c r="I30" s="4">
        <v>10525009559</v>
      </c>
      <c r="J30" s="4"/>
      <c r="K30" s="4">
        <v>289304408559</v>
      </c>
      <c r="L30" s="4"/>
      <c r="M30" s="4">
        <v>36134717395</v>
      </c>
      <c r="N30" s="4"/>
      <c r="O30" s="4">
        <v>-33262734435</v>
      </c>
      <c r="P30" s="4"/>
      <c r="Q30" s="4">
        <v>292176391519</v>
      </c>
      <c r="S30" s="2"/>
      <c r="U30" s="4"/>
      <c r="V30" s="4"/>
      <c r="W30" s="22"/>
    </row>
    <row r="31" spans="1:23" ht="18.75">
      <c r="A31" s="2" t="s">
        <v>716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60704878322</v>
      </c>
      <c r="P31" s="4"/>
      <c r="Q31" s="4">
        <v>60704878322</v>
      </c>
      <c r="S31" s="2"/>
      <c r="U31" s="4"/>
      <c r="V31" s="4"/>
    </row>
    <row r="32" spans="1:23" ht="18.75">
      <c r="A32" s="2" t="s">
        <v>217</v>
      </c>
      <c r="C32" s="4">
        <v>119562609433</v>
      </c>
      <c r="D32" s="4"/>
      <c r="E32" s="4">
        <v>-44191912763</v>
      </c>
      <c r="F32" s="4"/>
      <c r="G32" s="4">
        <v>0</v>
      </c>
      <c r="H32" s="4"/>
      <c r="I32" s="4">
        <v>75370696670</v>
      </c>
      <c r="J32" s="4"/>
      <c r="K32" s="4">
        <v>1122520680731</v>
      </c>
      <c r="L32" s="4"/>
      <c r="M32" s="4">
        <v>110024369069</v>
      </c>
      <c r="N32" s="4"/>
      <c r="O32" s="4">
        <v>91413428</v>
      </c>
      <c r="P32" s="4"/>
      <c r="Q32" s="4">
        <v>1232636463228</v>
      </c>
      <c r="S32" s="2"/>
      <c r="U32" s="4"/>
      <c r="V32" s="4"/>
    </row>
    <row r="33" spans="1:23" ht="24.75">
      <c r="A33" s="2" t="s">
        <v>196</v>
      </c>
      <c r="C33" s="4">
        <v>214927689918</v>
      </c>
      <c r="D33" s="4"/>
      <c r="E33" s="4">
        <v>0</v>
      </c>
      <c r="F33" s="4"/>
      <c r="G33" s="4">
        <v>0</v>
      </c>
      <c r="H33" s="4"/>
      <c r="I33" s="4">
        <v>214927689918</v>
      </c>
      <c r="J33" s="4"/>
      <c r="K33" s="4">
        <v>1158877958693</v>
      </c>
      <c r="L33" s="4"/>
      <c r="M33" s="4">
        <v>-877049499</v>
      </c>
      <c r="N33" s="4"/>
      <c r="O33" s="4">
        <v>999820</v>
      </c>
      <c r="P33" s="4"/>
      <c r="Q33" s="4">
        <v>1158001909014</v>
      </c>
      <c r="S33" s="27"/>
      <c r="T33" s="27"/>
      <c r="U33" s="11"/>
      <c r="W33" s="11"/>
    </row>
    <row r="34" spans="1:23" ht="26.25">
      <c r="A34" s="2" t="s">
        <v>624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75927945206</v>
      </c>
      <c r="L34" s="4"/>
      <c r="M34" s="4">
        <v>0</v>
      </c>
      <c r="N34" s="4"/>
      <c r="O34" s="4">
        <v>21289419375</v>
      </c>
      <c r="P34" s="4"/>
      <c r="Q34" s="4">
        <v>97217364581</v>
      </c>
      <c r="S34" s="28"/>
      <c r="T34" s="27"/>
      <c r="U34" s="29"/>
      <c r="V34" s="29"/>
    </row>
    <row r="35" spans="1:23" ht="26.25">
      <c r="A35" s="2" t="s">
        <v>184</v>
      </c>
      <c r="C35" s="4">
        <v>122968562240</v>
      </c>
      <c r="D35" s="4"/>
      <c r="E35" s="4">
        <v>0</v>
      </c>
      <c r="F35" s="4"/>
      <c r="G35" s="4">
        <v>0</v>
      </c>
      <c r="H35" s="4"/>
      <c r="I35" s="4">
        <v>122968562240</v>
      </c>
      <c r="J35" s="4"/>
      <c r="K35" s="4">
        <v>803791676552</v>
      </c>
      <c r="L35" s="4"/>
      <c r="M35" s="4">
        <v>33341860326</v>
      </c>
      <c r="N35" s="4"/>
      <c r="O35" s="4">
        <v>-222288257</v>
      </c>
      <c r="P35" s="4"/>
      <c r="Q35" s="4">
        <v>836911248621</v>
      </c>
      <c r="S35" s="28"/>
      <c r="T35" s="27"/>
      <c r="U35" s="29"/>
      <c r="V35" s="29"/>
    </row>
    <row r="36" spans="1:23" ht="26.25">
      <c r="A36" s="2" t="s">
        <v>223</v>
      </c>
      <c r="C36" s="4">
        <v>100314162413</v>
      </c>
      <c r="D36" s="4"/>
      <c r="E36" s="4">
        <v>313587032047</v>
      </c>
      <c r="F36" s="4"/>
      <c r="G36" s="4">
        <v>0</v>
      </c>
      <c r="H36" s="4"/>
      <c r="I36" s="4">
        <v>413901194460</v>
      </c>
      <c r="J36" s="4"/>
      <c r="K36" s="4">
        <v>787006342626</v>
      </c>
      <c r="L36" s="4"/>
      <c r="M36" s="4">
        <v>424199282333</v>
      </c>
      <c r="N36" s="4"/>
      <c r="O36" s="4">
        <v>0</v>
      </c>
      <c r="P36" s="4"/>
      <c r="Q36" s="4">
        <v>1211205624959</v>
      </c>
      <c r="S36" s="28"/>
      <c r="T36" s="27"/>
      <c r="U36" s="29"/>
      <c r="V36" s="29"/>
    </row>
    <row r="37" spans="1:23" ht="26.25">
      <c r="A37" s="2" t="s">
        <v>202</v>
      </c>
      <c r="C37" s="4">
        <v>119429946396</v>
      </c>
      <c r="D37" s="4"/>
      <c r="E37" s="4">
        <v>0</v>
      </c>
      <c r="F37" s="4"/>
      <c r="G37" s="4">
        <v>0</v>
      </c>
      <c r="H37" s="4"/>
      <c r="I37" s="4">
        <v>119429946396</v>
      </c>
      <c r="J37" s="4"/>
      <c r="K37" s="4">
        <v>504898391899</v>
      </c>
      <c r="L37" s="4"/>
      <c r="M37" s="4">
        <v>-1450000000</v>
      </c>
      <c r="N37" s="4"/>
      <c r="O37" s="4">
        <v>0</v>
      </c>
      <c r="P37" s="4"/>
      <c r="Q37" s="4">
        <v>503448391899</v>
      </c>
      <c r="S37" s="28"/>
      <c r="T37" s="27"/>
      <c r="U37" s="29"/>
      <c r="V37" s="29"/>
    </row>
    <row r="38" spans="1:23" ht="26.25">
      <c r="A38" s="2" t="s">
        <v>283</v>
      </c>
      <c r="C38" s="4">
        <v>14895852872</v>
      </c>
      <c r="D38" s="4"/>
      <c r="E38" s="4">
        <v>0</v>
      </c>
      <c r="F38" s="4"/>
      <c r="G38" s="4">
        <v>0</v>
      </c>
      <c r="H38" s="4"/>
      <c r="I38" s="4">
        <v>14895852872</v>
      </c>
      <c r="J38" s="4"/>
      <c r="K38" s="4">
        <v>29484662934</v>
      </c>
      <c r="L38" s="4"/>
      <c r="M38" s="4">
        <v>-181213138</v>
      </c>
      <c r="N38" s="4"/>
      <c r="O38" s="4">
        <v>0</v>
      </c>
      <c r="P38" s="4"/>
      <c r="Q38" s="4">
        <v>29303449796</v>
      </c>
      <c r="S38" s="28"/>
      <c r="T38" s="27"/>
      <c r="U38" s="29"/>
      <c r="V38" s="29"/>
    </row>
    <row r="39" spans="1:23" ht="26.25">
      <c r="A39" s="2" t="s">
        <v>286</v>
      </c>
      <c r="C39" s="4">
        <v>59592350788</v>
      </c>
      <c r="D39" s="4"/>
      <c r="E39" s="4">
        <v>0</v>
      </c>
      <c r="F39" s="4"/>
      <c r="G39" s="4">
        <v>0</v>
      </c>
      <c r="H39" s="4"/>
      <c r="I39" s="4">
        <v>59592350788</v>
      </c>
      <c r="J39" s="4"/>
      <c r="K39" s="4">
        <v>117956346080</v>
      </c>
      <c r="L39" s="4"/>
      <c r="M39" s="4">
        <v>-724963750</v>
      </c>
      <c r="N39" s="4"/>
      <c r="O39" s="4">
        <v>0</v>
      </c>
      <c r="P39" s="4"/>
      <c r="Q39" s="4">
        <v>117231382330</v>
      </c>
      <c r="S39" s="28"/>
      <c r="T39" s="27"/>
      <c r="U39" s="29"/>
      <c r="V39" s="29"/>
    </row>
    <row r="40" spans="1:23" ht="26.25">
      <c r="A40" s="2" t="s">
        <v>190</v>
      </c>
      <c r="C40" s="4">
        <v>93699646912</v>
      </c>
      <c r="D40" s="4"/>
      <c r="E40" s="4">
        <v>0</v>
      </c>
      <c r="F40" s="4"/>
      <c r="G40" s="4">
        <v>0</v>
      </c>
      <c r="H40" s="4"/>
      <c r="I40" s="4">
        <v>93699646912</v>
      </c>
      <c r="J40" s="4"/>
      <c r="K40" s="4">
        <v>247452515413</v>
      </c>
      <c r="L40" s="4"/>
      <c r="M40" s="4">
        <v>-1087494381</v>
      </c>
      <c r="N40" s="4"/>
      <c r="O40" s="4">
        <v>0</v>
      </c>
      <c r="P40" s="4"/>
      <c r="Q40" s="4">
        <v>246365021032</v>
      </c>
      <c r="S40" s="28"/>
      <c r="T40" s="27"/>
      <c r="U40" s="29"/>
      <c r="V40" s="29"/>
    </row>
    <row r="41" spans="1:23" ht="26.25">
      <c r="A41" s="2" t="s">
        <v>271</v>
      </c>
      <c r="C41" s="4">
        <v>89392966033</v>
      </c>
      <c r="D41" s="4"/>
      <c r="E41" s="4">
        <v>0</v>
      </c>
      <c r="F41" s="4"/>
      <c r="G41" s="4">
        <v>0</v>
      </c>
      <c r="H41" s="4"/>
      <c r="I41" s="4">
        <v>89392966033</v>
      </c>
      <c r="J41" s="4"/>
      <c r="K41" s="4">
        <v>350121989307</v>
      </c>
      <c r="L41" s="4"/>
      <c r="M41" s="4">
        <v>-1087499637</v>
      </c>
      <c r="N41" s="4"/>
      <c r="O41" s="4">
        <v>0</v>
      </c>
      <c r="P41" s="4"/>
      <c r="Q41" s="4">
        <v>349034489670</v>
      </c>
      <c r="S41" s="28"/>
      <c r="T41" s="27"/>
      <c r="U41" s="29"/>
      <c r="V41" s="29"/>
    </row>
    <row r="42" spans="1:23" ht="26.25">
      <c r="A42" s="2" t="s">
        <v>280</v>
      </c>
      <c r="C42" s="4">
        <v>14898802843</v>
      </c>
      <c r="D42" s="4"/>
      <c r="E42" s="4">
        <v>0</v>
      </c>
      <c r="F42" s="4"/>
      <c r="G42" s="4">
        <v>0</v>
      </c>
      <c r="H42" s="4"/>
      <c r="I42" s="4">
        <v>14898802843</v>
      </c>
      <c r="J42" s="4"/>
      <c r="K42" s="4">
        <v>58353567629</v>
      </c>
      <c r="L42" s="4"/>
      <c r="M42" s="4">
        <v>-181249637</v>
      </c>
      <c r="N42" s="4"/>
      <c r="O42" s="4">
        <v>0</v>
      </c>
      <c r="P42" s="4"/>
      <c r="Q42" s="4">
        <v>58172317992</v>
      </c>
      <c r="S42" s="28"/>
      <c r="T42" s="27"/>
      <c r="U42" s="29"/>
      <c r="V42" s="29"/>
    </row>
    <row r="43" spans="1:23" ht="26.25">
      <c r="A43" s="2" t="s">
        <v>214</v>
      </c>
      <c r="C43" s="4">
        <v>75669393223</v>
      </c>
      <c r="D43" s="4"/>
      <c r="E43" s="4">
        <v>0</v>
      </c>
      <c r="F43" s="4"/>
      <c r="G43" s="4">
        <v>0</v>
      </c>
      <c r="H43" s="4"/>
      <c r="I43" s="4">
        <v>75669393223</v>
      </c>
      <c r="J43" s="4"/>
      <c r="K43" s="4">
        <v>328395848468</v>
      </c>
      <c r="L43" s="4"/>
      <c r="M43" s="4">
        <v>-543748187</v>
      </c>
      <c r="N43" s="4"/>
      <c r="O43" s="4">
        <v>0</v>
      </c>
      <c r="P43" s="4"/>
      <c r="Q43" s="4">
        <v>327852100281</v>
      </c>
      <c r="S43" s="28"/>
      <c r="T43" s="27"/>
      <c r="U43" s="29"/>
      <c r="V43" s="29"/>
    </row>
    <row r="44" spans="1:23" ht="26.25">
      <c r="A44" s="2" t="s">
        <v>164</v>
      </c>
      <c r="C44" s="4">
        <v>109209152289</v>
      </c>
      <c r="D44" s="4"/>
      <c r="E44" s="4">
        <v>0</v>
      </c>
      <c r="F44" s="4"/>
      <c r="G44" s="4">
        <v>0</v>
      </c>
      <c r="H44" s="4"/>
      <c r="I44" s="4">
        <v>109209152289</v>
      </c>
      <c r="J44" s="4"/>
      <c r="K44" s="4">
        <v>644773710754</v>
      </c>
      <c r="L44" s="4"/>
      <c r="M44" s="4">
        <v>-1268715381</v>
      </c>
      <c r="N44" s="4"/>
      <c r="O44" s="4">
        <v>0</v>
      </c>
      <c r="P44" s="4"/>
      <c r="Q44" s="4">
        <v>643504995373</v>
      </c>
      <c r="S44" s="28"/>
      <c r="T44" s="27"/>
      <c r="U44" s="29"/>
      <c r="V44" s="29"/>
    </row>
    <row r="45" spans="1:23" ht="26.25">
      <c r="A45" s="2" t="s">
        <v>161</v>
      </c>
      <c r="C45" s="4">
        <v>52196557720</v>
      </c>
      <c r="D45" s="4"/>
      <c r="E45" s="4">
        <v>0</v>
      </c>
      <c r="F45" s="4"/>
      <c r="G45" s="4">
        <v>0</v>
      </c>
      <c r="H45" s="4"/>
      <c r="I45" s="4">
        <v>52196557720</v>
      </c>
      <c r="J45" s="4"/>
      <c r="K45" s="4">
        <v>548467457839</v>
      </c>
      <c r="L45" s="4"/>
      <c r="M45" s="4">
        <v>-634354337</v>
      </c>
      <c r="N45" s="4"/>
      <c r="O45" s="4">
        <v>0</v>
      </c>
      <c r="P45" s="4"/>
      <c r="Q45" s="4">
        <v>547833103502</v>
      </c>
      <c r="S45" s="28"/>
      <c r="T45" s="27"/>
      <c r="U45" s="29"/>
      <c r="V45" s="29"/>
    </row>
    <row r="46" spans="1:23" ht="26.25">
      <c r="A46" s="2" t="s">
        <v>181</v>
      </c>
      <c r="C46" s="4">
        <v>156807333234</v>
      </c>
      <c r="D46" s="4"/>
      <c r="E46" s="4">
        <v>0</v>
      </c>
      <c r="F46" s="4"/>
      <c r="G46" s="4">
        <v>0</v>
      </c>
      <c r="H46" s="4"/>
      <c r="I46" s="4">
        <v>156807333234</v>
      </c>
      <c r="J46" s="4"/>
      <c r="K46" s="4">
        <v>1424793862132</v>
      </c>
      <c r="L46" s="4"/>
      <c r="M46" s="4">
        <v>-1812500000</v>
      </c>
      <c r="N46" s="4"/>
      <c r="O46" s="4">
        <v>0</v>
      </c>
      <c r="P46" s="4"/>
      <c r="Q46" s="4">
        <v>1422981362132</v>
      </c>
      <c r="S46" s="28"/>
      <c r="T46" s="27"/>
      <c r="U46" s="29"/>
      <c r="V46" s="29"/>
    </row>
    <row r="47" spans="1:23" ht="26.25">
      <c r="A47" s="2" t="s">
        <v>208</v>
      </c>
      <c r="C47" s="4">
        <v>71492794520</v>
      </c>
      <c r="D47" s="4"/>
      <c r="E47" s="4">
        <v>0</v>
      </c>
      <c r="F47" s="4"/>
      <c r="G47" s="4">
        <v>0</v>
      </c>
      <c r="H47" s="4"/>
      <c r="I47" s="4">
        <v>71492794520</v>
      </c>
      <c r="J47" s="4"/>
      <c r="K47" s="4">
        <v>586312520543</v>
      </c>
      <c r="L47" s="4"/>
      <c r="M47" s="4">
        <v>45157912500</v>
      </c>
      <c r="N47" s="4"/>
      <c r="O47" s="4">
        <v>0</v>
      </c>
      <c r="P47" s="4"/>
      <c r="Q47" s="4">
        <v>631470433043</v>
      </c>
      <c r="S47" s="28"/>
      <c r="T47" s="27"/>
      <c r="U47" s="29"/>
      <c r="V47" s="29"/>
    </row>
    <row r="48" spans="1:23" ht="26.25">
      <c r="A48" s="2" t="s">
        <v>146</v>
      </c>
      <c r="C48" s="4">
        <v>235596307325</v>
      </c>
      <c r="D48" s="4"/>
      <c r="E48" s="4">
        <v>0</v>
      </c>
      <c r="F48" s="4"/>
      <c r="G48" s="4">
        <v>0</v>
      </c>
      <c r="H48" s="4"/>
      <c r="I48" s="4">
        <v>235596307325</v>
      </c>
      <c r="J48" s="4"/>
      <c r="K48" s="4">
        <v>1996283353184</v>
      </c>
      <c r="L48" s="4"/>
      <c r="M48" s="4">
        <v>-2718750000</v>
      </c>
      <c r="N48" s="4"/>
      <c r="O48" s="4">
        <v>0</v>
      </c>
      <c r="P48" s="4"/>
      <c r="Q48" s="4">
        <v>1993564603184</v>
      </c>
      <c r="S48" s="28"/>
      <c r="T48" s="27"/>
      <c r="U48" s="29"/>
      <c r="V48" s="29"/>
    </row>
    <row r="49" spans="1:22" ht="26.25">
      <c r="A49" s="2" t="s">
        <v>268</v>
      </c>
      <c r="C49" s="4">
        <v>7782081032</v>
      </c>
      <c r="D49" s="4"/>
      <c r="E49" s="4">
        <v>0</v>
      </c>
      <c r="F49" s="4"/>
      <c r="G49" s="4">
        <v>0</v>
      </c>
      <c r="H49" s="4"/>
      <c r="I49" s="4">
        <v>7782081032</v>
      </c>
      <c r="J49" s="4"/>
      <c r="K49" s="4">
        <v>8772369954</v>
      </c>
      <c r="L49" s="4"/>
      <c r="M49" s="4">
        <v>9553536269</v>
      </c>
      <c r="N49" s="4"/>
      <c r="O49" s="4">
        <v>0</v>
      </c>
      <c r="P49" s="4"/>
      <c r="Q49" s="4">
        <v>18325906223</v>
      </c>
      <c r="S49" s="28"/>
      <c r="T49" s="27"/>
      <c r="U49" s="29"/>
      <c r="V49" s="29"/>
    </row>
    <row r="50" spans="1:22" ht="26.25">
      <c r="A50" s="2" t="s">
        <v>211</v>
      </c>
      <c r="C50" s="4">
        <v>38331343061</v>
      </c>
      <c r="D50" s="4"/>
      <c r="E50" s="4">
        <v>0</v>
      </c>
      <c r="F50" s="4"/>
      <c r="G50" s="4">
        <v>0</v>
      </c>
      <c r="H50" s="4"/>
      <c r="I50" s="4">
        <v>38331343061</v>
      </c>
      <c r="J50" s="4"/>
      <c r="K50" s="4">
        <v>423835780225</v>
      </c>
      <c r="L50" s="4"/>
      <c r="M50" s="4">
        <v>24542343750</v>
      </c>
      <c r="N50" s="4"/>
      <c r="O50" s="4">
        <v>0</v>
      </c>
      <c r="P50" s="4"/>
      <c r="Q50" s="4">
        <v>448378123975</v>
      </c>
      <c r="S50" s="28"/>
      <c r="T50" s="27"/>
      <c r="U50" s="29"/>
      <c r="V50" s="29"/>
    </row>
    <row r="51" spans="1:22" ht="26.25">
      <c r="A51" s="2" t="s">
        <v>619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J51" s="4"/>
      <c r="K51" s="4">
        <v>90739544432</v>
      </c>
      <c r="L51" s="4"/>
      <c r="M51" s="4">
        <v>0</v>
      </c>
      <c r="N51" s="4"/>
      <c r="O51" s="4">
        <v>0</v>
      </c>
      <c r="P51" s="4"/>
      <c r="Q51" s="4">
        <v>90739544432</v>
      </c>
      <c r="S51" s="28"/>
      <c r="T51" s="27"/>
      <c r="U51" s="29"/>
      <c r="V51" s="29"/>
    </row>
    <row r="52" spans="1:22" ht="26.25">
      <c r="A52" s="2" t="s">
        <v>621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J52" s="4"/>
      <c r="K52" s="4">
        <v>544438174632</v>
      </c>
      <c r="L52" s="4"/>
      <c r="M52" s="4">
        <v>0</v>
      </c>
      <c r="N52" s="4"/>
      <c r="O52" s="4">
        <v>0</v>
      </c>
      <c r="P52" s="4"/>
      <c r="Q52" s="4">
        <v>544438174632</v>
      </c>
      <c r="S52" s="28"/>
      <c r="T52" s="27"/>
      <c r="U52" s="29"/>
      <c r="V52" s="29"/>
    </row>
    <row r="53" spans="1:22" ht="26.25">
      <c r="A53" s="2" t="s">
        <v>622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J53" s="4"/>
      <c r="K53" s="4">
        <v>479318498487</v>
      </c>
      <c r="L53" s="4"/>
      <c r="M53" s="4">
        <v>0</v>
      </c>
      <c r="N53" s="4"/>
      <c r="O53" s="4">
        <v>0</v>
      </c>
      <c r="P53" s="4"/>
      <c r="Q53" s="4">
        <v>479318498487</v>
      </c>
      <c r="S53" s="28"/>
      <c r="T53" s="27"/>
      <c r="U53" s="29"/>
      <c r="V53" s="29"/>
    </row>
    <row r="54" spans="1:22" ht="26.25">
      <c r="A54" s="2" t="s">
        <v>623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v>0</v>
      </c>
      <c r="J54" s="4"/>
      <c r="K54" s="4">
        <v>119811649122</v>
      </c>
      <c r="L54" s="4"/>
      <c r="M54" s="4">
        <v>0</v>
      </c>
      <c r="N54" s="4"/>
      <c r="O54" s="4">
        <v>0</v>
      </c>
      <c r="P54" s="4"/>
      <c r="Q54" s="4">
        <v>119811649122</v>
      </c>
      <c r="S54" s="28"/>
      <c r="T54" s="27"/>
      <c r="U54" s="29"/>
      <c r="V54" s="29"/>
    </row>
    <row r="55" spans="1:22" ht="26.25">
      <c r="A55" s="2" t="s">
        <v>225</v>
      </c>
      <c r="C55" s="4">
        <v>2148246160</v>
      </c>
      <c r="D55" s="4"/>
      <c r="E55" s="4">
        <v>519384845</v>
      </c>
      <c r="F55" s="4"/>
      <c r="G55" s="4">
        <v>0</v>
      </c>
      <c r="H55" s="4"/>
      <c r="I55" s="4">
        <v>2667631005</v>
      </c>
      <c r="J55" s="4"/>
      <c r="K55" s="4">
        <v>10498237954</v>
      </c>
      <c r="L55" s="4"/>
      <c r="M55" s="4">
        <v>1798742011</v>
      </c>
      <c r="N55" s="4"/>
      <c r="O55" s="4">
        <v>0</v>
      </c>
      <c r="P55" s="4"/>
      <c r="Q55" s="4">
        <v>12296979965</v>
      </c>
      <c r="S55" s="28"/>
      <c r="T55" s="27"/>
      <c r="U55" s="29"/>
      <c r="V55" s="29"/>
    </row>
    <row r="56" spans="1:22" ht="26.25">
      <c r="A56" s="2" t="s">
        <v>228</v>
      </c>
      <c r="C56" s="4">
        <v>218779092937</v>
      </c>
      <c r="D56" s="4"/>
      <c r="E56" s="4">
        <v>-345404025171</v>
      </c>
      <c r="F56" s="4"/>
      <c r="G56" s="4">
        <v>0</v>
      </c>
      <c r="H56" s="4"/>
      <c r="I56" s="4">
        <v>-126624932234</v>
      </c>
      <c r="J56" s="4"/>
      <c r="K56" s="4">
        <v>2305922425093</v>
      </c>
      <c r="L56" s="4"/>
      <c r="M56" s="4">
        <v>42787710721</v>
      </c>
      <c r="N56" s="4"/>
      <c r="O56" s="4">
        <v>0</v>
      </c>
      <c r="P56" s="4"/>
      <c r="Q56" s="4">
        <v>2348710135814</v>
      </c>
      <c r="S56" s="28"/>
      <c r="T56" s="27"/>
      <c r="U56" s="29"/>
      <c r="V56" s="29"/>
    </row>
    <row r="57" spans="1:22" ht="26.25">
      <c r="A57" s="2" t="s">
        <v>155</v>
      </c>
      <c r="C57" s="4">
        <v>24990207861</v>
      </c>
      <c r="D57" s="4"/>
      <c r="E57" s="4">
        <v>0</v>
      </c>
      <c r="F57" s="4"/>
      <c r="G57" s="4">
        <v>0</v>
      </c>
      <c r="H57" s="4"/>
      <c r="I57" s="4">
        <v>24990207861</v>
      </c>
      <c r="J57" s="4"/>
      <c r="K57" s="4">
        <v>226189608694</v>
      </c>
      <c r="L57" s="4"/>
      <c r="M57" s="4">
        <v>0</v>
      </c>
      <c r="N57" s="4"/>
      <c r="O57" s="4">
        <v>0</v>
      </c>
      <c r="P57" s="4"/>
      <c r="Q57" s="4">
        <v>226189608694</v>
      </c>
      <c r="S57" s="28"/>
      <c r="T57" s="27"/>
      <c r="U57" s="29"/>
      <c r="V57" s="29"/>
    </row>
    <row r="58" spans="1:22" ht="26.25">
      <c r="A58" s="2" t="s">
        <v>277</v>
      </c>
      <c r="C58" s="4">
        <v>66910134029</v>
      </c>
      <c r="D58" s="4"/>
      <c r="E58" s="4">
        <v>0</v>
      </c>
      <c r="F58" s="4"/>
      <c r="G58" s="4">
        <v>0</v>
      </c>
      <c r="H58" s="4"/>
      <c r="I58" s="4">
        <v>66910134029</v>
      </c>
      <c r="J58" s="4"/>
      <c r="K58" s="4">
        <v>670526293517</v>
      </c>
      <c r="L58" s="4"/>
      <c r="M58" s="4">
        <v>0</v>
      </c>
      <c r="N58" s="4"/>
      <c r="O58" s="4">
        <v>0</v>
      </c>
      <c r="P58" s="4"/>
      <c r="Q58" s="4">
        <v>670526293517</v>
      </c>
      <c r="S58" s="28"/>
      <c r="T58" s="27"/>
      <c r="U58" s="29"/>
      <c r="V58" s="29"/>
    </row>
    <row r="59" spans="1:22" ht="26.25">
      <c r="A59" s="2" t="s">
        <v>220</v>
      </c>
      <c r="C59" s="4">
        <v>56485723063</v>
      </c>
      <c r="D59" s="4"/>
      <c r="E59" s="4">
        <v>-25980690145</v>
      </c>
      <c r="F59" s="4"/>
      <c r="G59" s="4">
        <v>0</v>
      </c>
      <c r="H59" s="4"/>
      <c r="I59" s="4">
        <v>30505032918</v>
      </c>
      <c r="J59" s="4"/>
      <c r="K59" s="4">
        <v>533856187801</v>
      </c>
      <c r="L59" s="4"/>
      <c r="M59" s="4">
        <v>39664929428</v>
      </c>
      <c r="N59" s="4"/>
      <c r="O59" s="4">
        <v>0</v>
      </c>
      <c r="P59" s="4"/>
      <c r="Q59" s="4">
        <v>573521117229</v>
      </c>
      <c r="S59" s="28"/>
      <c r="T59" s="27"/>
      <c r="U59" s="29"/>
      <c r="V59" s="29"/>
    </row>
    <row r="60" spans="1:22" ht="26.25">
      <c r="A60" s="2" t="s">
        <v>187</v>
      </c>
      <c r="C60" s="4">
        <v>24736699785</v>
      </c>
      <c r="D60" s="4"/>
      <c r="E60" s="4">
        <v>-9221178257</v>
      </c>
      <c r="F60" s="4"/>
      <c r="G60" s="4">
        <v>0</v>
      </c>
      <c r="H60" s="4"/>
      <c r="I60" s="4">
        <v>15515521528</v>
      </c>
      <c r="J60" s="4"/>
      <c r="K60" s="4">
        <v>130519383331</v>
      </c>
      <c r="L60" s="4"/>
      <c r="M60" s="4">
        <v>-9442633619</v>
      </c>
      <c r="N60" s="4"/>
      <c r="O60" s="4">
        <v>0</v>
      </c>
      <c r="P60" s="4"/>
      <c r="Q60" s="4">
        <v>121076749712</v>
      </c>
      <c r="S60" s="28"/>
      <c r="T60" s="27"/>
      <c r="U60" s="29"/>
      <c r="V60" s="29"/>
    </row>
    <row r="61" spans="1:22" ht="26.25">
      <c r="A61" s="2" t="s">
        <v>178</v>
      </c>
      <c r="C61" s="4">
        <v>44942942286</v>
      </c>
      <c r="D61" s="4"/>
      <c r="E61" s="4">
        <v>0</v>
      </c>
      <c r="F61" s="4"/>
      <c r="G61" s="4">
        <v>0</v>
      </c>
      <c r="H61" s="4"/>
      <c r="I61" s="4">
        <v>44942942286</v>
      </c>
      <c r="J61" s="4"/>
      <c r="K61" s="4">
        <v>283488797215</v>
      </c>
      <c r="L61" s="4"/>
      <c r="M61" s="4">
        <v>0</v>
      </c>
      <c r="N61" s="4"/>
      <c r="O61" s="4">
        <v>0</v>
      </c>
      <c r="P61" s="4"/>
      <c r="Q61" s="4">
        <v>283488797215</v>
      </c>
      <c r="S61" s="28"/>
      <c r="T61" s="27"/>
      <c r="U61" s="29"/>
      <c r="V61" s="29"/>
    </row>
    <row r="62" spans="1:22" ht="26.25">
      <c r="A62" s="2" t="s">
        <v>285</v>
      </c>
      <c r="C62" s="4">
        <v>71355956569</v>
      </c>
      <c r="D62" s="4"/>
      <c r="E62" s="4">
        <v>0</v>
      </c>
      <c r="F62" s="4"/>
      <c r="G62" s="4">
        <v>0</v>
      </c>
      <c r="H62" s="4"/>
      <c r="I62" s="4">
        <v>71355956569</v>
      </c>
      <c r="J62" s="4"/>
      <c r="K62" s="4">
        <v>715079199481</v>
      </c>
      <c r="L62" s="4"/>
      <c r="M62" s="4">
        <v>0</v>
      </c>
      <c r="N62" s="4"/>
      <c r="O62" s="4">
        <v>0</v>
      </c>
      <c r="P62" s="4"/>
      <c r="Q62" s="4">
        <v>715079199481</v>
      </c>
      <c r="S62" s="28"/>
      <c r="T62" s="27"/>
      <c r="U62" s="29"/>
      <c r="V62" s="29"/>
    </row>
    <row r="63" spans="1:22" ht="26.25">
      <c r="A63" s="2" t="s">
        <v>149</v>
      </c>
      <c r="C63" s="4">
        <v>114545369266</v>
      </c>
      <c r="D63" s="4"/>
      <c r="E63" s="4">
        <v>0</v>
      </c>
      <c r="F63" s="4"/>
      <c r="G63" s="4">
        <v>0</v>
      </c>
      <c r="H63" s="4"/>
      <c r="I63" s="4">
        <v>114545369266</v>
      </c>
      <c r="J63" s="4"/>
      <c r="K63" s="4">
        <v>1431872766524</v>
      </c>
      <c r="L63" s="4"/>
      <c r="M63" s="4">
        <v>74986406250</v>
      </c>
      <c r="N63" s="4"/>
      <c r="O63" s="4">
        <v>0</v>
      </c>
      <c r="P63" s="4"/>
      <c r="Q63" s="4">
        <v>1506859172774</v>
      </c>
      <c r="S63" s="28"/>
      <c r="T63" s="27"/>
      <c r="U63" s="29"/>
      <c r="V63" s="29"/>
    </row>
    <row r="64" spans="1:22" ht="26.25">
      <c r="A64" s="2" t="s">
        <v>265</v>
      </c>
      <c r="C64" s="4">
        <v>102236694362</v>
      </c>
      <c r="D64" s="4"/>
      <c r="E64" s="4">
        <v>4990095381</v>
      </c>
      <c r="F64" s="4"/>
      <c r="G64" s="4">
        <v>0</v>
      </c>
      <c r="H64" s="4"/>
      <c r="I64" s="4">
        <v>107226789743</v>
      </c>
      <c r="J64" s="4"/>
      <c r="K64" s="4">
        <v>262742108541</v>
      </c>
      <c r="L64" s="4"/>
      <c r="M64" s="4">
        <v>65793170887</v>
      </c>
      <c r="N64" s="4"/>
      <c r="O64" s="4">
        <v>0</v>
      </c>
      <c r="P64" s="4"/>
      <c r="Q64" s="4">
        <v>328535279428</v>
      </c>
      <c r="S64" s="28"/>
      <c r="T64" s="27"/>
      <c r="U64" s="29"/>
      <c r="V64" s="29"/>
    </row>
    <row r="65" spans="1:22" ht="26.25">
      <c r="A65" s="2" t="s">
        <v>205</v>
      </c>
      <c r="C65" s="4">
        <v>60133481919</v>
      </c>
      <c r="D65" s="4"/>
      <c r="E65" s="4">
        <v>0</v>
      </c>
      <c r="F65" s="4"/>
      <c r="G65" s="4">
        <v>0</v>
      </c>
      <c r="H65" s="4"/>
      <c r="I65" s="4">
        <v>60133481919</v>
      </c>
      <c r="J65" s="4"/>
      <c r="K65" s="4">
        <v>762495378627</v>
      </c>
      <c r="L65" s="4"/>
      <c r="M65" s="4">
        <v>0</v>
      </c>
      <c r="N65" s="4"/>
      <c r="O65" s="4">
        <v>0</v>
      </c>
      <c r="P65" s="4"/>
      <c r="Q65" s="4">
        <v>762495378627</v>
      </c>
      <c r="S65" s="28"/>
      <c r="T65" s="27"/>
      <c r="U65" s="29"/>
      <c r="V65" s="29"/>
    </row>
    <row r="66" spans="1:22" ht="26.25">
      <c r="A66" s="2" t="s">
        <v>239</v>
      </c>
      <c r="C66" s="4">
        <v>15646210981</v>
      </c>
      <c r="D66" s="4"/>
      <c r="E66" s="4">
        <v>1006017627</v>
      </c>
      <c r="F66" s="4"/>
      <c r="G66" s="4">
        <v>0</v>
      </c>
      <c r="H66" s="4"/>
      <c r="I66" s="4">
        <v>16652228608</v>
      </c>
      <c r="J66" s="4"/>
      <c r="K66" s="4">
        <v>160954803500</v>
      </c>
      <c r="L66" s="4"/>
      <c r="M66" s="4">
        <v>34178803969</v>
      </c>
      <c r="N66" s="4"/>
      <c r="O66" s="4">
        <v>0</v>
      </c>
      <c r="P66" s="4"/>
      <c r="Q66" s="4">
        <v>195133607469</v>
      </c>
      <c r="S66" s="28"/>
      <c r="T66" s="27"/>
      <c r="U66" s="29"/>
      <c r="V66" s="29"/>
    </row>
    <row r="67" spans="1:22" ht="26.25">
      <c r="A67" s="2" t="s">
        <v>175</v>
      </c>
      <c r="C67" s="4">
        <v>18033113354</v>
      </c>
      <c r="D67" s="4"/>
      <c r="E67" s="4">
        <v>0</v>
      </c>
      <c r="F67" s="4"/>
      <c r="G67" s="4">
        <v>0</v>
      </c>
      <c r="H67" s="4"/>
      <c r="I67" s="4">
        <v>18033113354</v>
      </c>
      <c r="J67" s="4"/>
      <c r="K67" s="4">
        <v>222110385549</v>
      </c>
      <c r="L67" s="4"/>
      <c r="M67" s="4">
        <v>0</v>
      </c>
      <c r="N67" s="4"/>
      <c r="O67" s="4">
        <v>0</v>
      </c>
      <c r="P67" s="4"/>
      <c r="Q67" s="4">
        <v>222110385549</v>
      </c>
      <c r="S67" s="28"/>
      <c r="T67" s="27"/>
      <c r="U67" s="29"/>
      <c r="V67" s="29"/>
    </row>
    <row r="68" spans="1:22" ht="26.25">
      <c r="A68" s="2" t="s">
        <v>287</v>
      </c>
      <c r="C68" s="4">
        <v>9450693133</v>
      </c>
      <c r="D68" s="4"/>
      <c r="E68" s="4">
        <v>0</v>
      </c>
      <c r="F68" s="4"/>
      <c r="G68" s="4">
        <v>0</v>
      </c>
      <c r="H68" s="4"/>
      <c r="I68" s="4">
        <v>9450693133</v>
      </c>
      <c r="J68" s="4"/>
      <c r="K68" s="4">
        <v>89926199274</v>
      </c>
      <c r="L68" s="4"/>
      <c r="M68" s="4">
        <v>0</v>
      </c>
      <c r="N68" s="4"/>
      <c r="O68" s="4">
        <v>0</v>
      </c>
      <c r="P68" s="4"/>
      <c r="Q68" s="4">
        <v>89926199274</v>
      </c>
      <c r="S68" s="28"/>
      <c r="T68" s="27"/>
      <c r="U68" s="29"/>
      <c r="V68" s="29"/>
    </row>
    <row r="69" spans="1:22" ht="26.25">
      <c r="A69" s="2" t="s">
        <v>284</v>
      </c>
      <c r="C69" s="4">
        <v>9449165256</v>
      </c>
      <c r="D69" s="4"/>
      <c r="E69" s="4">
        <v>0</v>
      </c>
      <c r="F69" s="4"/>
      <c r="G69" s="4">
        <v>0</v>
      </c>
      <c r="H69" s="4"/>
      <c r="I69" s="4">
        <v>9449165256</v>
      </c>
      <c r="J69" s="4"/>
      <c r="K69" s="4">
        <v>89911661083</v>
      </c>
      <c r="L69" s="4"/>
      <c r="M69" s="4">
        <v>0</v>
      </c>
      <c r="N69" s="4"/>
      <c r="O69" s="4">
        <v>0</v>
      </c>
      <c r="P69" s="4"/>
      <c r="Q69" s="4">
        <v>89911661083</v>
      </c>
      <c r="S69" s="28"/>
      <c r="T69" s="27"/>
      <c r="U69" s="29"/>
      <c r="V69" s="29"/>
    </row>
    <row r="70" spans="1:22" ht="18.75">
      <c r="A70" s="2" t="s">
        <v>282</v>
      </c>
      <c r="C70" s="4">
        <v>39376593818</v>
      </c>
      <c r="D70" s="4"/>
      <c r="E70" s="4">
        <v>0</v>
      </c>
      <c r="F70" s="4"/>
      <c r="G70" s="4">
        <v>0</v>
      </c>
      <c r="H70" s="4"/>
      <c r="I70" s="4">
        <v>39376593818</v>
      </c>
      <c r="J70" s="4"/>
      <c r="K70" s="4">
        <v>374680181986</v>
      </c>
      <c r="L70" s="4"/>
      <c r="M70" s="4">
        <v>0</v>
      </c>
      <c r="N70" s="4"/>
      <c r="O70" s="4">
        <v>0</v>
      </c>
      <c r="P70" s="4"/>
      <c r="Q70" s="4">
        <v>374680181986</v>
      </c>
    </row>
    <row r="71" spans="1:22" ht="18.75">
      <c r="A71" s="2" t="s">
        <v>274</v>
      </c>
      <c r="C71" s="4">
        <v>47252268558</v>
      </c>
      <c r="D71" s="4"/>
      <c r="E71" s="4">
        <v>0</v>
      </c>
      <c r="F71" s="4"/>
      <c r="G71" s="4">
        <v>0</v>
      </c>
      <c r="H71" s="4"/>
      <c r="I71" s="4">
        <v>47252268558</v>
      </c>
      <c r="J71" s="4"/>
      <c r="K71" s="4">
        <v>449619605632</v>
      </c>
      <c r="L71" s="4"/>
      <c r="M71" s="4">
        <v>0</v>
      </c>
      <c r="N71" s="4"/>
      <c r="O71" s="4">
        <v>0</v>
      </c>
      <c r="P71" s="4"/>
      <c r="Q71" s="4">
        <v>449619605632</v>
      </c>
    </row>
    <row r="72" spans="1:22" ht="18.75">
      <c r="A72" s="2" t="s">
        <v>259</v>
      </c>
      <c r="C72" s="4">
        <v>43389449696</v>
      </c>
      <c r="D72" s="4"/>
      <c r="E72" s="4">
        <v>-57445586099</v>
      </c>
      <c r="F72" s="4"/>
      <c r="G72" s="4">
        <v>0</v>
      </c>
      <c r="H72" s="4"/>
      <c r="I72" s="4">
        <v>-14056136403</v>
      </c>
      <c r="J72" s="4"/>
      <c r="K72" s="4">
        <v>139628513709</v>
      </c>
      <c r="L72" s="4"/>
      <c r="M72" s="4">
        <v>61299710493</v>
      </c>
      <c r="N72" s="4"/>
      <c r="O72" s="4">
        <v>0</v>
      </c>
      <c r="P72" s="4"/>
      <c r="Q72" s="4">
        <v>200928224202</v>
      </c>
    </row>
    <row r="73" spans="1:22" ht="18.75">
      <c r="A73" s="2" t="s">
        <v>253</v>
      </c>
      <c r="C73" s="4">
        <v>16240210748</v>
      </c>
      <c r="D73" s="4"/>
      <c r="E73" s="4">
        <v>20226333312</v>
      </c>
      <c r="F73" s="4"/>
      <c r="G73" s="4">
        <v>0</v>
      </c>
      <c r="H73" s="4"/>
      <c r="I73" s="4">
        <v>36466544060</v>
      </c>
      <c r="J73" s="4"/>
      <c r="K73" s="4">
        <v>48285684179</v>
      </c>
      <c r="L73" s="4"/>
      <c r="M73" s="4">
        <v>42668830187</v>
      </c>
      <c r="N73" s="4"/>
      <c r="O73" s="4">
        <v>0</v>
      </c>
      <c r="P73" s="4"/>
      <c r="Q73" s="4">
        <v>90954514366</v>
      </c>
    </row>
    <row r="74" spans="1:22" ht="18.75">
      <c r="A74" s="2" t="s">
        <v>245</v>
      </c>
      <c r="C74" s="4">
        <v>78503649872</v>
      </c>
      <c r="D74" s="4"/>
      <c r="E74" s="4">
        <v>28996578917</v>
      </c>
      <c r="F74" s="4"/>
      <c r="G74" s="4">
        <v>0</v>
      </c>
      <c r="H74" s="4"/>
      <c r="I74" s="4">
        <v>107500228789</v>
      </c>
      <c r="J74" s="4"/>
      <c r="K74" s="4">
        <v>740805115335</v>
      </c>
      <c r="L74" s="4"/>
      <c r="M74" s="4">
        <v>29434163653</v>
      </c>
      <c r="N74" s="4"/>
      <c r="O74" s="4">
        <v>0</v>
      </c>
      <c r="P74" s="4"/>
      <c r="Q74" s="4">
        <v>770239278988</v>
      </c>
    </row>
    <row r="75" spans="1:22" ht="18.75">
      <c r="A75" s="2" t="s">
        <v>248</v>
      </c>
      <c r="C75" s="4">
        <v>29680761704</v>
      </c>
      <c r="D75" s="4"/>
      <c r="E75" s="4">
        <v>0</v>
      </c>
      <c r="F75" s="4"/>
      <c r="G75" s="4">
        <v>0</v>
      </c>
      <c r="H75" s="4"/>
      <c r="I75" s="4">
        <v>29680761704</v>
      </c>
      <c r="J75" s="4"/>
      <c r="K75" s="4">
        <v>148336031094</v>
      </c>
      <c r="L75" s="4"/>
      <c r="M75" s="4">
        <v>-85875150328</v>
      </c>
      <c r="N75" s="4"/>
      <c r="O75" s="4">
        <v>0</v>
      </c>
      <c r="P75" s="4"/>
      <c r="Q75" s="4">
        <v>62460880766</v>
      </c>
    </row>
    <row r="76" spans="1:22" ht="18.75">
      <c r="A76" s="2" t="s">
        <v>242</v>
      </c>
      <c r="C76" s="4">
        <v>61815317655</v>
      </c>
      <c r="D76" s="4"/>
      <c r="E76" s="4">
        <v>9651290387</v>
      </c>
      <c r="F76" s="4"/>
      <c r="G76" s="4">
        <v>0</v>
      </c>
      <c r="H76" s="4"/>
      <c r="I76" s="4">
        <v>71466608042</v>
      </c>
      <c r="J76" s="4"/>
      <c r="K76" s="4">
        <v>289160482797</v>
      </c>
      <c r="L76" s="4"/>
      <c r="M76" s="4">
        <v>57640303337</v>
      </c>
      <c r="N76" s="4"/>
      <c r="O76" s="4">
        <v>0</v>
      </c>
      <c r="P76" s="4"/>
      <c r="Q76" s="4">
        <v>346800786134</v>
      </c>
    </row>
    <row r="77" spans="1:22" ht="18.75">
      <c r="A77" s="2" t="s">
        <v>236</v>
      </c>
      <c r="C77" s="4">
        <v>22385990736</v>
      </c>
      <c r="D77" s="4"/>
      <c r="E77" s="4">
        <v>-99351547267</v>
      </c>
      <c r="F77" s="4"/>
      <c r="G77" s="4">
        <v>0</v>
      </c>
      <c r="H77" s="4"/>
      <c r="I77" s="4">
        <v>-76965556531</v>
      </c>
      <c r="J77" s="4"/>
      <c r="K77" s="4">
        <v>74376333010</v>
      </c>
      <c r="L77" s="4"/>
      <c r="M77" s="4">
        <v>41346966304</v>
      </c>
      <c r="N77" s="4"/>
      <c r="O77" s="4">
        <v>0</v>
      </c>
      <c r="P77" s="4"/>
      <c r="Q77" s="4">
        <v>115723299314</v>
      </c>
    </row>
    <row r="78" spans="1:22" ht="18.75">
      <c r="A78" s="2" t="s">
        <v>116</v>
      </c>
      <c r="C78" s="4">
        <v>0</v>
      </c>
      <c r="D78" s="4"/>
      <c r="E78" s="4">
        <v>92633189612</v>
      </c>
      <c r="F78" s="4"/>
      <c r="G78" s="4">
        <v>0</v>
      </c>
      <c r="H78" s="4"/>
      <c r="I78" s="4">
        <v>92633189612</v>
      </c>
      <c r="J78" s="4"/>
      <c r="K78" s="4">
        <v>0</v>
      </c>
      <c r="L78" s="4"/>
      <c r="M78" s="4">
        <v>844432237483</v>
      </c>
      <c r="N78" s="4"/>
      <c r="O78" s="4">
        <v>0</v>
      </c>
      <c r="P78" s="4"/>
      <c r="Q78" s="4">
        <v>844432237483</v>
      </c>
    </row>
    <row r="79" spans="1:22" ht="18.75">
      <c r="A79" s="2" t="s">
        <v>119</v>
      </c>
      <c r="C79" s="4">
        <v>0</v>
      </c>
      <c r="D79" s="4"/>
      <c r="E79" s="4">
        <v>92590051909</v>
      </c>
      <c r="F79" s="4"/>
      <c r="G79" s="4">
        <v>0</v>
      </c>
      <c r="H79" s="4"/>
      <c r="I79" s="4">
        <v>92590051909</v>
      </c>
      <c r="J79" s="4"/>
      <c r="K79" s="4">
        <v>0</v>
      </c>
      <c r="L79" s="4"/>
      <c r="M79" s="4">
        <v>844036820727</v>
      </c>
      <c r="N79" s="4"/>
      <c r="O79" s="4">
        <v>0</v>
      </c>
      <c r="P79" s="4"/>
      <c r="Q79" s="4">
        <v>844036820727</v>
      </c>
    </row>
    <row r="80" spans="1:22" ht="18.75">
      <c r="A80" s="2" t="s">
        <v>122</v>
      </c>
      <c r="C80" s="4">
        <v>0</v>
      </c>
      <c r="D80" s="4"/>
      <c r="E80" s="4">
        <v>182946136120</v>
      </c>
      <c r="F80" s="4"/>
      <c r="G80" s="4">
        <v>0</v>
      </c>
      <c r="H80" s="4"/>
      <c r="I80" s="4">
        <v>182946136120</v>
      </c>
      <c r="J80" s="4"/>
      <c r="K80" s="4">
        <v>0</v>
      </c>
      <c r="L80" s="4"/>
      <c r="M80" s="4">
        <v>1666526454479</v>
      </c>
      <c r="N80" s="4"/>
      <c r="O80" s="4">
        <v>0</v>
      </c>
      <c r="P80" s="4"/>
      <c r="Q80" s="4">
        <v>1666526454479</v>
      </c>
    </row>
    <row r="81" spans="1:17" ht="18.75">
      <c r="A81" s="2" t="s">
        <v>128</v>
      </c>
      <c r="C81" s="4">
        <v>0</v>
      </c>
      <c r="D81" s="4"/>
      <c r="E81" s="4">
        <v>180589492627</v>
      </c>
      <c r="F81" s="4"/>
      <c r="G81" s="4">
        <v>0</v>
      </c>
      <c r="H81" s="4"/>
      <c r="I81" s="4">
        <v>180589492627</v>
      </c>
      <c r="J81" s="4"/>
      <c r="K81" s="4">
        <v>0</v>
      </c>
      <c r="L81" s="4"/>
      <c r="M81" s="4">
        <v>1644962279805</v>
      </c>
      <c r="N81" s="4"/>
      <c r="O81" s="4">
        <v>0</v>
      </c>
      <c r="P81" s="4"/>
      <c r="Q81" s="4">
        <v>1644962279805</v>
      </c>
    </row>
    <row r="82" spans="1:17" ht="18.75">
      <c r="A82" s="2" t="s">
        <v>137</v>
      </c>
      <c r="C82" s="4">
        <v>0</v>
      </c>
      <c r="D82" s="4"/>
      <c r="E82" s="4">
        <v>359662014915</v>
      </c>
      <c r="F82" s="4"/>
      <c r="G82" s="4">
        <v>0</v>
      </c>
      <c r="H82" s="4"/>
      <c r="I82" s="4">
        <v>359662014915</v>
      </c>
      <c r="J82" s="4"/>
      <c r="K82" s="4">
        <v>0</v>
      </c>
      <c r="L82" s="4"/>
      <c r="M82" s="4">
        <v>3276766216549</v>
      </c>
      <c r="N82" s="4"/>
      <c r="O82" s="4">
        <v>0</v>
      </c>
      <c r="P82" s="4"/>
      <c r="Q82" s="4">
        <v>3276766216549</v>
      </c>
    </row>
    <row r="83" spans="1:17" ht="18.75">
      <c r="A83" s="2" t="s">
        <v>131</v>
      </c>
      <c r="C83" s="4">
        <v>0</v>
      </c>
      <c r="D83" s="4"/>
      <c r="E83" s="4">
        <v>115113972020</v>
      </c>
      <c r="F83" s="4"/>
      <c r="G83" s="4">
        <v>0</v>
      </c>
      <c r="H83" s="4"/>
      <c r="I83" s="4">
        <v>115113972020</v>
      </c>
      <c r="J83" s="4"/>
      <c r="K83" s="4">
        <v>0</v>
      </c>
      <c r="L83" s="4"/>
      <c r="M83" s="4">
        <v>1042419709635</v>
      </c>
      <c r="N83" s="4"/>
      <c r="O83" s="4">
        <v>0</v>
      </c>
      <c r="P83" s="4"/>
      <c r="Q83" s="4">
        <v>1042419709635</v>
      </c>
    </row>
    <row r="84" spans="1:17" ht="18.75">
      <c r="A84" s="2" t="s">
        <v>134</v>
      </c>
      <c r="C84" s="4">
        <v>0</v>
      </c>
      <c r="D84" s="4"/>
      <c r="E84" s="4">
        <v>164426333818</v>
      </c>
      <c r="F84" s="4"/>
      <c r="G84" s="4">
        <v>0</v>
      </c>
      <c r="H84" s="4"/>
      <c r="I84" s="4">
        <v>164426333818</v>
      </c>
      <c r="J84" s="4"/>
      <c r="K84" s="4">
        <v>0</v>
      </c>
      <c r="L84" s="4"/>
      <c r="M84" s="4">
        <v>958734775058</v>
      </c>
      <c r="N84" s="4"/>
      <c r="O84" s="4">
        <v>0</v>
      </c>
      <c r="P84" s="4"/>
      <c r="Q84" s="4">
        <v>958734775058</v>
      </c>
    </row>
    <row r="85" spans="1:17" ht="18.75">
      <c r="A85" s="2" t="s">
        <v>125</v>
      </c>
      <c r="C85" s="4">
        <v>0</v>
      </c>
      <c r="D85" s="4"/>
      <c r="E85" s="4">
        <v>168042162142</v>
      </c>
      <c r="F85" s="4"/>
      <c r="G85" s="4">
        <v>0</v>
      </c>
      <c r="H85" s="4"/>
      <c r="I85" s="4">
        <v>168042162142</v>
      </c>
      <c r="J85" s="4"/>
      <c r="K85" s="4">
        <v>0</v>
      </c>
      <c r="L85" s="4"/>
      <c r="M85" s="4">
        <v>1291945883617</v>
      </c>
      <c r="N85" s="4"/>
      <c r="O85" s="4">
        <v>0</v>
      </c>
      <c r="P85" s="4"/>
      <c r="Q85" s="4">
        <v>1291945883617</v>
      </c>
    </row>
    <row r="86" spans="1:17" ht="18.75">
      <c r="A86" s="2" t="s">
        <v>112</v>
      </c>
      <c r="C86" s="4">
        <v>0</v>
      </c>
      <c r="D86" s="4"/>
      <c r="E86" s="4">
        <v>76382924702</v>
      </c>
      <c r="F86" s="4"/>
      <c r="G86" s="4">
        <v>0</v>
      </c>
      <c r="H86" s="4"/>
      <c r="I86" s="4">
        <v>76382924702</v>
      </c>
      <c r="J86" s="4"/>
      <c r="K86" s="4">
        <v>0</v>
      </c>
      <c r="L86" s="4"/>
      <c r="M86" s="4">
        <v>390610225186</v>
      </c>
      <c r="N86" s="4"/>
      <c r="O86" s="4">
        <v>0</v>
      </c>
      <c r="P86" s="4"/>
      <c r="Q86" s="4">
        <v>390610225186</v>
      </c>
    </row>
    <row r="87" spans="1:17" ht="18.75">
      <c r="A87" s="2" t="s">
        <v>170</v>
      </c>
      <c r="C87" s="4">
        <v>0</v>
      </c>
      <c r="D87" s="4"/>
      <c r="E87" s="4">
        <v>3017562967</v>
      </c>
      <c r="F87" s="4"/>
      <c r="G87" s="4">
        <v>0</v>
      </c>
      <c r="H87" s="4"/>
      <c r="I87" s="4">
        <v>3017562967</v>
      </c>
      <c r="J87" s="4"/>
      <c r="K87" s="4">
        <v>0</v>
      </c>
      <c r="L87" s="4"/>
      <c r="M87" s="4">
        <v>7185868273</v>
      </c>
      <c r="N87" s="4"/>
      <c r="O87" s="4">
        <v>0</v>
      </c>
      <c r="P87" s="4"/>
      <c r="Q87" s="4">
        <v>7185868273</v>
      </c>
    </row>
    <row r="88" spans="1:17" ht="18.75">
      <c r="A88" s="2" t="s">
        <v>173</v>
      </c>
      <c r="C88" s="4">
        <v>0</v>
      </c>
      <c r="D88" s="4"/>
      <c r="E88" s="4">
        <v>386679901</v>
      </c>
      <c r="F88" s="4"/>
      <c r="G88" s="4">
        <v>0</v>
      </c>
      <c r="H88" s="4"/>
      <c r="I88" s="4">
        <v>386679901</v>
      </c>
      <c r="J88" s="4"/>
      <c r="K88" s="4">
        <v>0</v>
      </c>
      <c r="L88" s="4"/>
      <c r="M88" s="4">
        <v>1375042921</v>
      </c>
      <c r="N88" s="4"/>
      <c r="O88" s="4">
        <v>0</v>
      </c>
      <c r="P88" s="4"/>
      <c r="Q88" s="4">
        <v>1375042921</v>
      </c>
    </row>
    <row r="89" spans="1:17" ht="18.75">
      <c r="A89" s="2" t="s">
        <v>167</v>
      </c>
      <c r="C89" s="4">
        <v>0</v>
      </c>
      <c r="D89" s="4"/>
      <c r="E89" s="4">
        <v>892338234</v>
      </c>
      <c r="F89" s="4"/>
      <c r="G89" s="4">
        <v>0</v>
      </c>
      <c r="H89" s="4"/>
      <c r="I89" s="4">
        <v>892338234</v>
      </c>
      <c r="J89" s="4"/>
      <c r="K89" s="4">
        <v>0</v>
      </c>
      <c r="L89" s="4"/>
      <c r="M89" s="4">
        <v>2026361512</v>
      </c>
      <c r="N89" s="4"/>
      <c r="O89" s="4">
        <v>0</v>
      </c>
      <c r="P89" s="4"/>
      <c r="Q89" s="4">
        <v>2026361512</v>
      </c>
    </row>
    <row r="90" spans="1:17" ht="18.75">
      <c r="A90" s="2" t="s">
        <v>829</v>
      </c>
      <c r="C90" s="4">
        <v>0</v>
      </c>
      <c r="D90" s="4"/>
      <c r="E90" s="4">
        <v>0</v>
      </c>
      <c r="F90" s="4"/>
      <c r="G90" s="4">
        <v>0</v>
      </c>
      <c r="H90" s="4"/>
      <c r="I90" s="4">
        <v>0</v>
      </c>
      <c r="J90" s="4"/>
      <c r="K90" s="4">
        <v>0</v>
      </c>
      <c r="L90" s="4"/>
      <c r="M90" s="4">
        <v>0</v>
      </c>
      <c r="N90" s="4"/>
      <c r="O90" s="22">
        <v>-163725545</v>
      </c>
      <c r="P90" s="4"/>
      <c r="Q90" s="4">
        <v>-163725545</v>
      </c>
    </row>
    <row r="91" spans="1:17" ht="18.75">
      <c r="A91" s="2" t="s">
        <v>621</v>
      </c>
      <c r="C91" s="4">
        <v>0</v>
      </c>
      <c r="D91" s="4"/>
      <c r="E91" s="4">
        <v>0</v>
      </c>
      <c r="F91" s="4"/>
      <c r="G91" s="4">
        <v>0</v>
      </c>
      <c r="H91" s="4"/>
      <c r="I91" s="4">
        <v>0</v>
      </c>
      <c r="J91" s="4"/>
      <c r="K91" s="4">
        <v>0</v>
      </c>
      <c r="L91" s="4"/>
      <c r="M91" s="4">
        <v>0</v>
      </c>
      <c r="N91" s="4"/>
      <c r="O91" s="22">
        <v>1483200729</v>
      </c>
      <c r="P91" s="4"/>
      <c r="Q91" s="4">
        <v>1483200729</v>
      </c>
    </row>
    <row r="92" spans="1:17" ht="19.5" thickBot="1">
      <c r="C92" s="33">
        <f>SUM(C8:C91)</f>
        <v>3551318638523</v>
      </c>
      <c r="E92" s="33">
        <f>SUM(E8:E91)</f>
        <v>1847984214937</v>
      </c>
      <c r="G92" s="33">
        <f>SUM(G8:G91)</f>
        <v>-10970003254</v>
      </c>
      <c r="I92" s="33">
        <f>SUM(I8:I91)</f>
        <v>5388332850206</v>
      </c>
      <c r="K92" s="33">
        <f>SUM(K8:K91)</f>
        <v>31211102468002</v>
      </c>
      <c r="M92" s="33">
        <f>SUM(M8:M91)</f>
        <v>14473511790773</v>
      </c>
      <c r="O92" s="33">
        <f>SUM(O8:O91)</f>
        <v>1157245356299</v>
      </c>
      <c r="Q92" s="33">
        <f>SUM(Q8:Q91)</f>
        <v>46841859615074</v>
      </c>
    </row>
    <row r="93" spans="1:17" ht="15.75" thickTop="1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scale="3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214"/>
  <sheetViews>
    <sheetView rightToLeft="1" view="pageBreakPreview" topLeftCell="A178" zoomScale="80" zoomScaleNormal="100" zoomScaleSheetLayoutView="80" workbookViewId="0">
      <selection activeCell="C7" sqref="C7"/>
    </sheetView>
  </sheetViews>
  <sheetFormatPr defaultRowHeight="18.75"/>
  <cols>
    <col min="1" max="1" width="31.5703125" style="1" bestFit="1" customWidth="1"/>
    <col min="2" max="2" width="1" style="1" customWidth="1"/>
    <col min="3" max="3" width="29.42578125" style="7" bestFit="1" customWidth="1"/>
    <col min="4" max="4" width="1" style="1" customWidth="1"/>
    <col min="5" max="5" width="41.28515625" style="1" bestFit="1" customWidth="1"/>
    <col min="6" max="6" width="1" style="1" customWidth="1"/>
    <col min="7" max="7" width="36" style="7" bestFit="1" customWidth="1"/>
    <col min="8" max="8" width="1" style="1" customWidth="1"/>
    <col min="9" max="9" width="41.28515625" style="1" bestFit="1" customWidth="1"/>
    <col min="10" max="10" width="1" style="1" customWidth="1"/>
    <col min="11" max="11" width="36" style="7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23.25">
      <c r="A3" s="34" t="s">
        <v>605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23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6" spans="1:11" ht="23.25">
      <c r="A6" s="35" t="s">
        <v>723</v>
      </c>
      <c r="B6" s="35" t="s">
        <v>723</v>
      </c>
      <c r="C6" s="35" t="s">
        <v>723</v>
      </c>
      <c r="E6" s="35" t="s">
        <v>607</v>
      </c>
      <c r="F6" s="35" t="s">
        <v>607</v>
      </c>
      <c r="G6" s="35" t="s">
        <v>607</v>
      </c>
      <c r="I6" s="35" t="s">
        <v>608</v>
      </c>
      <c r="J6" s="35" t="s">
        <v>608</v>
      </c>
      <c r="K6" s="35" t="s">
        <v>608</v>
      </c>
    </row>
    <row r="7" spans="1:11" ht="23.25">
      <c r="A7" s="21" t="s">
        <v>724</v>
      </c>
      <c r="C7" s="21" t="s">
        <v>305</v>
      </c>
      <c r="E7" s="21" t="s">
        <v>725</v>
      </c>
      <c r="G7" s="21" t="s">
        <v>726</v>
      </c>
      <c r="I7" s="21" t="s">
        <v>725</v>
      </c>
      <c r="K7" s="21" t="s">
        <v>726</v>
      </c>
    </row>
    <row r="8" spans="1:11">
      <c r="A8" s="2" t="s">
        <v>311</v>
      </c>
      <c r="C8" s="7" t="s">
        <v>312</v>
      </c>
      <c r="E8" s="4">
        <v>0</v>
      </c>
      <c r="G8" s="14">
        <f>E8/$E$212</f>
        <v>0</v>
      </c>
      <c r="I8" s="4">
        <v>415639765</v>
      </c>
      <c r="K8" s="14">
        <f>I8/$I$212</f>
        <v>2.7095654463870952E-5</v>
      </c>
    </row>
    <row r="9" spans="1:11">
      <c r="A9" s="2" t="s">
        <v>315</v>
      </c>
      <c r="C9" s="7" t="s">
        <v>316</v>
      </c>
      <c r="E9" s="4">
        <v>1927085</v>
      </c>
      <c r="G9" s="14">
        <f t="shared" ref="G9:G72" si="0">E9/$E$212</f>
        <v>9.006379499972982E-7</v>
      </c>
      <c r="I9" s="4">
        <v>389224044</v>
      </c>
      <c r="K9" s="14">
        <f t="shared" ref="K9:K72" si="1">I9/$I$212</f>
        <v>2.5373607371889703E-5</v>
      </c>
    </row>
    <row r="10" spans="1:11">
      <c r="A10" s="2" t="s">
        <v>318</v>
      </c>
      <c r="C10" s="7" t="s">
        <v>319</v>
      </c>
      <c r="E10" s="4">
        <v>48519</v>
      </c>
      <c r="G10" s="14">
        <f t="shared" si="0"/>
        <v>2.2675726652388924E-8</v>
      </c>
      <c r="I10" s="4">
        <v>1475391</v>
      </c>
      <c r="K10" s="14">
        <f t="shared" si="1"/>
        <v>9.6181087810751288E-8</v>
      </c>
    </row>
    <row r="11" spans="1:11">
      <c r="A11" s="2" t="s">
        <v>321</v>
      </c>
      <c r="C11" s="7" t="s">
        <v>322</v>
      </c>
      <c r="E11" s="4">
        <v>111576</v>
      </c>
      <c r="G11" s="14">
        <f t="shared" si="0"/>
        <v>5.2145899069785992E-8</v>
      </c>
      <c r="I11" s="4">
        <v>-24559834</v>
      </c>
      <c r="K11" s="14">
        <f t="shared" si="1"/>
        <v>-1.6010613800487295E-6</v>
      </c>
    </row>
    <row r="12" spans="1:11">
      <c r="A12" s="2" t="s">
        <v>315</v>
      </c>
      <c r="C12" s="7" t="s">
        <v>324</v>
      </c>
      <c r="E12" s="4">
        <v>758983</v>
      </c>
      <c r="G12" s="14">
        <f t="shared" si="0"/>
        <v>3.5471652428553976E-7</v>
      </c>
      <c r="I12" s="4">
        <v>9552717</v>
      </c>
      <c r="K12" s="14">
        <f t="shared" si="1"/>
        <v>6.2274387779799155E-7</v>
      </c>
    </row>
    <row r="13" spans="1:11">
      <c r="A13" s="2" t="s">
        <v>336</v>
      </c>
      <c r="C13" s="7" t="s">
        <v>337</v>
      </c>
      <c r="E13" s="4">
        <v>861359</v>
      </c>
      <c r="G13" s="14">
        <f t="shared" si="0"/>
        <v>4.0256273281755745E-7</v>
      </c>
      <c r="I13" s="4">
        <v>24065990</v>
      </c>
      <c r="K13" s="14">
        <f t="shared" si="1"/>
        <v>1.5688675730315981E-6</v>
      </c>
    </row>
    <row r="14" spans="1:11">
      <c r="A14" s="2" t="s">
        <v>342</v>
      </c>
      <c r="C14" s="7" t="s">
        <v>343</v>
      </c>
      <c r="E14" s="4">
        <v>108</v>
      </c>
      <c r="G14" s="14">
        <f t="shared" si="0"/>
        <v>5.0474628052062157E-11</v>
      </c>
      <c r="I14" s="4">
        <v>12594</v>
      </c>
      <c r="K14" s="14">
        <f t="shared" si="1"/>
        <v>8.2100583498787901E-10</v>
      </c>
    </row>
    <row r="15" spans="1:11">
      <c r="A15" s="2" t="s">
        <v>345</v>
      </c>
      <c r="C15" s="7" t="s">
        <v>346</v>
      </c>
      <c r="E15" s="4">
        <v>431820</v>
      </c>
      <c r="G15" s="14">
        <f t="shared" si="0"/>
        <v>2.0181438782816186E-7</v>
      </c>
      <c r="I15" s="4">
        <v>2870187</v>
      </c>
      <c r="K15" s="14">
        <f t="shared" si="1"/>
        <v>1.8710816853313922E-7</v>
      </c>
    </row>
    <row r="16" spans="1:11">
      <c r="A16" s="2" t="s">
        <v>348</v>
      </c>
      <c r="C16" s="7" t="s">
        <v>349</v>
      </c>
      <c r="E16" s="4">
        <v>49765</v>
      </c>
      <c r="G16" s="14">
        <f t="shared" si="0"/>
        <v>2.3258054305656233E-8</v>
      </c>
      <c r="I16" s="4">
        <v>294078</v>
      </c>
      <c r="K16" s="14">
        <f t="shared" si="1"/>
        <v>1.9171014287880378E-8</v>
      </c>
    </row>
    <row r="17" spans="1:11">
      <c r="A17" s="2" t="s">
        <v>351</v>
      </c>
      <c r="C17" s="7" t="s">
        <v>352</v>
      </c>
      <c r="E17" s="4">
        <v>850782</v>
      </c>
      <c r="G17" s="14">
        <f t="shared" si="0"/>
        <v>3.9761949077212542E-7</v>
      </c>
      <c r="I17" s="4">
        <v>9822857</v>
      </c>
      <c r="K17" s="14">
        <f t="shared" si="1"/>
        <v>6.4035436821117453E-7</v>
      </c>
    </row>
    <row r="18" spans="1:11">
      <c r="A18" s="2" t="s">
        <v>354</v>
      </c>
      <c r="C18" s="7" t="s">
        <v>355</v>
      </c>
      <c r="E18" s="4">
        <v>0</v>
      </c>
      <c r="G18" s="14">
        <f t="shared" si="0"/>
        <v>0</v>
      </c>
      <c r="I18" s="4">
        <v>7937</v>
      </c>
      <c r="K18" s="14">
        <f t="shared" si="1"/>
        <v>5.1741490489906267E-10</v>
      </c>
    </row>
    <row r="19" spans="1:11">
      <c r="A19" s="2" t="s">
        <v>360</v>
      </c>
      <c r="C19" s="7" t="s">
        <v>361</v>
      </c>
      <c r="E19" s="4">
        <v>340</v>
      </c>
      <c r="G19" s="14">
        <f t="shared" si="0"/>
        <v>1.5890160683056605E-10</v>
      </c>
      <c r="I19" s="4">
        <v>23811</v>
      </c>
      <c r="K19" s="14">
        <f t="shared" si="1"/>
        <v>1.552244714697188E-9</v>
      </c>
    </row>
    <row r="20" spans="1:11">
      <c r="A20" s="2" t="s">
        <v>363</v>
      </c>
      <c r="C20" s="7" t="s">
        <v>364</v>
      </c>
      <c r="E20" s="4">
        <v>36</v>
      </c>
      <c r="G20" s="14">
        <f t="shared" si="0"/>
        <v>1.6824876017354052E-11</v>
      </c>
      <c r="I20" s="4">
        <v>273973017</v>
      </c>
      <c r="K20" s="14">
        <f t="shared" si="1"/>
        <v>1.7860365696858295E-5</v>
      </c>
    </row>
    <row r="21" spans="1:11">
      <c r="A21" s="2" t="s">
        <v>366</v>
      </c>
      <c r="C21" s="7" t="s">
        <v>367</v>
      </c>
      <c r="E21" s="4">
        <v>0</v>
      </c>
      <c r="G21" s="14">
        <f t="shared" si="0"/>
        <v>0</v>
      </c>
      <c r="I21" s="4">
        <v>-26727315</v>
      </c>
      <c r="K21" s="14">
        <f t="shared" si="1"/>
        <v>-1.7423599784468049E-6</v>
      </c>
    </row>
    <row r="22" spans="1:11">
      <c r="A22" s="2" t="s">
        <v>373</v>
      </c>
      <c r="C22" s="7" t="s">
        <v>374</v>
      </c>
      <c r="E22" s="4">
        <v>-930679</v>
      </c>
      <c r="G22" s="14">
        <f t="shared" si="0"/>
        <v>-4.3495996630430702E-7</v>
      </c>
      <c r="I22" s="4">
        <v>115863</v>
      </c>
      <c r="K22" s="14">
        <f t="shared" si="1"/>
        <v>7.5531363394632852E-9</v>
      </c>
    </row>
    <row r="23" spans="1:11">
      <c r="A23" s="2" t="s">
        <v>631</v>
      </c>
      <c r="C23" s="7" t="s">
        <v>727</v>
      </c>
      <c r="E23" s="4">
        <v>0</v>
      </c>
      <c r="G23" s="14">
        <f t="shared" si="0"/>
        <v>0</v>
      </c>
      <c r="I23" s="4">
        <v>12328767123</v>
      </c>
      <c r="K23" s="14">
        <f t="shared" si="1"/>
        <v>8.0371524108223955E-4</v>
      </c>
    </row>
    <row r="24" spans="1:11">
      <c r="A24" s="2" t="s">
        <v>379</v>
      </c>
      <c r="C24" s="7" t="s">
        <v>380</v>
      </c>
      <c r="E24" s="4">
        <v>8537</v>
      </c>
      <c r="G24" s="14">
        <f t="shared" si="0"/>
        <v>3.9898324044486543E-9</v>
      </c>
      <c r="I24" s="4">
        <v>-1193621</v>
      </c>
      <c r="K24" s="14">
        <f t="shared" si="1"/>
        <v>-7.7812434950299123E-8</v>
      </c>
    </row>
    <row r="25" spans="1:11">
      <c r="A25" s="2" t="s">
        <v>385</v>
      </c>
      <c r="C25" s="7" t="s">
        <v>386</v>
      </c>
      <c r="E25" s="4">
        <v>295</v>
      </c>
      <c r="G25" s="14">
        <f t="shared" si="0"/>
        <v>1.3787051180887348E-10</v>
      </c>
      <c r="I25" s="4">
        <v>32510</v>
      </c>
      <c r="K25" s="14">
        <f t="shared" si="1"/>
        <v>2.1193345795978993E-9</v>
      </c>
    </row>
    <row r="26" spans="1:11">
      <c r="A26" s="2" t="s">
        <v>632</v>
      </c>
      <c r="C26" s="7" t="s">
        <v>728</v>
      </c>
      <c r="E26" s="4">
        <v>0</v>
      </c>
      <c r="G26" s="14">
        <f t="shared" si="0"/>
        <v>0</v>
      </c>
      <c r="I26" s="4">
        <v>16438355372</v>
      </c>
      <c r="K26" s="14">
        <f t="shared" si="1"/>
        <v>1.0716202698123191E-3</v>
      </c>
    </row>
    <row r="27" spans="1:11">
      <c r="A27" s="2" t="s">
        <v>366</v>
      </c>
      <c r="C27" s="7" t="s">
        <v>729</v>
      </c>
      <c r="E27" s="4">
        <v>0</v>
      </c>
      <c r="G27" s="14">
        <f t="shared" si="0"/>
        <v>0</v>
      </c>
      <c r="I27" s="4">
        <v>41178082203</v>
      </c>
      <c r="K27" s="14">
        <f t="shared" si="1"/>
        <v>2.6844089060086974E-3</v>
      </c>
    </row>
    <row r="28" spans="1:11">
      <c r="A28" s="2" t="s">
        <v>390</v>
      </c>
      <c r="C28" s="7" t="s">
        <v>391</v>
      </c>
      <c r="E28" s="4">
        <v>250177</v>
      </c>
      <c r="G28" s="14">
        <f t="shared" si="0"/>
        <v>1.1692213909426624E-7</v>
      </c>
      <c r="I28" s="4">
        <v>514964</v>
      </c>
      <c r="K28" s="14">
        <f t="shared" si="1"/>
        <v>3.3570624806153571E-8</v>
      </c>
    </row>
    <row r="29" spans="1:11">
      <c r="A29" s="2" t="s">
        <v>397</v>
      </c>
      <c r="C29" s="7" t="s">
        <v>730</v>
      </c>
      <c r="E29" s="4">
        <v>0</v>
      </c>
      <c r="G29" s="14">
        <f t="shared" si="0"/>
        <v>0</v>
      </c>
      <c r="I29" s="4">
        <v>15780821856</v>
      </c>
      <c r="K29" s="14">
        <f t="shared" si="1"/>
        <v>1.0287555045799786E-3</v>
      </c>
    </row>
    <row r="30" spans="1:11">
      <c r="A30" s="2" t="s">
        <v>478</v>
      </c>
      <c r="C30" s="7" t="s">
        <v>731</v>
      </c>
      <c r="E30" s="4">
        <v>0</v>
      </c>
      <c r="G30" s="14">
        <f t="shared" si="0"/>
        <v>0</v>
      </c>
      <c r="I30" s="4">
        <v>253150675640</v>
      </c>
      <c r="K30" s="14">
        <f t="shared" si="1"/>
        <v>1.650295234489153E-2</v>
      </c>
    </row>
    <row r="31" spans="1:11">
      <c r="A31" s="2" t="s">
        <v>478</v>
      </c>
      <c r="C31" s="7" t="s">
        <v>732</v>
      </c>
      <c r="E31" s="4">
        <v>0</v>
      </c>
      <c r="G31" s="14">
        <f t="shared" si="0"/>
        <v>0</v>
      </c>
      <c r="I31" s="4">
        <v>422191780778</v>
      </c>
      <c r="K31" s="14">
        <f t="shared" si="1"/>
        <v>2.7522781920173212E-2</v>
      </c>
    </row>
    <row r="32" spans="1:11">
      <c r="A32" s="2" t="s">
        <v>478</v>
      </c>
      <c r="C32" s="7" t="s">
        <v>733</v>
      </c>
      <c r="E32" s="4">
        <v>0</v>
      </c>
      <c r="G32" s="14">
        <f t="shared" si="0"/>
        <v>0</v>
      </c>
      <c r="I32" s="4">
        <v>162191774599</v>
      </c>
      <c r="K32" s="14">
        <f t="shared" si="1"/>
        <v>1.0573320099477359E-2</v>
      </c>
    </row>
    <row r="33" spans="1:11">
      <c r="A33" s="2" t="s">
        <v>633</v>
      </c>
      <c r="C33" s="7" t="s">
        <v>734</v>
      </c>
      <c r="E33" s="4">
        <v>0</v>
      </c>
      <c r="G33" s="14">
        <f t="shared" si="0"/>
        <v>0</v>
      </c>
      <c r="I33" s="4">
        <v>72931506846</v>
      </c>
      <c r="K33" s="14">
        <f t="shared" si="1"/>
        <v>4.7544221593635418E-3</v>
      </c>
    </row>
    <row r="34" spans="1:11">
      <c r="A34" s="2" t="s">
        <v>467</v>
      </c>
      <c r="C34" s="7" t="s">
        <v>735</v>
      </c>
      <c r="E34" s="4">
        <v>0</v>
      </c>
      <c r="G34" s="14">
        <f t="shared" si="0"/>
        <v>0</v>
      </c>
      <c r="I34" s="4">
        <v>13356164375</v>
      </c>
      <c r="K34" s="14">
        <f t="shared" si="1"/>
        <v>8.706915106346068E-4</v>
      </c>
    </row>
    <row r="35" spans="1:11">
      <c r="A35" s="2" t="s">
        <v>634</v>
      </c>
      <c r="C35" s="7" t="s">
        <v>736</v>
      </c>
      <c r="E35" s="4">
        <v>0</v>
      </c>
      <c r="G35" s="14">
        <f t="shared" si="0"/>
        <v>0</v>
      </c>
      <c r="I35" s="4">
        <v>89753421006</v>
      </c>
      <c r="K35" s="14">
        <f t="shared" si="1"/>
        <v>5.8510467171708483E-3</v>
      </c>
    </row>
    <row r="36" spans="1:11">
      <c r="A36" s="2" t="s">
        <v>448</v>
      </c>
      <c r="C36" s="7" t="s">
        <v>737</v>
      </c>
      <c r="E36" s="4">
        <v>0</v>
      </c>
      <c r="G36" s="14">
        <f t="shared" si="0"/>
        <v>0</v>
      </c>
      <c r="I36" s="4">
        <v>14178082185</v>
      </c>
      <c r="K36" s="14">
        <f t="shared" si="1"/>
        <v>9.2427252682409852E-4</v>
      </c>
    </row>
    <row r="37" spans="1:11">
      <c r="A37" s="2" t="s">
        <v>440</v>
      </c>
      <c r="C37" s="7" t="s">
        <v>738</v>
      </c>
      <c r="E37" s="4">
        <v>0</v>
      </c>
      <c r="G37" s="14">
        <f t="shared" si="0"/>
        <v>0</v>
      </c>
      <c r="I37" s="4">
        <v>109589041083</v>
      </c>
      <c r="K37" s="14">
        <f t="shared" si="1"/>
        <v>7.1441354756129416E-3</v>
      </c>
    </row>
    <row r="38" spans="1:11">
      <c r="A38" s="2" t="s">
        <v>393</v>
      </c>
      <c r="C38" s="7" t="s">
        <v>394</v>
      </c>
      <c r="E38" s="4">
        <v>10191780813</v>
      </c>
      <c r="G38" s="14">
        <f t="shared" si="0"/>
        <v>4.7632069048548021E-3</v>
      </c>
      <c r="I38" s="4">
        <v>152431506722</v>
      </c>
      <c r="K38" s="14">
        <f t="shared" si="1"/>
        <v>9.9370459309795212E-3</v>
      </c>
    </row>
    <row r="39" spans="1:11">
      <c r="A39" s="2" t="s">
        <v>448</v>
      </c>
      <c r="C39" s="7" t="s">
        <v>739</v>
      </c>
      <c r="E39" s="4">
        <v>0</v>
      </c>
      <c r="G39" s="14">
        <f t="shared" si="0"/>
        <v>0</v>
      </c>
      <c r="I39" s="4">
        <v>21</v>
      </c>
      <c r="K39" s="14">
        <f t="shared" si="1"/>
        <v>1.368994960675358E-12</v>
      </c>
    </row>
    <row r="40" spans="1:11">
      <c r="A40" s="2" t="s">
        <v>490</v>
      </c>
      <c r="C40" s="7" t="s">
        <v>740</v>
      </c>
      <c r="E40" s="4">
        <v>0</v>
      </c>
      <c r="G40" s="14">
        <f t="shared" si="0"/>
        <v>0</v>
      </c>
      <c r="I40" s="4">
        <v>54794520525</v>
      </c>
      <c r="K40" s="14">
        <f t="shared" si="1"/>
        <v>3.5720677367308317E-3</v>
      </c>
    </row>
    <row r="41" spans="1:11">
      <c r="A41" s="2" t="s">
        <v>366</v>
      </c>
      <c r="C41" s="7" t="s">
        <v>741</v>
      </c>
      <c r="E41" s="4">
        <v>0</v>
      </c>
      <c r="G41" s="14">
        <f t="shared" si="0"/>
        <v>0</v>
      </c>
      <c r="I41" s="4">
        <v>116252054785</v>
      </c>
      <c r="K41" s="14">
        <f t="shared" si="1"/>
        <v>7.5784989128009827E-3</v>
      </c>
    </row>
    <row r="42" spans="1:11">
      <c r="A42" s="2" t="s">
        <v>397</v>
      </c>
      <c r="C42" s="7" t="s">
        <v>742</v>
      </c>
      <c r="E42" s="4">
        <v>0</v>
      </c>
      <c r="G42" s="14">
        <f t="shared" si="0"/>
        <v>0</v>
      </c>
      <c r="I42" s="4">
        <v>127298630112</v>
      </c>
      <c r="K42" s="14">
        <f t="shared" si="1"/>
        <v>8.2986277678192555E-3</v>
      </c>
    </row>
    <row r="43" spans="1:11">
      <c r="A43" s="2" t="s">
        <v>397</v>
      </c>
      <c r="C43" s="7" t="s">
        <v>743</v>
      </c>
      <c r="E43" s="4">
        <v>0</v>
      </c>
      <c r="G43" s="14">
        <f t="shared" si="0"/>
        <v>0</v>
      </c>
      <c r="I43" s="4">
        <v>57863013697</v>
      </c>
      <c r="K43" s="14">
        <f t="shared" si="1"/>
        <v>3.7721035314610576E-3</v>
      </c>
    </row>
    <row r="44" spans="1:11">
      <c r="A44" s="2" t="s">
        <v>348</v>
      </c>
      <c r="C44" s="7" t="s">
        <v>400</v>
      </c>
      <c r="E44" s="4">
        <v>89585753424</v>
      </c>
      <c r="G44" s="14">
        <f t="shared" si="0"/>
        <v>4.1868588730001426E-2</v>
      </c>
      <c r="I44" s="4">
        <v>875772986319</v>
      </c>
      <c r="K44" s="14">
        <f t="shared" si="1"/>
        <v>5.7091847855539057E-2</v>
      </c>
    </row>
    <row r="45" spans="1:11">
      <c r="A45" s="2" t="s">
        <v>440</v>
      </c>
      <c r="C45" s="7" t="s">
        <v>744</v>
      </c>
      <c r="E45" s="4">
        <v>0</v>
      </c>
      <c r="G45" s="14">
        <f t="shared" si="0"/>
        <v>0</v>
      </c>
      <c r="I45" s="4">
        <v>21575342450</v>
      </c>
      <c r="K45" s="14">
        <f t="shared" si="1"/>
        <v>1.4065016708997681E-3</v>
      </c>
    </row>
    <row r="46" spans="1:11">
      <c r="A46" s="2" t="s">
        <v>402</v>
      </c>
      <c r="C46" s="7" t="s">
        <v>403</v>
      </c>
      <c r="E46" s="4">
        <v>169863013722</v>
      </c>
      <c r="G46" s="14">
        <f t="shared" si="0"/>
        <v>7.9386781827965561E-2</v>
      </c>
      <c r="I46" s="4">
        <v>1660273972599</v>
      </c>
      <c r="K46" s="14">
        <f t="shared" si="1"/>
        <v>0.10823365246802326</v>
      </c>
    </row>
    <row r="47" spans="1:11">
      <c r="A47" s="2" t="s">
        <v>602</v>
      </c>
      <c r="C47" s="7" t="s">
        <v>745</v>
      </c>
      <c r="E47" s="4">
        <v>0</v>
      </c>
      <c r="G47" s="14">
        <f t="shared" si="0"/>
        <v>0</v>
      </c>
      <c r="I47" s="4">
        <v>17972602720</v>
      </c>
      <c r="K47" s="14">
        <f t="shared" si="1"/>
        <v>1.171638216852392E-3</v>
      </c>
    </row>
    <row r="48" spans="1:11">
      <c r="A48" s="2" t="s">
        <v>448</v>
      </c>
      <c r="C48" s="7" t="s">
        <v>746</v>
      </c>
      <c r="E48" s="4">
        <v>0</v>
      </c>
      <c r="G48" s="14">
        <f t="shared" si="0"/>
        <v>0</v>
      </c>
      <c r="I48" s="4">
        <v>56397260296</v>
      </c>
      <c r="K48" s="14">
        <f t="shared" si="1"/>
        <v>3.6765507210057354E-3</v>
      </c>
    </row>
    <row r="49" spans="1:11">
      <c r="A49" s="2" t="s">
        <v>499</v>
      </c>
      <c r="C49" s="7" t="s">
        <v>747</v>
      </c>
      <c r="E49" s="4">
        <v>0</v>
      </c>
      <c r="G49" s="14">
        <f t="shared" si="0"/>
        <v>0</v>
      </c>
      <c r="I49" s="4">
        <v>15249315059</v>
      </c>
      <c r="K49" s="14">
        <f t="shared" si="1"/>
        <v>9.9410645092961182E-4</v>
      </c>
    </row>
    <row r="50" spans="1:11">
      <c r="A50" s="2" t="s">
        <v>478</v>
      </c>
      <c r="C50" s="7" t="s">
        <v>748</v>
      </c>
      <c r="E50" s="4">
        <v>0</v>
      </c>
      <c r="G50" s="14">
        <f t="shared" si="0"/>
        <v>0</v>
      </c>
      <c r="I50" s="4">
        <v>179616438262</v>
      </c>
      <c r="K50" s="14">
        <f t="shared" si="1"/>
        <v>1.1709238039768312E-2</v>
      </c>
    </row>
    <row r="51" spans="1:11">
      <c r="A51" s="2" t="s">
        <v>478</v>
      </c>
      <c r="C51" s="7" t="s">
        <v>749</v>
      </c>
      <c r="E51" s="4">
        <v>0</v>
      </c>
      <c r="G51" s="14">
        <f t="shared" si="0"/>
        <v>0</v>
      </c>
      <c r="I51" s="4">
        <v>378559452014</v>
      </c>
      <c r="K51" s="14">
        <f t="shared" si="1"/>
        <v>2.4678380101104333E-2</v>
      </c>
    </row>
    <row r="52" spans="1:11">
      <c r="A52" s="2" t="s">
        <v>363</v>
      </c>
      <c r="C52" s="7" t="s">
        <v>750</v>
      </c>
      <c r="E52" s="4">
        <v>0</v>
      </c>
      <c r="G52" s="14">
        <f t="shared" si="0"/>
        <v>0</v>
      </c>
      <c r="I52" s="4">
        <v>73972602720</v>
      </c>
      <c r="K52" s="14">
        <f t="shared" si="1"/>
        <v>4.8222914453200129E-3</v>
      </c>
    </row>
    <row r="53" spans="1:11">
      <c r="A53" s="2" t="s">
        <v>635</v>
      </c>
      <c r="C53" s="7" t="s">
        <v>751</v>
      </c>
      <c r="E53" s="4">
        <v>0</v>
      </c>
      <c r="G53" s="14">
        <f t="shared" si="0"/>
        <v>0</v>
      </c>
      <c r="I53" s="4">
        <v>40547944070</v>
      </c>
      <c r="K53" s="14">
        <f t="shared" si="1"/>
        <v>2.6433300522655362E-3</v>
      </c>
    </row>
    <row r="54" spans="1:11">
      <c r="A54" s="2" t="s">
        <v>599</v>
      </c>
      <c r="C54" s="7" t="s">
        <v>752</v>
      </c>
      <c r="E54" s="4">
        <v>0</v>
      </c>
      <c r="G54" s="14">
        <f t="shared" si="0"/>
        <v>0</v>
      </c>
      <c r="I54" s="4">
        <v>104109586300</v>
      </c>
      <c r="K54" s="14">
        <f t="shared" si="1"/>
        <v>6.7869285239379185E-3</v>
      </c>
    </row>
    <row r="55" spans="1:11">
      <c r="A55" s="2" t="s">
        <v>478</v>
      </c>
      <c r="C55" s="7" t="s">
        <v>753</v>
      </c>
      <c r="E55" s="4">
        <v>0</v>
      </c>
      <c r="G55" s="14">
        <f t="shared" si="0"/>
        <v>0</v>
      </c>
      <c r="I55" s="4">
        <v>222849315015</v>
      </c>
      <c r="K55" s="14">
        <f t="shared" si="1"/>
        <v>1.4527599487880495E-2</v>
      </c>
    </row>
    <row r="56" spans="1:11">
      <c r="A56" s="2" t="s">
        <v>636</v>
      </c>
      <c r="C56" s="7" t="s">
        <v>754</v>
      </c>
      <c r="E56" s="4">
        <v>0</v>
      </c>
      <c r="G56" s="14">
        <f t="shared" si="0"/>
        <v>0</v>
      </c>
      <c r="I56" s="4">
        <v>77260273957</v>
      </c>
      <c r="K56" s="14">
        <f t="shared" si="1"/>
        <v>5.0366155098824092E-3</v>
      </c>
    </row>
    <row r="57" spans="1:11">
      <c r="A57" s="2" t="s">
        <v>405</v>
      </c>
      <c r="C57" s="7" t="s">
        <v>406</v>
      </c>
      <c r="E57" s="4">
        <v>8450684932</v>
      </c>
      <c r="G57" s="14">
        <f t="shared" si="0"/>
        <v>3.9494923956283909E-3</v>
      </c>
      <c r="I57" s="4">
        <v>112857534210</v>
      </c>
      <c r="K57" s="14">
        <f t="shared" si="1"/>
        <v>7.3572093146541343E-3</v>
      </c>
    </row>
    <row r="58" spans="1:11">
      <c r="A58" s="2" t="s">
        <v>448</v>
      </c>
      <c r="C58" s="7" t="s">
        <v>755</v>
      </c>
      <c r="E58" s="4">
        <v>0</v>
      </c>
      <c r="G58" s="14">
        <f t="shared" si="0"/>
        <v>0</v>
      </c>
      <c r="I58" s="4">
        <v>170958904082</v>
      </c>
      <c r="K58" s="14">
        <f t="shared" si="1"/>
        <v>1.1144851341468566E-2</v>
      </c>
    </row>
    <row r="59" spans="1:11">
      <c r="A59" s="2" t="s">
        <v>408</v>
      </c>
      <c r="C59" s="7" t="s">
        <v>409</v>
      </c>
      <c r="E59" s="4">
        <v>5775</v>
      </c>
      <c r="G59" s="14">
        <f t="shared" si="0"/>
        <v>2.6989905277838794E-9</v>
      </c>
      <c r="I59" s="4">
        <v>13657</v>
      </c>
      <c r="K59" s="14">
        <f t="shared" si="1"/>
        <v>8.9030305609254116E-10</v>
      </c>
    </row>
    <row r="60" spans="1:11">
      <c r="A60" s="2" t="s">
        <v>408</v>
      </c>
      <c r="C60" s="7" t="s">
        <v>756</v>
      </c>
      <c r="E60" s="4">
        <v>0</v>
      </c>
      <c r="G60" s="14">
        <f t="shared" si="0"/>
        <v>0</v>
      </c>
      <c r="I60" s="4">
        <v>31232876713</v>
      </c>
      <c r="K60" s="14">
        <f t="shared" si="1"/>
        <v>2.03607861083294E-3</v>
      </c>
    </row>
    <row r="61" spans="1:11">
      <c r="A61" s="2" t="s">
        <v>369</v>
      </c>
      <c r="C61" s="7" t="s">
        <v>411</v>
      </c>
      <c r="E61" s="4">
        <v>50958904096</v>
      </c>
      <c r="G61" s="14">
        <f t="shared" si="0"/>
        <v>2.3816034538762101E-2</v>
      </c>
      <c r="I61" s="4">
        <v>491506849184</v>
      </c>
      <c r="K61" s="14">
        <f t="shared" si="1"/>
        <v>3.2041447603348532E-2</v>
      </c>
    </row>
    <row r="62" spans="1:11">
      <c r="A62" s="2" t="s">
        <v>369</v>
      </c>
      <c r="C62" s="7" t="s">
        <v>757</v>
      </c>
      <c r="E62" s="4">
        <v>0</v>
      </c>
      <c r="G62" s="14">
        <f t="shared" si="0"/>
        <v>0</v>
      </c>
      <c r="I62" s="4">
        <v>10487671215</v>
      </c>
      <c r="K62" s="14">
        <f t="shared" si="1"/>
        <v>6.8369376393119085E-4</v>
      </c>
    </row>
    <row r="63" spans="1:11">
      <c r="A63" s="2" t="s">
        <v>405</v>
      </c>
      <c r="C63" s="7" t="s">
        <v>758</v>
      </c>
      <c r="E63" s="4">
        <v>0</v>
      </c>
      <c r="G63" s="14">
        <f t="shared" si="0"/>
        <v>0</v>
      </c>
      <c r="I63" s="4">
        <v>69513698615</v>
      </c>
      <c r="K63" s="14">
        <f t="shared" si="1"/>
        <v>4.5316144334209812E-3</v>
      </c>
    </row>
    <row r="64" spans="1:11">
      <c r="A64" s="2" t="s">
        <v>443</v>
      </c>
      <c r="C64" s="7" t="s">
        <v>759</v>
      </c>
      <c r="E64" s="4">
        <v>0</v>
      </c>
      <c r="G64" s="14">
        <f t="shared" si="0"/>
        <v>0</v>
      </c>
      <c r="I64" s="4">
        <v>349520547883</v>
      </c>
      <c r="K64" s="14">
        <f t="shared" si="1"/>
        <v>2.278532708115796E-2</v>
      </c>
    </row>
    <row r="65" spans="1:11">
      <c r="A65" s="2" t="s">
        <v>443</v>
      </c>
      <c r="C65" s="7" t="s">
        <v>760</v>
      </c>
      <c r="E65" s="4">
        <v>0</v>
      </c>
      <c r="G65" s="14">
        <f t="shared" si="0"/>
        <v>0</v>
      </c>
      <c r="I65" s="4">
        <v>184150684873</v>
      </c>
      <c r="K65" s="14">
        <f t="shared" si="1"/>
        <v>1.2004826647431089E-2</v>
      </c>
    </row>
    <row r="66" spans="1:11">
      <c r="A66" s="2" t="s">
        <v>478</v>
      </c>
      <c r="C66" s="7" t="s">
        <v>761</v>
      </c>
      <c r="E66" s="4">
        <v>0</v>
      </c>
      <c r="G66" s="14">
        <f t="shared" si="0"/>
        <v>0</v>
      </c>
      <c r="I66" s="4">
        <v>83671232852</v>
      </c>
      <c r="K66" s="14">
        <f t="shared" si="1"/>
        <v>5.4545474346610699E-3</v>
      </c>
    </row>
    <row r="67" spans="1:11">
      <c r="A67" s="2" t="s">
        <v>448</v>
      </c>
      <c r="C67" s="7" t="s">
        <v>762</v>
      </c>
      <c r="E67" s="4">
        <v>0</v>
      </c>
      <c r="G67" s="14">
        <f t="shared" si="0"/>
        <v>0</v>
      </c>
      <c r="I67" s="4">
        <v>2169863013</v>
      </c>
      <c r="K67" s="14">
        <f t="shared" si="1"/>
        <v>1.4145388238823089E-4</v>
      </c>
    </row>
    <row r="68" spans="1:11">
      <c r="A68" s="2" t="s">
        <v>413</v>
      </c>
      <c r="C68" s="7" t="s">
        <v>414</v>
      </c>
      <c r="E68" s="4">
        <v>10191780813</v>
      </c>
      <c r="G68" s="14">
        <f t="shared" si="0"/>
        <v>4.7632069048548021E-3</v>
      </c>
      <c r="I68" s="4">
        <v>88506849246</v>
      </c>
      <c r="K68" s="14">
        <f t="shared" si="1"/>
        <v>5.7697824096679812E-3</v>
      </c>
    </row>
    <row r="69" spans="1:11">
      <c r="A69" s="2" t="s">
        <v>448</v>
      </c>
      <c r="C69" s="7" t="s">
        <v>763</v>
      </c>
      <c r="E69" s="4">
        <v>0</v>
      </c>
      <c r="G69" s="14">
        <f t="shared" si="0"/>
        <v>0</v>
      </c>
      <c r="I69" s="4">
        <v>50893150680</v>
      </c>
      <c r="K69" s="14">
        <f t="shared" si="1"/>
        <v>3.3177365149434125E-3</v>
      </c>
    </row>
    <row r="70" spans="1:11">
      <c r="A70" s="2" t="s">
        <v>416</v>
      </c>
      <c r="C70" s="7" t="s">
        <v>417</v>
      </c>
      <c r="E70" s="4">
        <v>20383561626</v>
      </c>
      <c r="G70" s="14">
        <f t="shared" si="0"/>
        <v>9.5264138097096041E-3</v>
      </c>
      <c r="I70" s="4">
        <v>143767123185</v>
      </c>
      <c r="K70" s="14">
        <f t="shared" si="1"/>
        <v>9.3722127214789716E-3</v>
      </c>
    </row>
    <row r="71" spans="1:11">
      <c r="A71" s="2" t="s">
        <v>418</v>
      </c>
      <c r="C71" s="7" t="s">
        <v>419</v>
      </c>
      <c r="E71" s="4">
        <v>10191780813</v>
      </c>
      <c r="G71" s="14">
        <f t="shared" si="0"/>
        <v>4.7632069048548021E-3</v>
      </c>
      <c r="I71" s="4">
        <v>128534246486</v>
      </c>
      <c r="K71" s="14">
        <f t="shared" si="1"/>
        <v>8.3791778911208731E-3</v>
      </c>
    </row>
    <row r="72" spans="1:11">
      <c r="A72" s="2" t="s">
        <v>448</v>
      </c>
      <c r="C72" s="7" t="s">
        <v>764</v>
      </c>
      <c r="E72" s="4">
        <v>0</v>
      </c>
      <c r="G72" s="14">
        <f t="shared" si="0"/>
        <v>0</v>
      </c>
      <c r="I72" s="4">
        <v>43134246571</v>
      </c>
      <c r="K72" s="14">
        <f t="shared" si="1"/>
        <v>2.811931723248921E-3</v>
      </c>
    </row>
    <row r="73" spans="1:11">
      <c r="A73" s="2" t="s">
        <v>440</v>
      </c>
      <c r="C73" s="7" t="s">
        <v>765</v>
      </c>
      <c r="E73" s="4">
        <v>0</v>
      </c>
      <c r="G73" s="14">
        <f t="shared" ref="G73:G136" si="2">E73/$E$212</f>
        <v>0</v>
      </c>
      <c r="I73" s="4">
        <v>62013698580</v>
      </c>
      <c r="K73" s="14">
        <f t="shared" ref="K73:K136" si="3">I73/$I$212</f>
        <v>4.0426876594695524E-3</v>
      </c>
    </row>
    <row r="74" spans="1:11">
      <c r="A74" s="2" t="s">
        <v>637</v>
      </c>
      <c r="C74" s="7" t="s">
        <v>766</v>
      </c>
      <c r="E74" s="4">
        <v>0</v>
      </c>
      <c r="G74" s="14">
        <f t="shared" si="2"/>
        <v>0</v>
      </c>
      <c r="I74" s="4">
        <v>24986301348</v>
      </c>
      <c r="K74" s="14">
        <f t="shared" si="3"/>
        <v>1.6288628872060907E-3</v>
      </c>
    </row>
    <row r="75" spans="1:11">
      <c r="A75" s="2" t="s">
        <v>637</v>
      </c>
      <c r="C75" s="7" t="s">
        <v>767</v>
      </c>
      <c r="E75" s="4">
        <v>0</v>
      </c>
      <c r="G75" s="14">
        <f t="shared" si="2"/>
        <v>0</v>
      </c>
      <c r="I75" s="4">
        <v>2450958903</v>
      </c>
      <c r="K75" s="14">
        <f t="shared" si="3"/>
        <v>1.5977858985854302E-4</v>
      </c>
    </row>
    <row r="76" spans="1:11">
      <c r="A76" s="2" t="s">
        <v>539</v>
      </c>
      <c r="C76" s="7" t="s">
        <v>768</v>
      </c>
      <c r="E76" s="4">
        <v>0</v>
      </c>
      <c r="G76" s="14">
        <f t="shared" si="2"/>
        <v>0</v>
      </c>
      <c r="I76" s="4">
        <v>193713972568</v>
      </c>
      <c r="K76" s="14">
        <f t="shared" si="3"/>
        <v>1.2628259631333167E-2</v>
      </c>
    </row>
    <row r="77" spans="1:11">
      <c r="A77" s="2" t="s">
        <v>499</v>
      </c>
      <c r="C77" s="7" t="s">
        <v>769</v>
      </c>
      <c r="E77" s="4">
        <v>0</v>
      </c>
      <c r="G77" s="14">
        <f t="shared" si="2"/>
        <v>0</v>
      </c>
      <c r="I77" s="4">
        <v>8219178081</v>
      </c>
      <c r="K77" s="14">
        <f t="shared" si="3"/>
        <v>5.3581016065630278E-4</v>
      </c>
    </row>
    <row r="78" spans="1:11">
      <c r="A78" s="2" t="s">
        <v>421</v>
      </c>
      <c r="C78" s="7" t="s">
        <v>422</v>
      </c>
      <c r="E78" s="4">
        <v>20808219178</v>
      </c>
      <c r="G78" s="14">
        <f t="shared" si="2"/>
        <v>9.7248807725494133E-3</v>
      </c>
      <c r="I78" s="4">
        <v>138273972521</v>
      </c>
      <c r="K78" s="14">
        <f t="shared" si="3"/>
        <v>9.0141129320862826E-3</v>
      </c>
    </row>
    <row r="79" spans="1:11">
      <c r="A79" s="2" t="s">
        <v>602</v>
      </c>
      <c r="C79" s="7" t="s">
        <v>770</v>
      </c>
      <c r="E79" s="4">
        <v>0</v>
      </c>
      <c r="G79" s="14">
        <f t="shared" si="2"/>
        <v>0</v>
      </c>
      <c r="I79" s="4">
        <v>19034246544</v>
      </c>
      <c r="K79" s="14">
        <f t="shared" si="3"/>
        <v>1.2408470285232547E-3</v>
      </c>
    </row>
    <row r="80" spans="1:11">
      <c r="A80" s="2" t="s">
        <v>448</v>
      </c>
      <c r="C80" s="7" t="s">
        <v>771</v>
      </c>
      <c r="E80" s="4">
        <v>0</v>
      </c>
      <c r="G80" s="14">
        <f t="shared" si="2"/>
        <v>0</v>
      </c>
      <c r="I80" s="4">
        <v>11010465752</v>
      </c>
      <c r="K80" s="14">
        <f t="shared" si="3"/>
        <v>7.1777486329412457E-4</v>
      </c>
    </row>
    <row r="81" spans="1:11">
      <c r="A81" s="2" t="s">
        <v>499</v>
      </c>
      <c r="C81" s="7" t="s">
        <v>772</v>
      </c>
      <c r="E81" s="4">
        <v>0</v>
      </c>
      <c r="G81" s="14">
        <f t="shared" si="2"/>
        <v>0</v>
      </c>
      <c r="I81" s="4">
        <v>8630136975</v>
      </c>
      <c r="K81" s="14">
        <f t="shared" si="3"/>
        <v>5.6260066803395607E-4</v>
      </c>
    </row>
    <row r="82" spans="1:11">
      <c r="A82" s="2" t="s">
        <v>602</v>
      </c>
      <c r="C82" s="7" t="s">
        <v>773</v>
      </c>
      <c r="E82" s="4">
        <v>0</v>
      </c>
      <c r="G82" s="14">
        <f t="shared" si="2"/>
        <v>0</v>
      </c>
      <c r="I82" s="4">
        <v>34863013665</v>
      </c>
      <c r="K82" s="14">
        <f t="shared" si="3"/>
        <v>2.2727280962543399E-3</v>
      </c>
    </row>
    <row r="83" spans="1:11">
      <c r="A83" s="2" t="s">
        <v>440</v>
      </c>
      <c r="C83" s="7" t="s">
        <v>774</v>
      </c>
      <c r="E83" s="4">
        <v>0</v>
      </c>
      <c r="G83" s="14">
        <f t="shared" si="2"/>
        <v>0</v>
      </c>
      <c r="I83" s="4">
        <v>48904109550</v>
      </c>
      <c r="K83" s="14">
        <f t="shared" si="3"/>
        <v>3.1880704538221737E-3</v>
      </c>
    </row>
    <row r="84" spans="1:11">
      <c r="A84" s="2" t="s">
        <v>393</v>
      </c>
      <c r="C84" s="7" t="s">
        <v>424</v>
      </c>
      <c r="E84" s="4">
        <v>24460273945</v>
      </c>
      <c r="G84" s="14">
        <f t="shared" si="2"/>
        <v>1.1431696568753908E-2</v>
      </c>
      <c r="I84" s="4">
        <v>146630136864</v>
      </c>
      <c r="K84" s="14">
        <f t="shared" si="3"/>
        <v>9.5588532595216203E-3</v>
      </c>
    </row>
    <row r="85" spans="1:11">
      <c r="A85" s="2" t="s">
        <v>586</v>
      </c>
      <c r="C85" s="7" t="s">
        <v>775</v>
      </c>
      <c r="E85" s="4">
        <v>0</v>
      </c>
      <c r="G85" s="14">
        <f t="shared" si="2"/>
        <v>0</v>
      </c>
      <c r="I85" s="4">
        <v>41150684898</v>
      </c>
      <c r="K85" s="14">
        <f t="shared" si="3"/>
        <v>2.6826228692238838E-3</v>
      </c>
    </row>
    <row r="86" spans="1:11">
      <c r="A86" s="2" t="s">
        <v>448</v>
      </c>
      <c r="C86" s="7" t="s">
        <v>776</v>
      </c>
      <c r="E86" s="4">
        <v>0</v>
      </c>
      <c r="G86" s="14">
        <f t="shared" si="2"/>
        <v>0</v>
      </c>
      <c r="I86" s="4">
        <v>109749698597</v>
      </c>
      <c r="K86" s="14">
        <f t="shared" si="3"/>
        <v>7.1546087769015429E-3</v>
      </c>
    </row>
    <row r="87" spans="1:11">
      <c r="A87" s="2" t="s">
        <v>426</v>
      </c>
      <c r="C87" s="7" t="s">
        <v>427</v>
      </c>
      <c r="E87" s="4">
        <v>2159</v>
      </c>
      <c r="G87" s="14">
        <f t="shared" si="2"/>
        <v>1.0090252033740944E-9</v>
      </c>
      <c r="I87" s="4">
        <v>10568</v>
      </c>
      <c r="K87" s="14">
        <f t="shared" si="3"/>
        <v>6.8893041640081828E-10</v>
      </c>
    </row>
    <row r="88" spans="1:11">
      <c r="A88" s="2" t="s">
        <v>429</v>
      </c>
      <c r="C88" s="7" t="s">
        <v>430</v>
      </c>
      <c r="E88" s="4">
        <v>44734</v>
      </c>
      <c r="G88" s="14">
        <f t="shared" si="2"/>
        <v>2.0906777882231006E-8</v>
      </c>
      <c r="I88" s="4">
        <v>144552</v>
      </c>
      <c r="K88" s="14">
        <f t="shared" si="3"/>
        <v>9.4233790264544928E-9</v>
      </c>
    </row>
    <row r="89" spans="1:11">
      <c r="A89" s="2" t="s">
        <v>474</v>
      </c>
      <c r="C89" s="7" t="s">
        <v>777</v>
      </c>
      <c r="E89" s="4">
        <v>0</v>
      </c>
      <c r="G89" s="14">
        <f t="shared" si="2"/>
        <v>0</v>
      </c>
      <c r="I89" s="4">
        <v>586109588992</v>
      </c>
      <c r="K89" s="14">
        <f t="shared" si="3"/>
        <v>3.8208622558740628E-2</v>
      </c>
    </row>
    <row r="90" spans="1:11">
      <c r="A90" s="2" t="s">
        <v>434</v>
      </c>
      <c r="C90" s="7" t="s">
        <v>435</v>
      </c>
      <c r="E90" s="4">
        <v>24460273972</v>
      </c>
      <c r="G90" s="14">
        <f t="shared" si="2"/>
        <v>1.1431696581372565E-2</v>
      </c>
      <c r="I90" s="4">
        <v>592089041024</v>
      </c>
      <c r="K90" s="14">
        <f t="shared" si="3"/>
        <v>3.859842444918863E-2</v>
      </c>
    </row>
    <row r="91" spans="1:11">
      <c r="A91" s="2" t="s">
        <v>426</v>
      </c>
      <c r="C91" s="7" t="s">
        <v>436</v>
      </c>
      <c r="E91" s="4">
        <v>10191780813</v>
      </c>
      <c r="G91" s="14">
        <f t="shared" si="2"/>
        <v>4.7632069048548021E-3</v>
      </c>
      <c r="I91" s="4">
        <v>91383561593</v>
      </c>
      <c r="K91" s="14">
        <f t="shared" si="3"/>
        <v>5.9573159671134851E-3</v>
      </c>
    </row>
    <row r="92" spans="1:11">
      <c r="A92" s="2" t="s">
        <v>544</v>
      </c>
      <c r="C92" s="7" t="s">
        <v>778</v>
      </c>
      <c r="E92" s="4">
        <v>0</v>
      </c>
      <c r="G92" s="14">
        <f t="shared" si="2"/>
        <v>0</v>
      </c>
      <c r="I92" s="4">
        <v>34671232853</v>
      </c>
      <c r="K92" s="14">
        <f t="shared" si="3"/>
        <v>2.260225859817091E-3</v>
      </c>
    </row>
    <row r="93" spans="1:11">
      <c r="A93" s="2" t="s">
        <v>632</v>
      </c>
      <c r="C93" s="7" t="s">
        <v>779</v>
      </c>
      <c r="E93" s="4">
        <v>0</v>
      </c>
      <c r="G93" s="14">
        <f t="shared" si="2"/>
        <v>0</v>
      </c>
      <c r="I93" s="4">
        <v>69506849210</v>
      </c>
      <c r="K93" s="14">
        <f t="shared" si="3"/>
        <v>4.5311679190910472E-3</v>
      </c>
    </row>
    <row r="94" spans="1:11">
      <c r="A94" s="2" t="s">
        <v>421</v>
      </c>
      <c r="C94" s="7" t="s">
        <v>438</v>
      </c>
      <c r="E94" s="4">
        <v>26944520542</v>
      </c>
      <c r="G94" s="14">
        <f t="shared" si="2"/>
        <v>1.2592728262949984E-2</v>
      </c>
      <c r="I94" s="4">
        <v>155582876717</v>
      </c>
      <c r="K94" s="14">
        <f t="shared" si="3"/>
        <v>1.01424844853785E-2</v>
      </c>
    </row>
    <row r="95" spans="1:11">
      <c r="A95" s="2" t="s">
        <v>638</v>
      </c>
      <c r="C95" s="7" t="s">
        <v>780</v>
      </c>
      <c r="E95" s="4">
        <v>0</v>
      </c>
      <c r="G95" s="14">
        <f t="shared" si="2"/>
        <v>0</v>
      </c>
      <c r="I95" s="4">
        <v>46534246505</v>
      </c>
      <c r="K95" s="14">
        <f t="shared" si="3"/>
        <v>3.0335785221033279E-3</v>
      </c>
    </row>
    <row r="96" spans="1:11">
      <c r="A96" s="2" t="s">
        <v>443</v>
      </c>
      <c r="C96" s="7" t="s">
        <v>444</v>
      </c>
      <c r="E96" s="4">
        <v>9130136957</v>
      </c>
      <c r="G96" s="14">
        <f t="shared" si="2"/>
        <v>4.2670395089718666E-3</v>
      </c>
      <c r="I96" s="4">
        <v>48301369708</v>
      </c>
      <c r="K96" s="14">
        <f t="shared" si="3"/>
        <v>3.1487777011413995E-3</v>
      </c>
    </row>
    <row r="97" spans="1:11">
      <c r="A97" s="2" t="s">
        <v>533</v>
      </c>
      <c r="C97" s="7" t="s">
        <v>781</v>
      </c>
      <c r="E97" s="4">
        <v>0</v>
      </c>
      <c r="G97" s="14">
        <f t="shared" si="2"/>
        <v>0</v>
      </c>
      <c r="I97" s="4">
        <v>74572602703</v>
      </c>
      <c r="K97" s="14">
        <f t="shared" si="3"/>
        <v>4.8614055859453609E-3</v>
      </c>
    </row>
    <row r="98" spans="1:11">
      <c r="A98" s="2" t="s">
        <v>537</v>
      </c>
      <c r="C98" s="7" t="s">
        <v>782</v>
      </c>
      <c r="E98" s="4">
        <v>0</v>
      </c>
      <c r="G98" s="14">
        <f t="shared" si="2"/>
        <v>0</v>
      </c>
      <c r="I98" s="4">
        <v>33869862977</v>
      </c>
      <c r="K98" s="14">
        <f t="shared" si="3"/>
        <v>2.2079843682989465E-3</v>
      </c>
    </row>
    <row r="99" spans="1:11">
      <c r="A99" s="2" t="s">
        <v>446</v>
      </c>
      <c r="C99" s="7" t="s">
        <v>447</v>
      </c>
      <c r="E99" s="4">
        <v>5478082168</v>
      </c>
      <c r="G99" s="14">
        <f t="shared" si="2"/>
        <v>2.5602237024855024E-3</v>
      </c>
      <c r="I99" s="4">
        <v>54250684804</v>
      </c>
      <c r="K99" s="14">
        <f t="shared" si="3"/>
        <v>3.5366149576125344E-3</v>
      </c>
    </row>
    <row r="100" spans="1:11">
      <c r="A100" s="2" t="s">
        <v>443</v>
      </c>
      <c r="C100" s="7" t="s">
        <v>783</v>
      </c>
      <c r="E100" s="4">
        <v>0</v>
      </c>
      <c r="G100" s="14">
        <f t="shared" si="2"/>
        <v>0</v>
      </c>
      <c r="I100" s="4">
        <v>129589041065</v>
      </c>
      <c r="K100" s="14">
        <f t="shared" si="3"/>
        <v>8.4479401988922388E-3</v>
      </c>
    </row>
    <row r="101" spans="1:11">
      <c r="A101" s="2" t="s">
        <v>639</v>
      </c>
      <c r="C101" s="7" t="s">
        <v>784</v>
      </c>
      <c r="E101" s="4">
        <v>0</v>
      </c>
      <c r="G101" s="14">
        <f t="shared" si="2"/>
        <v>0</v>
      </c>
      <c r="I101" s="4">
        <v>95424657498</v>
      </c>
      <c r="K101" s="14">
        <f t="shared" si="3"/>
        <v>6.2207559637587626E-3</v>
      </c>
    </row>
    <row r="102" spans="1:11">
      <c r="A102" s="2" t="s">
        <v>443</v>
      </c>
      <c r="C102" s="7" t="s">
        <v>785</v>
      </c>
      <c r="E102" s="4">
        <v>0</v>
      </c>
      <c r="G102" s="14">
        <f t="shared" si="2"/>
        <v>0</v>
      </c>
      <c r="I102" s="4">
        <v>135479451965</v>
      </c>
      <c r="K102" s="14">
        <f t="shared" si="3"/>
        <v>8.8319374769116298E-3</v>
      </c>
    </row>
    <row r="103" spans="1:11">
      <c r="A103" s="2" t="s">
        <v>640</v>
      </c>
      <c r="C103" s="7" t="s">
        <v>786</v>
      </c>
      <c r="E103" s="4">
        <v>0</v>
      </c>
      <c r="G103" s="14">
        <f t="shared" si="2"/>
        <v>0</v>
      </c>
      <c r="I103" s="4">
        <v>123698630080</v>
      </c>
      <c r="K103" s="14">
        <f t="shared" si="3"/>
        <v>8.0639429153316778E-3</v>
      </c>
    </row>
    <row r="104" spans="1:11">
      <c r="A104" s="2" t="s">
        <v>641</v>
      </c>
      <c r="C104" s="7" t="s">
        <v>787</v>
      </c>
      <c r="E104" s="4">
        <v>0</v>
      </c>
      <c r="G104" s="14">
        <f t="shared" si="2"/>
        <v>0</v>
      </c>
      <c r="I104" s="4">
        <v>164931506800</v>
      </c>
      <c r="K104" s="14">
        <f t="shared" si="3"/>
        <v>1.0751923888847312E-2</v>
      </c>
    </row>
    <row r="105" spans="1:11">
      <c r="A105" s="2" t="s">
        <v>448</v>
      </c>
      <c r="C105" s="7" t="s">
        <v>449</v>
      </c>
      <c r="E105" s="4">
        <v>74613076144</v>
      </c>
      <c r="G105" s="14">
        <f t="shared" si="2"/>
        <v>3.4870993205449924E-2</v>
      </c>
      <c r="I105" s="4">
        <v>341776026208</v>
      </c>
      <c r="K105" s="14">
        <f t="shared" si="3"/>
        <v>2.2280459883733384E-2</v>
      </c>
    </row>
    <row r="106" spans="1:11">
      <c r="A106" s="2" t="s">
        <v>642</v>
      </c>
      <c r="C106" s="7" t="s">
        <v>788</v>
      </c>
      <c r="E106" s="4">
        <v>0</v>
      </c>
      <c r="G106" s="14">
        <f t="shared" si="2"/>
        <v>0</v>
      </c>
      <c r="I106" s="4">
        <v>5301369855</v>
      </c>
      <c r="K106" s="14">
        <f t="shared" si="3"/>
        <v>3.4559755315101203E-4</v>
      </c>
    </row>
    <row r="107" spans="1:11">
      <c r="A107" s="2" t="s">
        <v>440</v>
      </c>
      <c r="C107" s="7" t="s">
        <v>789</v>
      </c>
      <c r="E107" s="4">
        <v>0</v>
      </c>
      <c r="G107" s="14">
        <f t="shared" si="2"/>
        <v>0</v>
      </c>
      <c r="I107" s="4">
        <v>3534246573</v>
      </c>
      <c r="K107" s="14">
        <f t="shared" si="3"/>
        <v>2.3039836896291207E-4</v>
      </c>
    </row>
    <row r="108" spans="1:11">
      <c r="A108" s="2" t="s">
        <v>544</v>
      </c>
      <c r="C108" s="7" t="s">
        <v>790</v>
      </c>
      <c r="E108" s="4">
        <v>0</v>
      </c>
      <c r="G108" s="14">
        <f t="shared" si="2"/>
        <v>0</v>
      </c>
      <c r="I108" s="4">
        <v>10602739719</v>
      </c>
      <c r="K108" s="14">
        <f t="shared" si="3"/>
        <v>6.9119510688873628E-4</v>
      </c>
    </row>
    <row r="109" spans="1:11">
      <c r="A109" s="2" t="s">
        <v>440</v>
      </c>
      <c r="C109" s="7" t="s">
        <v>791</v>
      </c>
      <c r="E109" s="4">
        <v>0</v>
      </c>
      <c r="G109" s="14">
        <f t="shared" si="2"/>
        <v>0</v>
      </c>
      <c r="I109" s="4">
        <v>89534246516</v>
      </c>
      <c r="K109" s="14">
        <f t="shared" si="3"/>
        <v>5.8367586803937726E-3</v>
      </c>
    </row>
    <row r="110" spans="1:11">
      <c r="A110" s="2" t="s">
        <v>456</v>
      </c>
      <c r="C110" s="7" t="s">
        <v>792</v>
      </c>
      <c r="E110" s="4">
        <v>0</v>
      </c>
      <c r="G110" s="14">
        <f t="shared" si="2"/>
        <v>0</v>
      </c>
      <c r="I110" s="4">
        <v>149589041087</v>
      </c>
      <c r="K110" s="14">
        <f t="shared" si="3"/>
        <v>9.751744924779147E-3</v>
      </c>
    </row>
    <row r="111" spans="1:11">
      <c r="A111" s="2" t="s">
        <v>544</v>
      </c>
      <c r="C111" s="7" t="s">
        <v>793</v>
      </c>
      <c r="E111" s="4">
        <v>0</v>
      </c>
      <c r="G111" s="14">
        <f t="shared" si="2"/>
        <v>0</v>
      </c>
      <c r="I111" s="4">
        <v>92508903658</v>
      </c>
      <c r="K111" s="14">
        <f t="shared" si="3"/>
        <v>6.0306772821621044E-3</v>
      </c>
    </row>
    <row r="112" spans="1:11">
      <c r="A112" s="2" t="s">
        <v>642</v>
      </c>
      <c r="C112" s="7" t="s">
        <v>794</v>
      </c>
      <c r="E112" s="4">
        <v>0</v>
      </c>
      <c r="G112" s="14">
        <f t="shared" si="2"/>
        <v>0</v>
      </c>
      <c r="I112" s="4">
        <v>21794520515</v>
      </c>
      <c r="K112" s="14">
        <f t="shared" si="3"/>
        <v>1.4207899407319385E-3</v>
      </c>
    </row>
    <row r="113" spans="1:11">
      <c r="A113" s="2" t="s">
        <v>421</v>
      </c>
      <c r="C113" s="7" t="s">
        <v>450</v>
      </c>
      <c r="E113" s="4">
        <v>3057534247</v>
      </c>
      <c r="G113" s="14">
        <f t="shared" si="2"/>
        <v>1.4289620729052495E-3</v>
      </c>
      <c r="I113" s="4">
        <v>54443835593</v>
      </c>
      <c r="K113" s="14">
        <f t="shared" si="3"/>
        <v>3.5492065031740329E-3</v>
      </c>
    </row>
    <row r="114" spans="1:11">
      <c r="A114" s="2" t="s">
        <v>443</v>
      </c>
      <c r="C114" s="7" t="s">
        <v>452</v>
      </c>
      <c r="E114" s="4">
        <v>36520547921</v>
      </c>
      <c r="G114" s="14">
        <f t="shared" si="2"/>
        <v>1.706815807935173E-2</v>
      </c>
      <c r="I114" s="4">
        <v>147260273875</v>
      </c>
      <c r="K114" s="14">
        <f t="shared" si="3"/>
        <v>9.5999320401213371E-3</v>
      </c>
    </row>
    <row r="115" spans="1:11">
      <c r="A115" s="2" t="s">
        <v>363</v>
      </c>
      <c r="C115" s="7" t="s">
        <v>795</v>
      </c>
      <c r="E115" s="4">
        <v>0</v>
      </c>
      <c r="G115" s="14">
        <f t="shared" si="2"/>
        <v>0</v>
      </c>
      <c r="I115" s="4">
        <v>43294520506</v>
      </c>
      <c r="K115" s="14">
        <f t="shared" si="3"/>
        <v>2.8223800189319023E-3</v>
      </c>
    </row>
    <row r="116" spans="1:11">
      <c r="A116" s="2" t="s">
        <v>602</v>
      </c>
      <c r="C116" s="7" t="s">
        <v>796</v>
      </c>
      <c r="E116" s="4">
        <v>0</v>
      </c>
      <c r="G116" s="14">
        <f t="shared" si="2"/>
        <v>0</v>
      </c>
      <c r="I116" s="4">
        <v>30924657507</v>
      </c>
      <c r="K116" s="14">
        <f t="shared" si="3"/>
        <v>2.0159857279854468E-3</v>
      </c>
    </row>
    <row r="117" spans="1:11">
      <c r="A117" s="2" t="s">
        <v>393</v>
      </c>
      <c r="C117" s="7" t="s">
        <v>453</v>
      </c>
      <c r="E117" s="4">
        <v>9130136957</v>
      </c>
      <c r="G117" s="14">
        <f t="shared" si="2"/>
        <v>4.2670395089718666E-3</v>
      </c>
      <c r="I117" s="4">
        <v>36815068375</v>
      </c>
      <c r="K117" s="14">
        <f t="shared" si="3"/>
        <v>2.3999830039187495E-3</v>
      </c>
    </row>
    <row r="118" spans="1:11">
      <c r="A118" s="2" t="s">
        <v>643</v>
      </c>
      <c r="C118" s="7" t="s">
        <v>797</v>
      </c>
      <c r="E118" s="4">
        <v>0</v>
      </c>
      <c r="G118" s="14">
        <f t="shared" si="2"/>
        <v>0</v>
      </c>
      <c r="I118" s="4">
        <v>78931506793</v>
      </c>
      <c r="K118" s="14">
        <f t="shared" si="3"/>
        <v>5.1455635732442755E-3</v>
      </c>
    </row>
    <row r="119" spans="1:11">
      <c r="A119" s="2" t="s">
        <v>440</v>
      </c>
      <c r="C119" s="7" t="s">
        <v>798</v>
      </c>
      <c r="E119" s="4">
        <v>0</v>
      </c>
      <c r="G119" s="14">
        <f t="shared" si="2"/>
        <v>0</v>
      </c>
      <c r="I119" s="4">
        <v>84821917788</v>
      </c>
      <c r="K119" s="14">
        <f t="shared" si="3"/>
        <v>5.5295608574567386E-3</v>
      </c>
    </row>
    <row r="120" spans="1:11">
      <c r="A120" s="2" t="s">
        <v>443</v>
      </c>
      <c r="C120" s="7" t="s">
        <v>454</v>
      </c>
      <c r="E120" s="4">
        <v>36520547921</v>
      </c>
      <c r="G120" s="14">
        <f t="shared" si="2"/>
        <v>1.706815807935173E-2</v>
      </c>
      <c r="I120" s="4">
        <v>140191780729</v>
      </c>
      <c r="K120" s="14">
        <f t="shared" si="3"/>
        <v>9.139135302195513E-3</v>
      </c>
    </row>
    <row r="121" spans="1:11">
      <c r="A121" s="2" t="s">
        <v>533</v>
      </c>
      <c r="C121" s="7" t="s">
        <v>799</v>
      </c>
      <c r="E121" s="4">
        <v>0</v>
      </c>
      <c r="G121" s="14">
        <f t="shared" si="2"/>
        <v>0</v>
      </c>
      <c r="I121" s="4">
        <v>38287671175</v>
      </c>
      <c r="K121" s="14">
        <f t="shared" si="3"/>
        <v>2.4959823283128646E-3</v>
      </c>
    </row>
    <row r="122" spans="1:11">
      <c r="A122" s="2" t="s">
        <v>533</v>
      </c>
      <c r="C122" s="7" t="s">
        <v>800</v>
      </c>
      <c r="E122" s="4">
        <v>0</v>
      </c>
      <c r="G122" s="14">
        <f t="shared" si="2"/>
        <v>0</v>
      </c>
      <c r="I122" s="4">
        <v>44767123220</v>
      </c>
      <c r="K122" s="14">
        <f t="shared" si="3"/>
        <v>2.9183793377196574E-3</v>
      </c>
    </row>
    <row r="123" spans="1:11">
      <c r="A123" s="2" t="s">
        <v>456</v>
      </c>
      <c r="C123" s="7" t="s">
        <v>801</v>
      </c>
      <c r="E123" s="4">
        <v>0</v>
      </c>
      <c r="G123" s="14">
        <f t="shared" si="2"/>
        <v>0</v>
      </c>
      <c r="I123" s="4">
        <v>159561643808</v>
      </c>
      <c r="K123" s="14">
        <f t="shared" si="3"/>
        <v>1.0401861251915639E-2</v>
      </c>
    </row>
    <row r="124" spans="1:11">
      <c r="A124" s="2" t="s">
        <v>602</v>
      </c>
      <c r="C124" s="7" t="s">
        <v>802</v>
      </c>
      <c r="E124" s="4">
        <v>0</v>
      </c>
      <c r="G124" s="14">
        <f t="shared" si="2"/>
        <v>0</v>
      </c>
      <c r="I124" s="4">
        <v>35342465720</v>
      </c>
      <c r="K124" s="14">
        <f t="shared" si="3"/>
        <v>2.3039836889772185E-3</v>
      </c>
    </row>
    <row r="125" spans="1:11">
      <c r="A125" s="2" t="s">
        <v>644</v>
      </c>
      <c r="C125" s="7" t="s">
        <v>803</v>
      </c>
      <c r="E125" s="4">
        <v>0</v>
      </c>
      <c r="G125" s="14">
        <f t="shared" si="2"/>
        <v>0</v>
      </c>
      <c r="I125" s="4">
        <v>13842465709</v>
      </c>
      <c r="K125" s="14">
        <f t="shared" si="3"/>
        <v>9.0239360947344982E-4</v>
      </c>
    </row>
    <row r="126" spans="1:11">
      <c r="A126" s="2" t="s">
        <v>487</v>
      </c>
      <c r="C126" s="7" t="s">
        <v>804</v>
      </c>
      <c r="E126" s="4">
        <v>0</v>
      </c>
      <c r="G126" s="14">
        <f t="shared" si="2"/>
        <v>0</v>
      </c>
      <c r="I126" s="4">
        <v>65972602678</v>
      </c>
      <c r="K126" s="14">
        <f t="shared" si="3"/>
        <v>4.3007695528009347E-3</v>
      </c>
    </row>
    <row r="127" spans="1:11">
      <c r="A127" s="2" t="s">
        <v>456</v>
      </c>
      <c r="C127" s="7" t="s">
        <v>457</v>
      </c>
      <c r="E127" s="4">
        <v>21232876686</v>
      </c>
      <c r="G127" s="14">
        <f t="shared" si="2"/>
        <v>9.9233477148254826E-3</v>
      </c>
      <c r="I127" s="4">
        <v>134931506763</v>
      </c>
      <c r="K127" s="14">
        <f t="shared" si="3"/>
        <v>8.7962167997561892E-3</v>
      </c>
    </row>
    <row r="128" spans="1:11">
      <c r="A128" s="2" t="s">
        <v>363</v>
      </c>
      <c r="C128" s="7" t="s">
        <v>805</v>
      </c>
      <c r="E128" s="4">
        <v>0</v>
      </c>
      <c r="G128" s="14">
        <f t="shared" si="2"/>
        <v>0</v>
      </c>
      <c r="I128" s="4">
        <v>22972602720</v>
      </c>
      <c r="K128" s="14">
        <f t="shared" si="3"/>
        <v>1.4975893979655725E-3</v>
      </c>
    </row>
    <row r="129" spans="1:11">
      <c r="A129" s="2" t="s">
        <v>566</v>
      </c>
      <c r="C129" s="7" t="s">
        <v>806</v>
      </c>
      <c r="E129" s="4">
        <v>0</v>
      </c>
      <c r="G129" s="14">
        <f t="shared" si="2"/>
        <v>0</v>
      </c>
      <c r="I129" s="4">
        <v>26506849275</v>
      </c>
      <c r="K129" s="14">
        <f t="shared" si="3"/>
        <v>1.7279877657550603E-3</v>
      </c>
    </row>
    <row r="130" spans="1:11">
      <c r="A130" s="2" t="s">
        <v>459</v>
      </c>
      <c r="C130" s="7" t="s">
        <v>460</v>
      </c>
      <c r="E130" s="4">
        <v>9130136957</v>
      </c>
      <c r="G130" s="14">
        <f t="shared" si="2"/>
        <v>4.2670395089718666E-3</v>
      </c>
      <c r="I130" s="4">
        <v>33869862905</v>
      </c>
      <c r="K130" s="14">
        <f t="shared" si="3"/>
        <v>2.2079843636052497E-3</v>
      </c>
    </row>
    <row r="131" spans="1:11">
      <c r="A131" s="2" t="s">
        <v>462</v>
      </c>
      <c r="C131" s="7" t="s">
        <v>463</v>
      </c>
      <c r="E131" s="4">
        <v>9554794518</v>
      </c>
      <c r="G131" s="14">
        <f t="shared" si="2"/>
        <v>4.4655064760178937E-3</v>
      </c>
      <c r="I131" s="4">
        <v>34698630100</v>
      </c>
      <c r="K131" s="14">
        <f t="shared" si="3"/>
        <v>2.262011892820871E-3</v>
      </c>
    </row>
    <row r="132" spans="1:11">
      <c r="A132" s="2" t="s">
        <v>421</v>
      </c>
      <c r="C132" s="7" t="s">
        <v>465</v>
      </c>
      <c r="E132" s="4">
        <v>22931506849</v>
      </c>
      <c r="G132" s="14">
        <f t="shared" si="2"/>
        <v>1.0717215545153619E-2</v>
      </c>
      <c r="I132" s="4">
        <v>81369862994</v>
      </c>
      <c r="K132" s="14">
        <f t="shared" si="3"/>
        <v>5.3045205899823946E-3</v>
      </c>
    </row>
    <row r="133" spans="1:11">
      <c r="A133" s="2" t="s">
        <v>467</v>
      </c>
      <c r="C133" s="7" t="s">
        <v>468</v>
      </c>
      <c r="E133" s="4">
        <v>28664383554</v>
      </c>
      <c r="G133" s="14">
        <f t="shared" si="2"/>
        <v>1.3396519428053682E-2</v>
      </c>
      <c r="I133" s="4">
        <v>101712328740</v>
      </c>
      <c r="K133" s="14">
        <f t="shared" si="3"/>
        <v>6.6306507373150182E-3</v>
      </c>
    </row>
    <row r="134" spans="1:11">
      <c r="A134" s="2" t="s">
        <v>469</v>
      </c>
      <c r="C134" s="7" t="s">
        <v>470</v>
      </c>
      <c r="E134" s="4">
        <v>6306</v>
      </c>
      <c r="G134" s="14">
        <f t="shared" si="2"/>
        <v>2.9471574490398513E-9</v>
      </c>
      <c r="I134" s="4">
        <v>33854</v>
      </c>
      <c r="K134" s="14">
        <f t="shared" si="3"/>
        <v>2.2069502570811224E-9</v>
      </c>
    </row>
    <row r="135" spans="1:11">
      <c r="A135" s="2" t="s">
        <v>469</v>
      </c>
      <c r="C135" s="7" t="s">
        <v>807</v>
      </c>
      <c r="E135" s="4">
        <v>0</v>
      </c>
      <c r="G135" s="14">
        <f t="shared" si="2"/>
        <v>0</v>
      </c>
      <c r="I135" s="4">
        <v>140712328732</v>
      </c>
      <c r="K135" s="14">
        <f t="shared" si="3"/>
        <v>9.1730699494763038E-3</v>
      </c>
    </row>
    <row r="136" spans="1:11">
      <c r="A136" s="2" t="s">
        <v>443</v>
      </c>
      <c r="C136" s="7" t="s">
        <v>472</v>
      </c>
      <c r="E136" s="4">
        <v>51595890391</v>
      </c>
      <c r="G136" s="14">
        <f t="shared" si="2"/>
        <v>2.4113734967599009E-2</v>
      </c>
      <c r="I136" s="4">
        <v>144801369807</v>
      </c>
      <c r="K136" s="14">
        <f t="shared" si="3"/>
        <v>9.4396355030796162E-3</v>
      </c>
    </row>
    <row r="137" spans="1:11">
      <c r="A137" s="2" t="s">
        <v>469</v>
      </c>
      <c r="C137" s="7" t="s">
        <v>808</v>
      </c>
      <c r="E137" s="4">
        <v>0</v>
      </c>
      <c r="G137" s="14">
        <f t="shared" ref="G137:G200" si="4">E137/$E$212</f>
        <v>0</v>
      </c>
      <c r="I137" s="4">
        <v>48065753417</v>
      </c>
      <c r="K137" s="14">
        <f t="shared" ref="K137:K200" si="5">I137/$I$212</f>
        <v>3.1334178194732079E-3</v>
      </c>
    </row>
    <row r="138" spans="1:11">
      <c r="A138" s="2" t="s">
        <v>474</v>
      </c>
      <c r="C138" s="7" t="s">
        <v>475</v>
      </c>
      <c r="E138" s="4">
        <v>24657534240</v>
      </c>
      <c r="G138" s="14">
        <f t="shared" si="4"/>
        <v>1.1523887680046177E-2</v>
      </c>
      <c r="I138" s="4">
        <v>129205479407</v>
      </c>
      <c r="K138" s="14">
        <f t="shared" si="5"/>
        <v>8.4229357238012736E-3</v>
      </c>
    </row>
    <row r="139" spans="1:11">
      <c r="A139" s="2" t="s">
        <v>490</v>
      </c>
      <c r="C139" s="7" t="s">
        <v>809</v>
      </c>
      <c r="E139" s="4">
        <v>0</v>
      </c>
      <c r="G139" s="14">
        <f t="shared" si="4"/>
        <v>0</v>
      </c>
      <c r="I139" s="4">
        <v>32054794520</v>
      </c>
      <c r="K139" s="14">
        <f t="shared" si="5"/>
        <v>2.089659626826861E-3</v>
      </c>
    </row>
    <row r="140" spans="1:11">
      <c r="A140" s="2" t="s">
        <v>469</v>
      </c>
      <c r="C140" s="7" t="s">
        <v>476</v>
      </c>
      <c r="E140" s="4">
        <v>39452054790</v>
      </c>
      <c r="G140" s="14">
        <f t="shared" si="4"/>
        <v>1.8438220290878028E-2</v>
      </c>
      <c r="I140" s="4">
        <v>106520547933</v>
      </c>
      <c r="K140" s="14">
        <f t="shared" si="5"/>
        <v>6.9440996823169005E-3</v>
      </c>
    </row>
    <row r="141" spans="1:11">
      <c r="A141" s="2" t="s">
        <v>434</v>
      </c>
      <c r="C141" s="7" t="s">
        <v>810</v>
      </c>
      <c r="E141" s="4">
        <v>0</v>
      </c>
      <c r="G141" s="14">
        <f t="shared" si="4"/>
        <v>0</v>
      </c>
      <c r="I141" s="4">
        <v>51287671227</v>
      </c>
      <c r="K141" s="14">
        <f t="shared" si="5"/>
        <v>3.3434554025970264E-3</v>
      </c>
    </row>
    <row r="142" spans="1:11">
      <c r="A142" s="2" t="s">
        <v>645</v>
      </c>
      <c r="C142" s="7" t="s">
        <v>811</v>
      </c>
      <c r="E142" s="4">
        <v>0</v>
      </c>
      <c r="G142" s="14">
        <f t="shared" si="4"/>
        <v>0</v>
      </c>
      <c r="I142" s="4">
        <v>12020547942</v>
      </c>
      <c r="K142" s="14">
        <f t="shared" si="5"/>
        <v>7.8362235986450212E-4</v>
      </c>
    </row>
    <row r="143" spans="1:11">
      <c r="A143" s="2" t="s">
        <v>535</v>
      </c>
      <c r="C143" s="7" t="s">
        <v>812</v>
      </c>
      <c r="E143" s="4">
        <v>0</v>
      </c>
      <c r="G143" s="14">
        <f t="shared" si="4"/>
        <v>0</v>
      </c>
      <c r="I143" s="4">
        <v>12020547942</v>
      </c>
      <c r="K143" s="14">
        <f t="shared" si="5"/>
        <v>7.8362235986450212E-4</v>
      </c>
    </row>
    <row r="144" spans="1:11">
      <c r="A144" s="2" t="s">
        <v>478</v>
      </c>
      <c r="C144" s="7" t="s">
        <v>479</v>
      </c>
      <c r="E144" s="4">
        <v>28664383554</v>
      </c>
      <c r="G144" s="14">
        <f t="shared" si="4"/>
        <v>1.3396519428053682E-2</v>
      </c>
      <c r="I144" s="4">
        <v>73972602720</v>
      </c>
      <c r="K144" s="14">
        <f t="shared" si="5"/>
        <v>4.8222914453200129E-3</v>
      </c>
    </row>
    <row r="145" spans="1:11">
      <c r="A145" s="2" t="s">
        <v>478</v>
      </c>
      <c r="C145" s="7" t="s">
        <v>481</v>
      </c>
      <c r="E145" s="4">
        <v>28664383554</v>
      </c>
      <c r="G145" s="14">
        <f t="shared" si="4"/>
        <v>1.3396519428053682E-2</v>
      </c>
      <c r="I145" s="4">
        <v>73047945186</v>
      </c>
      <c r="K145" s="14">
        <f t="shared" si="5"/>
        <v>4.7620128022535131E-3</v>
      </c>
    </row>
    <row r="146" spans="1:11">
      <c r="A146" s="2" t="s">
        <v>469</v>
      </c>
      <c r="C146" s="7" t="s">
        <v>813</v>
      </c>
      <c r="E146" s="4">
        <v>0</v>
      </c>
      <c r="G146" s="14">
        <f t="shared" si="4"/>
        <v>0</v>
      </c>
      <c r="I146" s="4">
        <v>82849315038</v>
      </c>
      <c r="K146" s="14">
        <f t="shared" si="5"/>
        <v>5.4009664182108168E-3</v>
      </c>
    </row>
    <row r="147" spans="1:11">
      <c r="A147" s="2" t="s">
        <v>418</v>
      </c>
      <c r="C147" s="7" t="s">
        <v>482</v>
      </c>
      <c r="E147" s="4">
        <v>23886986295</v>
      </c>
      <c r="G147" s="14">
        <f t="shared" si="4"/>
        <v>1.1163766190044734E-2</v>
      </c>
      <c r="I147" s="4">
        <v>53167808205</v>
      </c>
      <c r="K147" s="14">
        <f t="shared" si="5"/>
        <v>3.4660219763237594E-3</v>
      </c>
    </row>
    <row r="148" spans="1:11">
      <c r="A148" s="2" t="s">
        <v>484</v>
      </c>
      <c r="C148" s="7" t="s">
        <v>485</v>
      </c>
      <c r="E148" s="4">
        <v>38219178072</v>
      </c>
      <c r="G148" s="14">
        <f t="shared" si="4"/>
        <v>1.7862025904071575E-2</v>
      </c>
      <c r="I148" s="4">
        <v>85068493128</v>
      </c>
      <c r="K148" s="14">
        <f t="shared" si="5"/>
        <v>5.5456351621180153E-3</v>
      </c>
    </row>
    <row r="149" spans="1:11">
      <c r="A149" s="2" t="s">
        <v>434</v>
      </c>
      <c r="C149" s="7" t="s">
        <v>486</v>
      </c>
      <c r="E149" s="4">
        <v>30575342439</v>
      </c>
      <c r="G149" s="14">
        <f t="shared" si="4"/>
        <v>1.4289620714564407E-2</v>
      </c>
      <c r="I149" s="4">
        <v>111780821877</v>
      </c>
      <c r="K149" s="14">
        <f t="shared" si="5"/>
        <v>7.2870181833220382E-3</v>
      </c>
    </row>
    <row r="150" spans="1:11">
      <c r="A150" s="2" t="s">
        <v>487</v>
      </c>
      <c r="C150" s="7" t="s">
        <v>488</v>
      </c>
      <c r="E150" s="4">
        <v>19109589036</v>
      </c>
      <c r="G150" s="14">
        <f t="shared" si="4"/>
        <v>8.9310129520357873E-3</v>
      </c>
      <c r="I150" s="4">
        <v>40684931496</v>
      </c>
      <c r="K150" s="14">
        <f t="shared" si="5"/>
        <v>2.6522602949260073E-3</v>
      </c>
    </row>
    <row r="151" spans="1:11">
      <c r="A151" s="2" t="s">
        <v>544</v>
      </c>
      <c r="C151" s="7" t="s">
        <v>814</v>
      </c>
      <c r="E151" s="4">
        <v>0</v>
      </c>
      <c r="G151" s="14">
        <f t="shared" si="4"/>
        <v>0</v>
      </c>
      <c r="I151" s="4">
        <v>9499931505</v>
      </c>
      <c r="K151" s="14">
        <f t="shared" si="5"/>
        <v>6.193027789098128E-4</v>
      </c>
    </row>
    <row r="152" spans="1:11">
      <c r="A152" s="2" t="s">
        <v>490</v>
      </c>
      <c r="C152" s="7" t="s">
        <v>491</v>
      </c>
      <c r="E152" s="4">
        <v>19232876702</v>
      </c>
      <c r="G152" s="14">
        <f t="shared" si="4"/>
        <v>8.9886323880057576E-3</v>
      </c>
      <c r="I152" s="4">
        <v>39205479431</v>
      </c>
      <c r="K152" s="14">
        <f t="shared" si="5"/>
        <v>2.5558144653285903E-3</v>
      </c>
    </row>
    <row r="153" spans="1:11">
      <c r="A153" s="2" t="s">
        <v>490</v>
      </c>
      <c r="C153" s="7" t="s">
        <v>493</v>
      </c>
      <c r="E153" s="4">
        <v>5301369846</v>
      </c>
      <c r="G153" s="14">
        <f t="shared" si="4"/>
        <v>2.4776358439191487E-3</v>
      </c>
      <c r="I153" s="4">
        <v>21575342430</v>
      </c>
      <c r="K153" s="14">
        <f t="shared" si="5"/>
        <v>1.4065016695959634E-3</v>
      </c>
    </row>
    <row r="154" spans="1:11">
      <c r="A154" s="2" t="s">
        <v>376</v>
      </c>
      <c r="C154" s="7" t="s">
        <v>495</v>
      </c>
      <c r="E154" s="4">
        <v>19602739716</v>
      </c>
      <c r="G154" s="14">
        <f t="shared" si="4"/>
        <v>9.1614907033933934E-3</v>
      </c>
      <c r="I154" s="4">
        <v>37356164364</v>
      </c>
      <c r="K154" s="14">
        <f t="shared" si="5"/>
        <v>2.4352571792607804E-3</v>
      </c>
    </row>
    <row r="155" spans="1:11">
      <c r="A155" s="2" t="s">
        <v>496</v>
      </c>
      <c r="C155" s="7" t="s">
        <v>497</v>
      </c>
      <c r="E155" s="4">
        <v>28664383554</v>
      </c>
      <c r="G155" s="14">
        <f t="shared" si="4"/>
        <v>1.3396519428053682E-2</v>
      </c>
      <c r="I155" s="4">
        <v>48082191768</v>
      </c>
      <c r="K155" s="14">
        <f t="shared" si="5"/>
        <v>3.1344894394580085E-3</v>
      </c>
    </row>
    <row r="156" spans="1:11">
      <c r="A156" s="2" t="s">
        <v>499</v>
      </c>
      <c r="C156" s="7" t="s">
        <v>500</v>
      </c>
      <c r="E156" s="4">
        <v>16777397248</v>
      </c>
      <c r="G156" s="14">
        <f t="shared" si="4"/>
        <v>7.8410452386526962E-3</v>
      </c>
      <c r="I156" s="4">
        <v>27996575323</v>
      </c>
      <c r="K156" s="14">
        <f t="shared" si="5"/>
        <v>1.8251033587311943E-3</v>
      </c>
    </row>
    <row r="157" spans="1:11">
      <c r="A157" s="2" t="s">
        <v>501</v>
      </c>
      <c r="C157" s="7" t="s">
        <v>502</v>
      </c>
      <c r="E157" s="4">
        <v>14332191777</v>
      </c>
      <c r="G157" s="14">
        <f t="shared" si="4"/>
        <v>6.6982597140268409E-3</v>
      </c>
      <c r="I157" s="4">
        <v>24041095884</v>
      </c>
      <c r="K157" s="14">
        <f t="shared" si="5"/>
        <v>1.5672447197290042E-3</v>
      </c>
    </row>
    <row r="158" spans="1:11">
      <c r="A158" s="2" t="s">
        <v>490</v>
      </c>
      <c r="C158" s="7" t="s">
        <v>503</v>
      </c>
      <c r="E158" s="4">
        <v>7730136985</v>
      </c>
      <c r="G158" s="14">
        <f t="shared" si="4"/>
        <v>3.6127387880496684E-3</v>
      </c>
      <c r="I158" s="4">
        <v>16273972600</v>
      </c>
      <c r="K158" s="14">
        <f t="shared" si="5"/>
        <v>1.0609041180747072E-3</v>
      </c>
    </row>
    <row r="159" spans="1:11">
      <c r="A159" s="2" t="s">
        <v>504</v>
      </c>
      <c r="C159" s="7" t="s">
        <v>505</v>
      </c>
      <c r="E159" s="4">
        <v>12803424638</v>
      </c>
      <c r="G159" s="14">
        <f t="shared" si="4"/>
        <v>5.9837786703301719E-3</v>
      </c>
      <c r="I159" s="4">
        <v>21063698598</v>
      </c>
      <c r="K159" s="14">
        <f t="shared" si="5"/>
        <v>1.3731474873260286E-3</v>
      </c>
    </row>
    <row r="160" spans="1:11">
      <c r="A160" s="2" t="s">
        <v>499</v>
      </c>
      <c r="C160" s="7" t="s">
        <v>506</v>
      </c>
      <c r="E160" s="4">
        <v>33575342440</v>
      </c>
      <c r="G160" s="14">
        <f t="shared" si="4"/>
        <v>1.5691693716477936E-2</v>
      </c>
      <c r="I160" s="4">
        <v>52808219140</v>
      </c>
      <c r="K160" s="14">
        <f t="shared" si="5"/>
        <v>3.4425802802333328E-3</v>
      </c>
    </row>
    <row r="161" spans="1:11">
      <c r="A161" s="2" t="s">
        <v>508</v>
      </c>
      <c r="C161" s="7" t="s">
        <v>509</v>
      </c>
      <c r="E161" s="4">
        <v>9554794518</v>
      </c>
      <c r="G161" s="14">
        <f t="shared" si="4"/>
        <v>4.4655064760178937E-3</v>
      </c>
      <c r="I161" s="4">
        <v>13869863010</v>
      </c>
      <c r="K161" s="14">
        <f t="shared" si="5"/>
        <v>9.0417964599750252E-4</v>
      </c>
    </row>
    <row r="162" spans="1:11">
      <c r="A162" s="2" t="s">
        <v>490</v>
      </c>
      <c r="C162" s="7" t="s">
        <v>511</v>
      </c>
      <c r="E162" s="4">
        <v>14178082188</v>
      </c>
      <c r="G162" s="14">
        <f t="shared" si="4"/>
        <v>6.626235416026552E-3</v>
      </c>
      <c r="I162" s="4">
        <v>22808219172</v>
      </c>
      <c r="K162" s="14">
        <f t="shared" si="5"/>
        <v>1.4868731956403374E-3</v>
      </c>
    </row>
    <row r="163" spans="1:11">
      <c r="A163" s="2" t="s">
        <v>490</v>
      </c>
      <c r="C163" s="7" t="s">
        <v>512</v>
      </c>
      <c r="E163" s="4">
        <v>5732876686</v>
      </c>
      <c r="G163" s="14">
        <f t="shared" si="4"/>
        <v>2.679303874020266E-3</v>
      </c>
      <c r="I163" s="4">
        <v>7767123252</v>
      </c>
      <c r="K163" s="14">
        <f t="shared" si="5"/>
        <v>5.0634059956820941E-4</v>
      </c>
    </row>
    <row r="164" spans="1:11">
      <c r="A164" s="2" t="s">
        <v>434</v>
      </c>
      <c r="C164" s="7" t="s">
        <v>514</v>
      </c>
      <c r="E164" s="4">
        <v>37479452040</v>
      </c>
      <c r="G164" s="14">
        <f t="shared" si="4"/>
        <v>1.7516309271426871E-2</v>
      </c>
      <c r="I164" s="4">
        <v>51221917788</v>
      </c>
      <c r="K164" s="14">
        <f t="shared" si="5"/>
        <v>3.3391689203761655E-3</v>
      </c>
    </row>
    <row r="165" spans="1:11">
      <c r="A165" s="2" t="s">
        <v>363</v>
      </c>
      <c r="C165" s="7" t="s">
        <v>515</v>
      </c>
      <c r="E165" s="4">
        <v>19109589036</v>
      </c>
      <c r="G165" s="14">
        <f t="shared" si="4"/>
        <v>8.9310129520357873E-3</v>
      </c>
      <c r="I165" s="4">
        <v>25273972596</v>
      </c>
      <c r="K165" s="14">
        <f t="shared" si="5"/>
        <v>1.6476162438176711E-3</v>
      </c>
    </row>
    <row r="166" spans="1:11">
      <c r="A166" s="2" t="s">
        <v>517</v>
      </c>
      <c r="C166" s="7" t="s">
        <v>518</v>
      </c>
      <c r="E166" s="4">
        <v>9554794518</v>
      </c>
      <c r="G166" s="14">
        <f t="shared" si="4"/>
        <v>4.4655064760178937E-3</v>
      </c>
      <c r="I166" s="4">
        <v>12328767120</v>
      </c>
      <c r="K166" s="14">
        <f t="shared" si="5"/>
        <v>8.0371524088666889E-4</v>
      </c>
    </row>
    <row r="167" spans="1:11">
      <c r="A167" s="2" t="s">
        <v>490</v>
      </c>
      <c r="C167" s="7" t="s">
        <v>520</v>
      </c>
      <c r="E167" s="4">
        <v>9246575340</v>
      </c>
      <c r="G167" s="14">
        <f t="shared" si="4"/>
        <v>4.3214578800173167E-3</v>
      </c>
      <c r="I167" s="4">
        <v>12020547942</v>
      </c>
      <c r="K167" s="14">
        <f t="shared" si="5"/>
        <v>7.8362235986450212E-4</v>
      </c>
    </row>
    <row r="168" spans="1:11">
      <c r="A168" s="2" t="s">
        <v>499</v>
      </c>
      <c r="C168" s="7" t="s">
        <v>521</v>
      </c>
      <c r="E168" s="4">
        <v>16787671209</v>
      </c>
      <c r="G168" s="14">
        <f t="shared" si="4"/>
        <v>7.8458468530980333E-3</v>
      </c>
      <c r="I168" s="4">
        <v>21061643809</v>
      </c>
      <c r="K168" s="14">
        <f t="shared" si="5"/>
        <v>1.3730135351457311E-3</v>
      </c>
    </row>
    <row r="169" spans="1:11">
      <c r="A169" s="2" t="s">
        <v>523</v>
      </c>
      <c r="C169" s="7" t="s">
        <v>524</v>
      </c>
      <c r="E169" s="4">
        <v>9554794518</v>
      </c>
      <c r="G169" s="14">
        <f t="shared" si="4"/>
        <v>4.4655064760178937E-3</v>
      </c>
      <c r="I169" s="4">
        <v>12020547942</v>
      </c>
      <c r="K169" s="14">
        <f t="shared" si="5"/>
        <v>7.8362235986450212E-4</v>
      </c>
    </row>
    <row r="170" spans="1:11">
      <c r="A170" s="2" t="s">
        <v>363</v>
      </c>
      <c r="C170" s="7" t="s">
        <v>525</v>
      </c>
      <c r="E170" s="4">
        <v>9554794518</v>
      </c>
      <c r="G170" s="14">
        <f t="shared" si="4"/>
        <v>4.4655064760178937E-3</v>
      </c>
      <c r="I170" s="4">
        <v>11712328764</v>
      </c>
      <c r="K170" s="14">
        <f t="shared" si="5"/>
        <v>7.6352947884233545E-4</v>
      </c>
    </row>
    <row r="171" spans="1:11">
      <c r="A171" s="2" t="s">
        <v>499</v>
      </c>
      <c r="C171" s="7" t="s">
        <v>527</v>
      </c>
      <c r="E171" s="4">
        <v>26843835596</v>
      </c>
      <c r="G171" s="14">
        <f t="shared" si="4"/>
        <v>1.2545672381470429E-2</v>
      </c>
      <c r="I171" s="4">
        <v>32827397236</v>
      </c>
      <c r="K171" s="14">
        <f t="shared" si="5"/>
        <v>2.1400257803891511E-3</v>
      </c>
    </row>
    <row r="172" spans="1:11">
      <c r="A172" s="2" t="s">
        <v>434</v>
      </c>
      <c r="C172" s="7" t="s">
        <v>528</v>
      </c>
      <c r="E172" s="4">
        <v>18961643826</v>
      </c>
      <c r="G172" s="14">
        <f t="shared" si="4"/>
        <v>8.8618696238243599E-3</v>
      </c>
      <c r="I172" s="4">
        <v>22512328752</v>
      </c>
      <c r="K172" s="14">
        <f t="shared" si="5"/>
        <v>1.4675840292645223E-3</v>
      </c>
    </row>
    <row r="173" spans="1:11">
      <c r="A173" s="2" t="s">
        <v>499</v>
      </c>
      <c r="C173" s="7" t="s">
        <v>530</v>
      </c>
      <c r="E173" s="4">
        <v>17906849291</v>
      </c>
      <c r="G173" s="14">
        <f t="shared" si="4"/>
        <v>8.3689033106255362E-3</v>
      </c>
      <c r="I173" s="4">
        <v>19046575317</v>
      </c>
      <c r="K173" s="14">
        <f t="shared" si="5"/>
        <v>1.24165074414746E-3</v>
      </c>
    </row>
    <row r="174" spans="1:11">
      <c r="A174" s="2" t="s">
        <v>443</v>
      </c>
      <c r="C174" s="7" t="s">
        <v>532</v>
      </c>
      <c r="E174" s="4">
        <v>26753424638</v>
      </c>
      <c r="G174" s="14">
        <f t="shared" si="4"/>
        <v>1.2503418127054867E-2</v>
      </c>
      <c r="I174" s="4">
        <v>28479452034</v>
      </c>
      <c r="K174" s="14">
        <f t="shared" si="5"/>
        <v>1.8565822055876939E-3</v>
      </c>
    </row>
    <row r="175" spans="1:11">
      <c r="A175" s="2" t="s">
        <v>533</v>
      </c>
      <c r="C175" s="7" t="s">
        <v>534</v>
      </c>
      <c r="E175" s="4">
        <v>9554794518</v>
      </c>
      <c r="G175" s="14">
        <f t="shared" si="4"/>
        <v>4.4655064760178937E-3</v>
      </c>
      <c r="I175" s="4">
        <v>9554794518</v>
      </c>
      <c r="K175" s="14">
        <f t="shared" si="5"/>
        <v>6.2287931168716838E-4</v>
      </c>
    </row>
    <row r="176" spans="1:11">
      <c r="A176" s="2" t="s">
        <v>535</v>
      </c>
      <c r="C176" s="7" t="s">
        <v>536</v>
      </c>
      <c r="E176" s="4">
        <v>9554794518</v>
      </c>
      <c r="G176" s="14">
        <f t="shared" si="4"/>
        <v>4.4655064760178937E-3</v>
      </c>
      <c r="I176" s="4">
        <v>9554794518</v>
      </c>
      <c r="K176" s="14">
        <f t="shared" si="5"/>
        <v>6.2287931168716838E-4</v>
      </c>
    </row>
    <row r="177" spans="1:11">
      <c r="A177" s="2" t="s">
        <v>537</v>
      </c>
      <c r="C177" s="7" t="s">
        <v>538</v>
      </c>
      <c r="E177" s="4">
        <v>9554794518</v>
      </c>
      <c r="G177" s="14">
        <f t="shared" si="4"/>
        <v>4.4655064760178937E-3</v>
      </c>
      <c r="I177" s="4">
        <v>9554794518</v>
      </c>
      <c r="K177" s="14">
        <f t="shared" si="5"/>
        <v>6.2287931168716838E-4</v>
      </c>
    </row>
    <row r="178" spans="1:11">
      <c r="A178" s="2" t="s">
        <v>539</v>
      </c>
      <c r="C178" s="7" t="s">
        <v>540</v>
      </c>
      <c r="E178" s="4">
        <v>7643835602</v>
      </c>
      <c r="G178" s="14">
        <f t="shared" si="4"/>
        <v>3.5724051750190798E-3</v>
      </c>
      <c r="I178" s="4">
        <v>7643835602</v>
      </c>
      <c r="K178" s="14">
        <f t="shared" si="5"/>
        <v>4.9830344854137577E-4</v>
      </c>
    </row>
    <row r="179" spans="1:11">
      <c r="A179" s="2" t="s">
        <v>490</v>
      </c>
      <c r="C179" s="7" t="s">
        <v>541</v>
      </c>
      <c r="E179" s="4">
        <v>27616438332</v>
      </c>
      <c r="G179" s="14">
        <f t="shared" si="4"/>
        <v>1.2906754193800109E-2</v>
      </c>
      <c r="I179" s="4">
        <v>27616438332</v>
      </c>
      <c r="K179" s="14">
        <f t="shared" si="5"/>
        <v>1.8003221384909423E-3</v>
      </c>
    </row>
    <row r="180" spans="1:11">
      <c r="A180" s="2" t="s">
        <v>363</v>
      </c>
      <c r="C180" s="7" t="s">
        <v>543</v>
      </c>
      <c r="E180" s="4">
        <v>12082191772</v>
      </c>
      <c r="G180" s="14">
        <f t="shared" si="4"/>
        <v>5.646704960605424E-3</v>
      </c>
      <c r="I180" s="4">
        <v>12082191772</v>
      </c>
      <c r="K180" s="14">
        <f t="shared" si="5"/>
        <v>7.8764093570387011E-4</v>
      </c>
    </row>
    <row r="181" spans="1:11">
      <c r="A181" s="2" t="s">
        <v>544</v>
      </c>
      <c r="C181" s="7" t="s">
        <v>545</v>
      </c>
      <c r="E181" s="4">
        <v>34520547936</v>
      </c>
      <c r="G181" s="14">
        <f t="shared" si="4"/>
        <v>1.6133442752064648E-2</v>
      </c>
      <c r="I181" s="4">
        <v>34520547936</v>
      </c>
      <c r="K181" s="14">
        <f t="shared" si="5"/>
        <v>2.2504026744826727E-3</v>
      </c>
    </row>
    <row r="182" spans="1:11">
      <c r="A182" s="2" t="s">
        <v>499</v>
      </c>
      <c r="C182" s="7" t="s">
        <v>546</v>
      </c>
      <c r="E182" s="4">
        <v>28326027387</v>
      </c>
      <c r="G182" s="14">
        <f t="shared" si="4"/>
        <v>1.3238386079179177E-2</v>
      </c>
      <c r="I182" s="4">
        <v>28326027387</v>
      </c>
      <c r="K182" s="14">
        <f t="shared" si="5"/>
        <v>1.8465804166073894E-3</v>
      </c>
    </row>
    <row r="183" spans="1:11">
      <c r="A183" s="2" t="s">
        <v>448</v>
      </c>
      <c r="C183" s="7" t="s">
        <v>547</v>
      </c>
      <c r="E183" s="4">
        <v>67315068468</v>
      </c>
      <c r="G183" s="14">
        <f t="shared" si="4"/>
        <v>3.1460213363161092E-2</v>
      </c>
      <c r="I183" s="4">
        <v>67315068468</v>
      </c>
      <c r="K183" s="14">
        <f t="shared" si="5"/>
        <v>4.3882852147718423E-3</v>
      </c>
    </row>
    <row r="184" spans="1:11">
      <c r="A184" s="2" t="s">
        <v>440</v>
      </c>
      <c r="C184" s="7" t="s">
        <v>549</v>
      </c>
      <c r="E184" s="4">
        <v>24041095884</v>
      </c>
      <c r="G184" s="14">
        <f t="shared" si="4"/>
        <v>1.1235790488045024E-2</v>
      </c>
      <c r="I184" s="4">
        <v>24041095884</v>
      </c>
      <c r="K184" s="14">
        <f t="shared" si="5"/>
        <v>1.5672447197290042E-3</v>
      </c>
    </row>
    <row r="185" spans="1:11">
      <c r="A185" s="2" t="s">
        <v>434</v>
      </c>
      <c r="C185" s="7" t="s">
        <v>551</v>
      </c>
      <c r="E185" s="4">
        <v>89041095884</v>
      </c>
      <c r="G185" s="14">
        <f t="shared" si="4"/>
        <v>4.161403885271206E-2</v>
      </c>
      <c r="I185" s="4">
        <v>89041095884</v>
      </c>
      <c r="K185" s="14">
        <f t="shared" si="5"/>
        <v>5.8046100742003507E-3</v>
      </c>
    </row>
    <row r="186" spans="1:11">
      <c r="A186" s="2" t="s">
        <v>490</v>
      </c>
      <c r="C186" s="7" t="s">
        <v>552</v>
      </c>
      <c r="E186" s="4">
        <v>94931506830</v>
      </c>
      <c r="G186" s="14">
        <f t="shared" si="4"/>
        <v>4.4366967570981929E-2</v>
      </c>
      <c r="I186" s="4">
        <v>94931506830</v>
      </c>
      <c r="K186" s="14">
        <f t="shared" si="5"/>
        <v>6.1886073552184914E-3</v>
      </c>
    </row>
    <row r="187" spans="1:11">
      <c r="A187" s="2" t="s">
        <v>553</v>
      </c>
      <c r="C187" s="7" t="s">
        <v>554</v>
      </c>
      <c r="E187" s="4">
        <v>7705479450</v>
      </c>
      <c r="G187" s="14">
        <f t="shared" si="4"/>
        <v>3.6012149000144303E-3</v>
      </c>
      <c r="I187" s="4">
        <v>7705479450</v>
      </c>
      <c r="K187" s="14">
        <f t="shared" si="5"/>
        <v>5.0232202555416808E-4</v>
      </c>
    </row>
    <row r="188" spans="1:11">
      <c r="A188" s="2" t="s">
        <v>490</v>
      </c>
      <c r="C188" s="7" t="s">
        <v>556</v>
      </c>
      <c r="E188" s="4">
        <v>31780821904</v>
      </c>
      <c r="G188" s="14">
        <f t="shared" si="4"/>
        <v>1.4853010785122498E-2</v>
      </c>
      <c r="I188" s="4">
        <v>31780821904</v>
      </c>
      <c r="K188" s="14">
        <f t="shared" si="5"/>
        <v>2.0717992872712875E-3</v>
      </c>
    </row>
    <row r="189" spans="1:11">
      <c r="A189" s="2" t="s">
        <v>558</v>
      </c>
      <c r="C189" s="7" t="s">
        <v>559</v>
      </c>
      <c r="E189" s="4">
        <v>7767123273</v>
      </c>
      <c r="G189" s="14">
        <f t="shared" si="4"/>
        <v>3.6300246133258393E-3</v>
      </c>
      <c r="I189" s="4">
        <v>7767123273</v>
      </c>
      <c r="K189" s="14">
        <f t="shared" si="5"/>
        <v>5.0634060093720438E-4</v>
      </c>
    </row>
    <row r="190" spans="1:11">
      <c r="A190" s="2" t="s">
        <v>363</v>
      </c>
      <c r="C190" s="7" t="s">
        <v>561</v>
      </c>
      <c r="E190" s="4">
        <v>17986301358</v>
      </c>
      <c r="G190" s="14">
        <f t="shared" si="4"/>
        <v>8.4060358433088005E-3</v>
      </c>
      <c r="I190" s="4">
        <v>17986301358</v>
      </c>
      <c r="K190" s="14">
        <f t="shared" si="5"/>
        <v>1.1725312342995404E-3</v>
      </c>
    </row>
    <row r="191" spans="1:11">
      <c r="A191" s="2" t="s">
        <v>562</v>
      </c>
      <c r="C191" s="7" t="s">
        <v>563</v>
      </c>
      <c r="E191" s="4">
        <v>2465753420</v>
      </c>
      <c r="G191" s="14">
        <f t="shared" si="4"/>
        <v>1.152388766135187E-3</v>
      </c>
      <c r="I191" s="4">
        <v>2465753420</v>
      </c>
      <c r="K191" s="14">
        <f t="shared" si="5"/>
        <v>1.6074304791657284E-4</v>
      </c>
    </row>
    <row r="192" spans="1:11">
      <c r="A192" s="2" t="s">
        <v>490</v>
      </c>
      <c r="C192" s="7" t="s">
        <v>564</v>
      </c>
      <c r="E192" s="4">
        <v>40767123284</v>
      </c>
      <c r="G192" s="14">
        <f t="shared" si="4"/>
        <v>1.9052827634374655E-2</v>
      </c>
      <c r="I192" s="4">
        <v>40767123284</v>
      </c>
      <c r="K192" s="14">
        <f t="shared" si="5"/>
        <v>2.6576183970012882E-3</v>
      </c>
    </row>
    <row r="193" spans="1:11">
      <c r="A193" s="2" t="s">
        <v>478</v>
      </c>
      <c r="C193" s="7" t="s">
        <v>565</v>
      </c>
      <c r="E193" s="4">
        <v>39452054784</v>
      </c>
      <c r="G193" s="14">
        <f t="shared" si="4"/>
        <v>1.8438220288073882E-2</v>
      </c>
      <c r="I193" s="4">
        <v>39452054784</v>
      </c>
      <c r="K193" s="14">
        <f t="shared" si="5"/>
        <v>2.5718887708373402E-3</v>
      </c>
    </row>
    <row r="194" spans="1:11">
      <c r="A194" s="2" t="s">
        <v>566</v>
      </c>
      <c r="C194" s="7" t="s">
        <v>567</v>
      </c>
      <c r="E194" s="4">
        <v>5856164382</v>
      </c>
      <c r="G194" s="14">
        <f t="shared" si="4"/>
        <v>2.736923324010967E-3</v>
      </c>
      <c r="I194" s="4">
        <v>5856164382</v>
      </c>
      <c r="K194" s="14">
        <f t="shared" si="5"/>
        <v>3.8176473942116773E-4</v>
      </c>
    </row>
    <row r="195" spans="1:11">
      <c r="A195" s="2" t="s">
        <v>569</v>
      </c>
      <c r="C195" s="7" t="s">
        <v>570</v>
      </c>
      <c r="E195" s="4">
        <v>5753424654</v>
      </c>
      <c r="G195" s="14">
        <f t="shared" si="4"/>
        <v>2.6889071244093929E-3</v>
      </c>
      <c r="I195" s="4">
        <v>5753424654</v>
      </c>
      <c r="K195" s="14">
        <f t="shared" si="5"/>
        <v>3.7506711228339832E-4</v>
      </c>
    </row>
    <row r="196" spans="1:11">
      <c r="A196" s="2" t="s">
        <v>443</v>
      </c>
      <c r="C196" s="7" t="s">
        <v>572</v>
      </c>
      <c r="E196" s="4">
        <v>22191780813</v>
      </c>
      <c r="G196" s="14">
        <f t="shared" si="4"/>
        <v>1.0371498910639487E-2</v>
      </c>
      <c r="I196" s="4">
        <v>22191780813</v>
      </c>
      <c r="K196" s="14">
        <f t="shared" si="5"/>
        <v>1.4466874334004333E-3</v>
      </c>
    </row>
    <row r="197" spans="1:11">
      <c r="A197" s="2" t="s">
        <v>574</v>
      </c>
      <c r="C197" s="7" t="s">
        <v>575</v>
      </c>
      <c r="E197" s="4">
        <v>18308219170</v>
      </c>
      <c r="G197" s="14">
        <f t="shared" si="4"/>
        <v>8.5564866009387418E-3</v>
      </c>
      <c r="I197" s="4">
        <v>18308219170</v>
      </c>
      <c r="K197" s="14">
        <f t="shared" si="5"/>
        <v>1.1935171325080946E-3</v>
      </c>
    </row>
    <row r="198" spans="1:11">
      <c r="A198" s="2" t="s">
        <v>576</v>
      </c>
      <c r="C198" s="7" t="s">
        <v>577</v>
      </c>
      <c r="E198" s="4">
        <v>11095890402</v>
      </c>
      <c r="G198" s="14">
        <f t="shared" si="4"/>
        <v>5.1857494532166334E-3</v>
      </c>
      <c r="I198" s="4">
        <v>11095890402</v>
      </c>
      <c r="K198" s="14">
        <f t="shared" si="5"/>
        <v>7.2334371640686058E-4</v>
      </c>
    </row>
    <row r="199" spans="1:11">
      <c r="A199" s="2" t="s">
        <v>578</v>
      </c>
      <c r="C199" s="7" t="s">
        <v>579</v>
      </c>
      <c r="E199" s="4">
        <v>13013698624</v>
      </c>
      <c r="G199" s="14">
        <f t="shared" si="4"/>
        <v>6.0820518298891953E-3</v>
      </c>
      <c r="I199" s="4">
        <v>13013698624</v>
      </c>
      <c r="K199" s="14">
        <f t="shared" si="5"/>
        <v>8.4836608742875426E-4</v>
      </c>
    </row>
    <row r="200" spans="1:11">
      <c r="A200" s="2" t="s">
        <v>581</v>
      </c>
      <c r="C200" s="7" t="s">
        <v>582</v>
      </c>
      <c r="E200" s="4">
        <v>7232876702</v>
      </c>
      <c r="G200" s="14">
        <f t="shared" si="4"/>
        <v>3.3803403822210741E-3</v>
      </c>
      <c r="I200" s="4">
        <v>7232876702</v>
      </c>
      <c r="K200" s="14">
        <f t="shared" si="5"/>
        <v>4.7151294077258109E-4</v>
      </c>
    </row>
    <row r="201" spans="1:11">
      <c r="A201" s="2" t="s">
        <v>569</v>
      </c>
      <c r="C201" s="7" t="s">
        <v>584</v>
      </c>
      <c r="E201" s="4">
        <v>4178082189</v>
      </c>
      <c r="G201" s="14">
        <f t="shared" ref="G201:G211" si="6">E201/$E$212</f>
        <v>1.9526587450066728E-3</v>
      </c>
      <c r="I201" s="4">
        <v>4178082189</v>
      </c>
      <c r="K201" s="14">
        <f t="shared" ref="K201:K210" si="7">I201/$I$212</f>
        <v>2.7237016485849851E-4</v>
      </c>
    </row>
    <row r="202" spans="1:11">
      <c r="A202" s="2" t="s">
        <v>586</v>
      </c>
      <c r="C202" s="7" t="s">
        <v>587</v>
      </c>
      <c r="E202" s="4">
        <v>8356164378</v>
      </c>
      <c r="G202" s="14">
        <f t="shared" si="6"/>
        <v>3.9053174900133456E-3</v>
      </c>
      <c r="I202" s="4">
        <v>8356164378</v>
      </c>
      <c r="K202" s="14">
        <f t="shared" si="7"/>
        <v>5.4474032971699702E-4</v>
      </c>
    </row>
    <row r="203" spans="1:11">
      <c r="A203" s="2" t="s">
        <v>421</v>
      </c>
      <c r="C203" s="7" t="s">
        <v>588</v>
      </c>
      <c r="E203" s="4">
        <v>27397260270</v>
      </c>
      <c r="G203" s="14">
        <f t="shared" si="6"/>
        <v>1.2804319646053611E-2</v>
      </c>
      <c r="I203" s="4">
        <v>27397260270</v>
      </c>
      <c r="K203" s="14">
        <f t="shared" si="7"/>
        <v>1.7860338688543427E-3</v>
      </c>
    </row>
    <row r="204" spans="1:11">
      <c r="A204" s="2" t="s">
        <v>590</v>
      </c>
      <c r="C204" s="7" t="s">
        <v>591</v>
      </c>
      <c r="E204" s="4">
        <v>9972602730</v>
      </c>
      <c r="G204" s="14">
        <f t="shared" si="6"/>
        <v>4.6607723472937932E-3</v>
      </c>
      <c r="I204" s="4">
        <v>9972602730</v>
      </c>
      <c r="K204" s="14">
        <f t="shared" si="7"/>
        <v>6.5011632772320562E-4</v>
      </c>
    </row>
    <row r="205" spans="1:11">
      <c r="A205" s="2" t="s">
        <v>469</v>
      </c>
      <c r="C205" s="7" t="s">
        <v>592</v>
      </c>
      <c r="E205" s="4">
        <v>6090410952</v>
      </c>
      <c r="G205" s="14">
        <f t="shared" si="6"/>
        <v>2.8464002545037573E-3</v>
      </c>
      <c r="I205" s="4">
        <v>6090410952</v>
      </c>
      <c r="K205" s="14">
        <f t="shared" si="7"/>
        <v>3.9703532865380996E-4</v>
      </c>
    </row>
    <row r="206" spans="1:11">
      <c r="A206" s="2" t="s">
        <v>590</v>
      </c>
      <c r="C206" s="7" t="s">
        <v>593</v>
      </c>
      <c r="E206" s="4">
        <v>2493150681</v>
      </c>
      <c r="G206" s="14">
        <f t="shared" si="6"/>
        <v>1.1651930861224119E-3</v>
      </c>
      <c r="I206" s="4">
        <v>2493150681</v>
      </c>
      <c r="K206" s="14">
        <f t="shared" si="7"/>
        <v>1.6252908183301605E-4</v>
      </c>
    </row>
    <row r="207" spans="1:11">
      <c r="A207" s="2" t="s">
        <v>595</v>
      </c>
      <c r="C207" s="7" t="s">
        <v>596</v>
      </c>
      <c r="E207" s="4">
        <v>8904109585</v>
      </c>
      <c r="G207" s="14">
        <f t="shared" si="6"/>
        <v>4.1614038836821901E-3</v>
      </c>
      <c r="I207" s="4">
        <v>8904109585</v>
      </c>
      <c r="K207" s="14">
        <f t="shared" si="7"/>
        <v>5.8046100719838826E-4</v>
      </c>
    </row>
    <row r="208" spans="1:11">
      <c r="A208" s="2" t="s">
        <v>586</v>
      </c>
      <c r="C208" s="7" t="s">
        <v>598</v>
      </c>
      <c r="E208" s="4">
        <v>3082191780</v>
      </c>
      <c r="G208" s="14">
        <f t="shared" si="6"/>
        <v>1.4404859600057722E-3</v>
      </c>
      <c r="I208" s="4">
        <v>3082191780</v>
      </c>
      <c r="K208" s="14">
        <f t="shared" si="7"/>
        <v>2.0092881022166722E-4</v>
      </c>
    </row>
    <row r="209" spans="1:11">
      <c r="A209" s="2" t="s">
        <v>599</v>
      </c>
      <c r="C209" s="7" t="s">
        <v>600</v>
      </c>
      <c r="E209" s="4">
        <v>3082191780</v>
      </c>
      <c r="G209" s="14">
        <f t="shared" si="6"/>
        <v>1.4404859600057722E-3</v>
      </c>
      <c r="I209" s="4">
        <v>3082191780</v>
      </c>
      <c r="K209" s="14">
        <f t="shared" si="7"/>
        <v>2.0092881022166722E-4</v>
      </c>
    </row>
    <row r="210" spans="1:11">
      <c r="A210" s="2" t="s">
        <v>426</v>
      </c>
      <c r="C210" s="7" t="s">
        <v>601</v>
      </c>
      <c r="E210" s="4">
        <v>3082191780</v>
      </c>
      <c r="G210" s="14">
        <f t="shared" si="6"/>
        <v>1.4404859600057722E-3</v>
      </c>
      <c r="I210" s="4">
        <v>3082191780</v>
      </c>
      <c r="K210" s="14">
        <f t="shared" si="7"/>
        <v>2.0092881022166722E-4</v>
      </c>
    </row>
    <row r="211" spans="1:11">
      <c r="A211" s="2" t="s">
        <v>602</v>
      </c>
      <c r="C211" s="7" t="s">
        <v>603</v>
      </c>
      <c r="E211" s="4">
        <v>776712328</v>
      </c>
      <c r="G211" s="14">
        <f t="shared" si="6"/>
        <v>3.6300246165973428E-4</v>
      </c>
      <c r="I211" s="4">
        <v>776712328</v>
      </c>
      <c r="K211" s="14">
        <f>I211/$I$212</f>
        <v>5.0634060139353604E-5</v>
      </c>
    </row>
    <row r="212" spans="1:11" ht="19.5" thickBot="1">
      <c r="E212" s="8">
        <f>SUM(E8:E211)</f>
        <v>2139688872766</v>
      </c>
      <c r="G212" s="15">
        <f>SUM(G8:G211)</f>
        <v>1.0000000000000002</v>
      </c>
      <c r="I212" s="8">
        <f>SUM(I8:I211)</f>
        <v>15339720454223</v>
      </c>
      <c r="K212" s="15">
        <f>SUM(K8:K211)</f>
        <v>1</v>
      </c>
    </row>
    <row r="213" spans="1:11" ht="19.5" thickTop="1">
      <c r="E213" s="4"/>
      <c r="I213" s="3"/>
    </row>
    <row r="214" spans="1:11">
      <c r="E214" s="11"/>
    </row>
  </sheetData>
  <mergeCells count="6">
    <mergeCell ref="A6:C6"/>
    <mergeCell ref="E6:G6"/>
    <mergeCell ref="I6:K6"/>
    <mergeCell ref="A2:K2"/>
    <mergeCell ref="A3:K3"/>
    <mergeCell ref="A4:K4"/>
  </mergeCells>
  <pageMargins left="0.7" right="0.7" top="0.75" bottom="0.75" header="0.3" footer="0.3"/>
  <pageSetup scale="1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topLeftCell="A5" workbookViewId="0">
      <selection activeCell="A13" sqref="A13"/>
    </sheetView>
  </sheetViews>
  <sheetFormatPr defaultRowHeight="15"/>
  <cols>
    <col min="1" max="1" width="34.140625" style="1" bestFit="1" customWidth="1"/>
    <col min="2" max="2" width="1" style="1" customWidth="1"/>
    <col min="3" max="3" width="16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6" style="1" bestFit="1" customWidth="1"/>
    <col min="8" max="16384" width="9.140625" style="1"/>
  </cols>
  <sheetData>
    <row r="2" spans="1:5" ht="23.25">
      <c r="A2" s="34" t="s">
        <v>0</v>
      </c>
      <c r="B2" s="34"/>
      <c r="C2" s="34"/>
      <c r="D2" s="34"/>
      <c r="E2" s="34"/>
    </row>
    <row r="3" spans="1:5" ht="23.25">
      <c r="A3" s="34" t="s">
        <v>605</v>
      </c>
      <c r="B3" s="34"/>
      <c r="C3" s="34"/>
      <c r="D3" s="34"/>
      <c r="E3" s="34"/>
    </row>
    <row r="4" spans="1:5" ht="23.25">
      <c r="A4" s="34" t="s">
        <v>2</v>
      </c>
      <c r="B4" s="34"/>
      <c r="C4" s="34"/>
      <c r="D4" s="34"/>
      <c r="E4" s="34"/>
    </row>
    <row r="6" spans="1:5" ht="30">
      <c r="A6" s="37" t="s">
        <v>815</v>
      </c>
      <c r="C6" s="36" t="s">
        <v>607</v>
      </c>
      <c r="E6" s="36" t="s">
        <v>6</v>
      </c>
    </row>
    <row r="7" spans="1:5" ht="30">
      <c r="A7" s="36" t="s">
        <v>815</v>
      </c>
      <c r="C7" s="36" t="s">
        <v>308</v>
      </c>
      <c r="E7" s="36" t="s">
        <v>308</v>
      </c>
    </row>
    <row r="8" spans="1:5" ht="18.75">
      <c r="A8" s="2" t="s">
        <v>815</v>
      </c>
      <c r="C8" s="4">
        <v>6300</v>
      </c>
      <c r="D8" s="4"/>
      <c r="E8" s="4">
        <v>89521904356</v>
      </c>
    </row>
    <row r="9" spans="1:5" ht="18.75">
      <c r="A9" s="2" t="s">
        <v>816</v>
      </c>
      <c r="C9" s="4">
        <v>0</v>
      </c>
      <c r="D9" s="4"/>
      <c r="E9" s="4">
        <v>3591541124</v>
      </c>
    </row>
    <row r="10" spans="1:5" ht="18.75">
      <c r="A10" s="2" t="s">
        <v>817</v>
      </c>
      <c r="C10" s="4">
        <v>2040396138</v>
      </c>
      <c r="D10" s="4"/>
      <c r="E10" s="4">
        <v>16399473444</v>
      </c>
    </row>
    <row r="11" spans="1:5" ht="18.75">
      <c r="A11" s="2" t="s">
        <v>830</v>
      </c>
      <c r="C11" s="4">
        <v>5223368183</v>
      </c>
      <c r="D11" s="4"/>
      <c r="E11" s="4">
        <v>0</v>
      </c>
    </row>
    <row r="12" spans="1:5" ht="19.5" thickBot="1">
      <c r="C12" s="8">
        <f>SUM(C8:C11)</f>
        <v>7263770621</v>
      </c>
      <c r="D12" s="4"/>
      <c r="E12" s="8">
        <f>SUM(E8:E11)</f>
        <v>109512918924</v>
      </c>
    </row>
    <row r="13" spans="1:5" ht="19.5" thickTop="1">
      <c r="A13" s="7"/>
    </row>
  </sheetData>
  <mergeCells count="8">
    <mergeCell ref="A2:E2"/>
    <mergeCell ref="A3:E3"/>
    <mergeCell ref="A4:E4"/>
    <mergeCell ref="E7"/>
    <mergeCell ref="E6"/>
    <mergeCell ref="A6:A7"/>
    <mergeCell ref="C7"/>
    <mergeCell ref="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workbookViewId="0">
      <selection activeCell="I6" sqref="I6:J9"/>
    </sheetView>
  </sheetViews>
  <sheetFormatPr defaultRowHeight="15"/>
  <cols>
    <col min="1" max="1" width="24.285156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4.85546875" style="1" bestFit="1" customWidth="1"/>
    <col min="6" max="6" width="1" style="1" customWidth="1"/>
    <col min="7" max="7" width="38.140625" style="1" bestFit="1" customWidth="1"/>
    <col min="8" max="8" width="1" style="1" customWidth="1"/>
    <col min="9" max="9" width="18.28515625" style="1" bestFit="1" customWidth="1"/>
    <col min="10" max="10" width="15.85546875" style="1" bestFit="1" customWidth="1"/>
    <col min="11" max="16384" width="9.140625" style="1"/>
  </cols>
  <sheetData>
    <row r="2" spans="1:10" ht="23.25">
      <c r="A2" s="34" t="s">
        <v>0</v>
      </c>
      <c r="B2" s="34"/>
      <c r="C2" s="34"/>
      <c r="D2" s="34"/>
      <c r="E2" s="34"/>
      <c r="F2" s="34"/>
      <c r="G2" s="34"/>
    </row>
    <row r="3" spans="1:10" ht="23.25">
      <c r="A3" s="34" t="s">
        <v>605</v>
      </c>
      <c r="B3" s="34"/>
      <c r="C3" s="34"/>
      <c r="D3" s="34"/>
      <c r="E3" s="34"/>
      <c r="F3" s="34"/>
      <c r="G3" s="34"/>
    </row>
    <row r="4" spans="1:10" ht="23.25">
      <c r="A4" s="34" t="s">
        <v>2</v>
      </c>
      <c r="B4" s="34"/>
      <c r="C4" s="34"/>
      <c r="D4" s="34"/>
      <c r="E4" s="34"/>
      <c r="F4" s="34"/>
      <c r="G4" s="34"/>
    </row>
    <row r="6" spans="1:10" ht="23.25">
      <c r="A6" s="35" t="s">
        <v>609</v>
      </c>
      <c r="C6" s="35" t="s">
        <v>308</v>
      </c>
      <c r="E6" s="35" t="s">
        <v>720</v>
      </c>
      <c r="G6" s="35" t="s">
        <v>13</v>
      </c>
      <c r="J6" s="4"/>
    </row>
    <row r="7" spans="1:10" ht="18.75">
      <c r="A7" s="2" t="s">
        <v>818</v>
      </c>
      <c r="C7" s="4">
        <v>127152020113</v>
      </c>
      <c r="E7" s="14">
        <v>1.5578387542026942E-2</v>
      </c>
      <c r="F7" s="13"/>
      <c r="G7" s="14">
        <v>2.4516094871916802E-4</v>
      </c>
      <c r="I7" s="14"/>
      <c r="J7" s="5"/>
    </row>
    <row r="8" spans="1:10" ht="18.75">
      <c r="A8" s="2" t="s">
        <v>819</v>
      </c>
      <c r="C8" s="4">
        <v>5388332850206</v>
      </c>
      <c r="E8" s="14">
        <v>0.66016676157677112</v>
      </c>
      <c r="F8" s="13"/>
      <c r="G8" s="14">
        <v>1.0389208070757988E-2</v>
      </c>
      <c r="I8" s="14"/>
      <c r="J8" s="5"/>
    </row>
    <row r="9" spans="1:10" ht="18.75">
      <c r="A9" s="2" t="s">
        <v>820</v>
      </c>
      <c r="C9" s="4">
        <v>2139688872766</v>
      </c>
      <c r="E9" s="14">
        <v>0.26215000319844367</v>
      </c>
      <c r="F9" s="13"/>
      <c r="G9" s="14">
        <v>4.1255196224564581E-3</v>
      </c>
      <c r="I9" s="14"/>
      <c r="J9" s="5"/>
    </row>
    <row r="10" spans="1:10" ht="19.5" thickBot="1">
      <c r="C10" s="8">
        <f>SUM(C7:C9)</f>
        <v>7655173743085</v>
      </c>
      <c r="E10" s="15">
        <f>SUM(E7:E9)</f>
        <v>0.93789515231724163</v>
      </c>
      <c r="G10" s="15">
        <f>SUM(G7:G9)</f>
        <v>1.4759888641933616E-2</v>
      </c>
    </row>
    <row r="11" spans="1:10" ht="15.7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O14"/>
  <sheetViews>
    <sheetView rightToLeft="1" view="pageBreakPreview" zoomScale="120" zoomScaleNormal="100" zoomScaleSheetLayoutView="120" workbookViewId="0">
      <selection activeCell="J10" sqref="J10"/>
    </sheetView>
  </sheetViews>
  <sheetFormatPr defaultRowHeight="18.75"/>
  <cols>
    <col min="1" max="1" width="33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4.85546875" style="1" bestFit="1" customWidth="1"/>
    <col min="6" max="6" width="1" style="1" customWidth="1"/>
    <col min="7" max="7" width="15.28515625" style="13" bestFit="1" customWidth="1"/>
    <col min="8" max="9" width="1" style="1" customWidth="1"/>
    <col min="10" max="10" width="20.85546875" style="1" bestFit="1" customWidth="1"/>
    <col min="11" max="11" width="1" style="1" customWidth="1"/>
    <col min="12" max="12" width="14.85546875" style="1" bestFit="1" customWidth="1"/>
    <col min="13" max="13" width="1" style="1" customWidth="1"/>
    <col min="14" max="14" width="15.28515625" style="13" bestFit="1" customWidth="1"/>
    <col min="15" max="16" width="1" style="1" customWidth="1"/>
    <col min="17" max="17" width="9.140625" style="1" customWidth="1"/>
    <col min="18" max="16384" width="9.140625" style="1"/>
  </cols>
  <sheetData>
    <row r="2" spans="1:15" ht="23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5" ht="23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5" ht="23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</row>
    <row r="6" spans="1:15" s="7" customFormat="1" ht="30">
      <c r="A6" s="34" t="s">
        <v>3</v>
      </c>
      <c r="C6" s="36" t="s">
        <v>4</v>
      </c>
      <c r="D6" s="36" t="s">
        <v>4</v>
      </c>
      <c r="E6" s="36" t="s">
        <v>4</v>
      </c>
      <c r="F6" s="36" t="s">
        <v>4</v>
      </c>
      <c r="G6" s="36" t="s">
        <v>4</v>
      </c>
      <c r="H6" s="36" t="s">
        <v>4</v>
      </c>
      <c r="J6" s="36" t="s">
        <v>6</v>
      </c>
      <c r="K6" s="36" t="s">
        <v>6</v>
      </c>
      <c r="L6" s="36" t="s">
        <v>6</v>
      </c>
      <c r="M6" s="36" t="s">
        <v>6</v>
      </c>
      <c r="N6" s="36" t="s">
        <v>6</v>
      </c>
      <c r="O6" s="36" t="s">
        <v>6</v>
      </c>
    </row>
    <row r="7" spans="1:15" ht="30">
      <c r="A7" s="35" t="s">
        <v>3</v>
      </c>
      <c r="C7" s="35" t="s">
        <v>88</v>
      </c>
      <c r="E7" s="35" t="s">
        <v>89</v>
      </c>
      <c r="G7" s="36" t="s">
        <v>90</v>
      </c>
      <c r="J7" s="35" t="s">
        <v>88</v>
      </c>
      <c r="L7" s="35" t="s">
        <v>89</v>
      </c>
      <c r="N7" s="36" t="s">
        <v>90</v>
      </c>
    </row>
    <row r="8" spans="1:15">
      <c r="A8" s="2" t="s">
        <v>92</v>
      </c>
      <c r="C8" s="4">
        <v>521165929</v>
      </c>
      <c r="D8" s="4"/>
      <c r="E8" s="4">
        <v>1722</v>
      </c>
      <c r="G8" s="13" t="s">
        <v>93</v>
      </c>
      <c r="I8" s="4"/>
      <c r="J8" s="4">
        <v>521165929</v>
      </c>
      <c r="K8" s="4"/>
      <c r="L8" s="4">
        <v>1722</v>
      </c>
      <c r="N8" s="13" t="s">
        <v>93</v>
      </c>
    </row>
    <row r="9" spans="1:15">
      <c r="A9" s="2" t="s">
        <v>94</v>
      </c>
      <c r="C9" s="4">
        <v>140880000</v>
      </c>
      <c r="D9" s="4"/>
      <c r="E9" s="4">
        <v>8320</v>
      </c>
      <c r="G9" s="13" t="s">
        <v>95</v>
      </c>
      <c r="I9" s="4"/>
      <c r="J9" s="4">
        <v>165152397</v>
      </c>
      <c r="K9" s="4"/>
      <c r="L9" s="4">
        <v>7930</v>
      </c>
      <c r="N9" s="13" t="s">
        <v>95</v>
      </c>
    </row>
    <row r="10" spans="1:15">
      <c r="A10" s="2" t="s">
        <v>96</v>
      </c>
      <c r="C10" s="4">
        <v>317998467</v>
      </c>
      <c r="D10" s="4"/>
      <c r="E10" s="4">
        <v>4153</v>
      </c>
      <c r="G10" s="13" t="s">
        <v>97</v>
      </c>
      <c r="I10" s="4"/>
      <c r="J10" s="4">
        <v>317998467</v>
      </c>
      <c r="K10" s="4"/>
      <c r="L10" s="4">
        <v>3673</v>
      </c>
      <c r="N10" s="13" t="s">
        <v>97</v>
      </c>
    </row>
    <row r="11" spans="1:15">
      <c r="A11" s="2" t="s">
        <v>98</v>
      </c>
      <c r="C11" s="4">
        <v>1954000000</v>
      </c>
      <c r="D11" s="4"/>
      <c r="E11" s="4">
        <v>2338</v>
      </c>
      <c r="G11" s="13" t="s">
        <v>99</v>
      </c>
      <c r="I11" s="4"/>
      <c r="J11" s="4">
        <v>1954000000</v>
      </c>
      <c r="K11" s="4"/>
      <c r="L11" s="4">
        <v>2338</v>
      </c>
      <c r="N11" s="13" t="s">
        <v>99</v>
      </c>
    </row>
    <row r="12" spans="1:15">
      <c r="A12" s="2" t="s">
        <v>100</v>
      </c>
      <c r="C12" s="4">
        <v>59405941</v>
      </c>
      <c r="D12" s="4"/>
      <c r="E12" s="4">
        <v>19243</v>
      </c>
      <c r="G12" s="13" t="s">
        <v>101</v>
      </c>
      <c r="I12" s="4"/>
      <c r="J12" s="4">
        <v>59405941</v>
      </c>
      <c r="K12" s="4"/>
      <c r="L12" s="4">
        <v>18943</v>
      </c>
      <c r="N12" s="13" t="s">
        <v>101</v>
      </c>
    </row>
    <row r="13" spans="1:15">
      <c r="A13" s="2" t="s">
        <v>102</v>
      </c>
      <c r="C13" s="4">
        <v>22000000</v>
      </c>
      <c r="D13" s="4"/>
      <c r="E13" s="4">
        <v>253239</v>
      </c>
      <c r="G13" s="13" t="s">
        <v>103</v>
      </c>
      <c r="I13" s="4"/>
      <c r="J13" s="4">
        <v>22000000</v>
      </c>
      <c r="K13" s="4"/>
      <c r="L13" s="4">
        <v>244239</v>
      </c>
      <c r="N13" s="13" t="s">
        <v>103</v>
      </c>
    </row>
    <row r="14" spans="1:15">
      <c r="C14" s="4"/>
      <c r="D14" s="4"/>
      <c r="E14" s="4"/>
      <c r="I14" s="4"/>
      <c r="J14" s="4"/>
      <c r="K14" s="4"/>
      <c r="L14" s="4"/>
    </row>
  </sheetData>
  <mergeCells count="12">
    <mergeCell ref="A2:O2"/>
    <mergeCell ref="A3:O3"/>
    <mergeCell ref="A4:O4"/>
    <mergeCell ref="N7"/>
    <mergeCell ref="J6:O6"/>
    <mergeCell ref="A6:A7"/>
    <mergeCell ref="C7"/>
    <mergeCell ref="E7"/>
    <mergeCell ref="G7"/>
    <mergeCell ref="C6:H6"/>
    <mergeCell ref="J7"/>
    <mergeCell ref="L7"/>
  </mergeCells>
  <pageMargins left="0.7" right="0.7" top="0.75" bottom="0.75" header="0.3" footer="0.3"/>
  <pageSetup scale="5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83"/>
  <sheetViews>
    <sheetView rightToLeft="1" view="pageBreakPreview" zoomScale="80" zoomScaleNormal="60" zoomScaleSheetLayoutView="80" workbookViewId="0">
      <selection activeCell="AM8" sqref="AM8"/>
    </sheetView>
  </sheetViews>
  <sheetFormatPr defaultRowHeight="18.75"/>
  <cols>
    <col min="1" max="1" width="35.7109375" style="1" customWidth="1"/>
    <col min="2" max="2" width="1" style="1" customWidth="1"/>
    <col min="3" max="3" width="28.28515625" style="1" bestFit="1" customWidth="1"/>
    <col min="4" max="4" width="1" style="1" customWidth="1"/>
    <col min="5" max="5" width="25" style="1" bestFit="1" customWidth="1"/>
    <col min="6" max="6" width="1" style="1" customWidth="1"/>
    <col min="7" max="7" width="16" style="12" bestFit="1" customWidth="1"/>
    <col min="8" max="8" width="1" style="12" customWidth="1"/>
    <col min="9" max="9" width="19.28515625" style="12" bestFit="1" customWidth="1"/>
    <col min="10" max="10" width="1" style="1" customWidth="1"/>
    <col min="11" max="11" width="11.85546875" style="1" bestFit="1" customWidth="1"/>
    <col min="12" max="12" width="1" style="1" customWidth="1"/>
    <col min="13" max="13" width="12.42578125" style="1" bestFit="1" customWidth="1"/>
    <col min="14" max="14" width="1" style="1" customWidth="1"/>
    <col min="15" max="15" width="12.7109375" style="1" bestFit="1" customWidth="1"/>
    <col min="16" max="16" width="1" style="1" customWidth="1"/>
    <col min="17" max="17" width="22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11.42578125" style="1" bestFit="1" customWidth="1"/>
    <col min="22" max="22" width="1" style="1" customWidth="1"/>
    <col min="23" max="23" width="20.5703125" style="1" bestFit="1" customWidth="1"/>
    <col min="24" max="24" width="1" style="1" customWidth="1"/>
    <col min="25" max="25" width="11.42578125" style="1" bestFit="1" customWidth="1"/>
    <col min="26" max="26" width="1" style="1" customWidth="1"/>
    <col min="27" max="27" width="22" style="1" bestFit="1" customWidth="1"/>
    <col min="28" max="28" width="1" style="1" customWidth="1"/>
    <col min="29" max="29" width="12.7109375" style="1" bestFit="1" customWidth="1"/>
    <col min="30" max="30" width="1" style="1" customWidth="1"/>
    <col min="31" max="31" width="24.5703125" style="1" bestFit="1" customWidth="1"/>
    <col min="32" max="32" width="1" style="1" customWidth="1"/>
    <col min="33" max="33" width="22" style="1" bestFit="1" customWidth="1"/>
    <col min="34" max="34" width="1" style="1" customWidth="1"/>
    <col min="35" max="35" width="25.140625" style="1" bestFit="1" customWidth="1"/>
    <col min="36" max="36" width="1" style="1" customWidth="1"/>
    <col min="37" max="37" width="38.140625" style="13" bestFit="1" customWidth="1"/>
    <col min="38" max="38" width="1" style="1" customWidth="1"/>
    <col min="39" max="39" width="20.5703125" style="1" bestFit="1" customWidth="1"/>
    <col min="40" max="16384" width="9.140625" style="1"/>
  </cols>
  <sheetData>
    <row r="2" spans="1:39" ht="23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</row>
    <row r="3" spans="1:39" ht="23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</row>
    <row r="4" spans="1:39" ht="23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</row>
    <row r="6" spans="1:39" s="7" customFormat="1" ht="30">
      <c r="A6" s="36" t="s">
        <v>104</v>
      </c>
      <c r="B6" s="36" t="s">
        <v>104</v>
      </c>
      <c r="C6" s="36" t="s">
        <v>104</v>
      </c>
      <c r="D6" s="36" t="s">
        <v>104</v>
      </c>
      <c r="E6" s="36" t="s">
        <v>104</v>
      </c>
      <c r="F6" s="36" t="s">
        <v>104</v>
      </c>
      <c r="G6" s="36" t="s">
        <v>104</v>
      </c>
      <c r="H6" s="36" t="s">
        <v>104</v>
      </c>
      <c r="I6" s="36" t="s">
        <v>104</v>
      </c>
      <c r="J6" s="36" t="s">
        <v>104</v>
      </c>
      <c r="K6" s="36" t="s">
        <v>104</v>
      </c>
      <c r="L6" s="36" t="s">
        <v>104</v>
      </c>
      <c r="M6" s="36" t="s">
        <v>104</v>
      </c>
      <c r="O6" s="36" t="s">
        <v>4</v>
      </c>
      <c r="P6" s="36" t="s">
        <v>4</v>
      </c>
      <c r="Q6" s="36" t="s">
        <v>4</v>
      </c>
      <c r="R6" s="36" t="s">
        <v>4</v>
      </c>
      <c r="S6" s="36" t="s">
        <v>4</v>
      </c>
      <c r="U6" s="36" t="s">
        <v>5</v>
      </c>
      <c r="V6" s="36" t="s">
        <v>5</v>
      </c>
      <c r="W6" s="36" t="s">
        <v>5</v>
      </c>
      <c r="X6" s="36" t="s">
        <v>5</v>
      </c>
      <c r="Y6" s="36" t="s">
        <v>5</v>
      </c>
      <c r="Z6" s="36" t="s">
        <v>5</v>
      </c>
      <c r="AA6" s="36" t="s">
        <v>5</v>
      </c>
      <c r="AC6" s="36" t="s">
        <v>6</v>
      </c>
      <c r="AD6" s="36" t="s">
        <v>6</v>
      </c>
      <c r="AE6" s="36" t="s">
        <v>6</v>
      </c>
      <c r="AF6" s="36" t="s">
        <v>6</v>
      </c>
      <c r="AG6" s="36" t="s">
        <v>6</v>
      </c>
      <c r="AH6" s="36" t="s">
        <v>6</v>
      </c>
      <c r="AI6" s="36" t="s">
        <v>6</v>
      </c>
      <c r="AJ6" s="36" t="s">
        <v>6</v>
      </c>
      <c r="AK6" s="36" t="s">
        <v>6</v>
      </c>
    </row>
    <row r="7" spans="1:39" ht="23.25">
      <c r="A7" s="34" t="s">
        <v>105</v>
      </c>
      <c r="C7" s="34" t="s">
        <v>106</v>
      </c>
      <c r="E7" s="34" t="s">
        <v>107</v>
      </c>
      <c r="G7" s="37" t="s">
        <v>108</v>
      </c>
      <c r="I7" s="37" t="s">
        <v>109</v>
      </c>
      <c r="K7" s="34" t="s">
        <v>110</v>
      </c>
      <c r="M7" s="34" t="s">
        <v>91</v>
      </c>
      <c r="O7" s="34" t="s">
        <v>7</v>
      </c>
      <c r="Q7" s="34" t="s">
        <v>8</v>
      </c>
      <c r="S7" s="34" t="s">
        <v>9</v>
      </c>
      <c r="U7" s="35" t="s">
        <v>10</v>
      </c>
      <c r="V7" s="35" t="s">
        <v>10</v>
      </c>
      <c r="W7" s="35" t="s">
        <v>10</v>
      </c>
      <c r="Y7" s="35" t="s">
        <v>11</v>
      </c>
      <c r="Z7" s="35" t="s">
        <v>11</v>
      </c>
      <c r="AA7" s="35" t="s">
        <v>11</v>
      </c>
      <c r="AC7" s="34" t="s">
        <v>7</v>
      </c>
      <c r="AE7" s="34" t="s">
        <v>111</v>
      </c>
      <c r="AG7" s="34" t="s">
        <v>8</v>
      </c>
      <c r="AI7" s="34" t="s">
        <v>9</v>
      </c>
      <c r="AK7" s="37" t="s">
        <v>13</v>
      </c>
    </row>
    <row r="8" spans="1:39" ht="23.25">
      <c r="A8" s="35" t="s">
        <v>105</v>
      </c>
      <c r="C8" s="35" t="s">
        <v>106</v>
      </c>
      <c r="E8" s="35" t="s">
        <v>107</v>
      </c>
      <c r="G8" s="36" t="s">
        <v>108</v>
      </c>
      <c r="I8" s="36" t="s">
        <v>109</v>
      </c>
      <c r="K8" s="35" t="s">
        <v>110</v>
      </c>
      <c r="M8" s="35" t="s">
        <v>91</v>
      </c>
      <c r="O8" s="35" t="s">
        <v>7</v>
      </c>
      <c r="Q8" s="35" t="s">
        <v>8</v>
      </c>
      <c r="S8" s="35" t="s">
        <v>9</v>
      </c>
      <c r="U8" s="35" t="s">
        <v>7</v>
      </c>
      <c r="W8" s="35" t="s">
        <v>8</v>
      </c>
      <c r="Y8" s="35" t="s">
        <v>7</v>
      </c>
      <c r="AA8" s="35" t="s">
        <v>14</v>
      </c>
      <c r="AC8" s="35" t="s">
        <v>7</v>
      </c>
      <c r="AE8" s="35" t="s">
        <v>111</v>
      </c>
      <c r="AG8" s="35" t="s">
        <v>8</v>
      </c>
      <c r="AI8" s="35" t="s">
        <v>9</v>
      </c>
      <c r="AK8" s="36" t="s">
        <v>13</v>
      </c>
      <c r="AM8" s="4"/>
    </row>
    <row r="9" spans="1:39">
      <c r="A9" s="2" t="s">
        <v>112</v>
      </c>
      <c r="C9" s="1" t="s">
        <v>113</v>
      </c>
      <c r="E9" s="1" t="s">
        <v>113</v>
      </c>
      <c r="G9" s="12" t="s">
        <v>114</v>
      </c>
      <c r="I9" s="12" t="s">
        <v>115</v>
      </c>
      <c r="K9" s="4">
        <v>0</v>
      </c>
      <c r="L9" s="4"/>
      <c r="M9" s="4">
        <v>0</v>
      </c>
      <c r="N9" s="4"/>
      <c r="O9" s="4">
        <v>1716250</v>
      </c>
      <c r="P9" s="4"/>
      <c r="Q9" s="4">
        <v>4999999180000</v>
      </c>
      <c r="R9" s="4"/>
      <c r="S9" s="4">
        <v>5314226480484</v>
      </c>
      <c r="T9" s="4"/>
      <c r="U9" s="4">
        <v>0</v>
      </c>
      <c r="V9" s="4"/>
      <c r="W9" s="4">
        <v>0</v>
      </c>
      <c r="X9" s="4"/>
      <c r="Y9" s="4">
        <v>0</v>
      </c>
      <c r="Z9" s="4"/>
      <c r="AA9" s="4">
        <v>0</v>
      </c>
      <c r="AB9" s="4"/>
      <c r="AC9" s="4">
        <v>1716250</v>
      </c>
      <c r="AD9" s="4"/>
      <c r="AE9" s="4">
        <v>3143202</v>
      </c>
      <c r="AF9" s="4"/>
      <c r="AG9" s="4">
        <v>4999999180000</v>
      </c>
      <c r="AH9" s="4"/>
      <c r="AI9" s="4">
        <v>5390609405186</v>
      </c>
      <c r="AK9" s="14">
        <v>1.0393597480994743E-2</v>
      </c>
      <c r="AM9" s="5"/>
    </row>
    <row r="10" spans="1:39">
      <c r="A10" s="2" t="s">
        <v>116</v>
      </c>
      <c r="C10" s="1" t="s">
        <v>113</v>
      </c>
      <c r="E10" s="1" t="s">
        <v>113</v>
      </c>
      <c r="G10" s="12" t="s">
        <v>117</v>
      </c>
      <c r="I10" s="12" t="s">
        <v>118</v>
      </c>
      <c r="K10" s="4">
        <v>0</v>
      </c>
      <c r="L10" s="4"/>
      <c r="M10" s="4">
        <v>0</v>
      </c>
      <c r="N10" s="4"/>
      <c r="O10" s="4">
        <v>5722600</v>
      </c>
      <c r="P10" s="4"/>
      <c r="Q10" s="4">
        <v>4971864224990</v>
      </c>
      <c r="R10" s="4"/>
      <c r="S10" s="4">
        <v>6379040869353</v>
      </c>
      <c r="T10" s="4"/>
      <c r="U10" s="4">
        <v>0</v>
      </c>
      <c r="V10" s="4"/>
      <c r="W10" s="4">
        <v>0</v>
      </c>
      <c r="X10" s="4"/>
      <c r="Y10" s="4">
        <v>0</v>
      </c>
      <c r="Z10" s="4"/>
      <c r="AA10" s="4">
        <v>0</v>
      </c>
      <c r="AB10" s="4"/>
      <c r="AC10" s="4">
        <v>5722600</v>
      </c>
      <c r="AD10" s="4"/>
      <c r="AE10" s="4">
        <v>1131718</v>
      </c>
      <c r="AF10" s="4"/>
      <c r="AG10" s="4">
        <v>4971864224990</v>
      </c>
      <c r="AH10" s="4"/>
      <c r="AI10" s="4">
        <v>6471674058965</v>
      </c>
      <c r="AK10" s="14">
        <v>1.2477990917384368E-2</v>
      </c>
      <c r="AM10" s="5"/>
    </row>
    <row r="11" spans="1:39">
      <c r="A11" s="2" t="s">
        <v>119</v>
      </c>
      <c r="C11" s="1" t="s">
        <v>113</v>
      </c>
      <c r="E11" s="1" t="s">
        <v>113</v>
      </c>
      <c r="G11" s="12" t="s">
        <v>120</v>
      </c>
      <c r="I11" s="12" t="s">
        <v>121</v>
      </c>
      <c r="K11" s="4">
        <v>0</v>
      </c>
      <c r="L11" s="4"/>
      <c r="M11" s="4">
        <v>0</v>
      </c>
      <c r="N11" s="4"/>
      <c r="O11" s="4">
        <v>5706900</v>
      </c>
      <c r="P11" s="4"/>
      <c r="Q11" s="4">
        <v>4971803156234</v>
      </c>
      <c r="R11" s="4"/>
      <c r="S11" s="4">
        <v>6376070557292</v>
      </c>
      <c r="T11" s="4"/>
      <c r="U11" s="4">
        <v>0</v>
      </c>
      <c r="V11" s="4"/>
      <c r="W11" s="4">
        <v>0</v>
      </c>
      <c r="X11" s="4"/>
      <c r="Y11" s="4">
        <v>0</v>
      </c>
      <c r="Z11" s="4"/>
      <c r="AA11" s="4">
        <v>0</v>
      </c>
      <c r="AB11" s="4"/>
      <c r="AC11" s="4">
        <v>5706900</v>
      </c>
      <c r="AD11" s="4"/>
      <c r="AE11" s="4">
        <v>1134303</v>
      </c>
      <c r="AF11" s="4"/>
      <c r="AG11" s="4">
        <v>4971803156234</v>
      </c>
      <c r="AH11" s="4"/>
      <c r="AI11" s="4">
        <v>6468660609201</v>
      </c>
      <c r="AK11" s="14">
        <v>1.2472180705305917E-2</v>
      </c>
      <c r="AM11" s="5"/>
    </row>
    <row r="12" spans="1:39">
      <c r="A12" s="2" t="s">
        <v>122</v>
      </c>
      <c r="C12" s="1" t="s">
        <v>113</v>
      </c>
      <c r="E12" s="1" t="s">
        <v>113</v>
      </c>
      <c r="G12" s="12" t="s">
        <v>123</v>
      </c>
      <c r="I12" s="12" t="s">
        <v>124</v>
      </c>
      <c r="K12" s="4">
        <v>0</v>
      </c>
      <c r="L12" s="4"/>
      <c r="M12" s="4">
        <v>0</v>
      </c>
      <c r="N12" s="4"/>
      <c r="O12" s="4">
        <v>11233900</v>
      </c>
      <c r="P12" s="4"/>
      <c r="Q12" s="4">
        <v>9942413724476</v>
      </c>
      <c r="R12" s="4"/>
      <c r="S12" s="4">
        <v>12599103115133</v>
      </c>
      <c r="T12" s="4"/>
      <c r="U12" s="4">
        <v>0</v>
      </c>
      <c r="V12" s="4"/>
      <c r="W12" s="4">
        <v>0</v>
      </c>
      <c r="X12" s="4"/>
      <c r="Y12" s="4">
        <v>0</v>
      </c>
      <c r="Z12" s="4"/>
      <c r="AA12" s="4">
        <v>0</v>
      </c>
      <c r="AB12" s="4"/>
      <c r="AC12" s="4">
        <v>11233900</v>
      </c>
      <c r="AD12" s="4"/>
      <c r="AE12" s="4">
        <v>1138636</v>
      </c>
      <c r="AF12" s="4"/>
      <c r="AG12" s="4">
        <v>9942413724476</v>
      </c>
      <c r="AH12" s="4"/>
      <c r="AI12" s="4">
        <v>12782049251253</v>
      </c>
      <c r="AK12" s="14">
        <v>2.4644982582482242E-2</v>
      </c>
      <c r="AM12" s="5"/>
    </row>
    <row r="13" spans="1:39">
      <c r="A13" s="2" t="s">
        <v>125</v>
      </c>
      <c r="C13" s="1" t="s">
        <v>113</v>
      </c>
      <c r="E13" s="1" t="s">
        <v>113</v>
      </c>
      <c r="G13" s="12" t="s">
        <v>126</v>
      </c>
      <c r="I13" s="12" t="s">
        <v>127</v>
      </c>
      <c r="K13" s="4">
        <v>0</v>
      </c>
      <c r="L13" s="4"/>
      <c r="M13" s="4">
        <v>0</v>
      </c>
      <c r="N13" s="4"/>
      <c r="O13" s="4">
        <v>5157300</v>
      </c>
      <c r="P13" s="4"/>
      <c r="Q13" s="4">
        <v>9912493451059</v>
      </c>
      <c r="R13" s="4"/>
      <c r="S13" s="4">
        <v>11036397172534</v>
      </c>
      <c r="T13" s="4"/>
      <c r="U13" s="4">
        <v>0</v>
      </c>
      <c r="V13" s="4"/>
      <c r="W13" s="4">
        <v>0</v>
      </c>
      <c r="X13" s="4"/>
      <c r="Y13" s="4">
        <v>0</v>
      </c>
      <c r="Z13" s="4"/>
      <c r="AA13" s="4">
        <v>0</v>
      </c>
      <c r="AB13" s="4"/>
      <c r="AC13" s="4">
        <v>5157300</v>
      </c>
      <c r="AD13" s="4"/>
      <c r="AE13" s="4">
        <v>2174116</v>
      </c>
      <c r="AF13" s="4"/>
      <c r="AG13" s="4">
        <v>9912493451059</v>
      </c>
      <c r="AH13" s="4"/>
      <c r="AI13" s="4">
        <v>11204439334676</v>
      </c>
      <c r="AK13" s="14">
        <v>2.1603203588227461E-2</v>
      </c>
      <c r="AM13" s="5"/>
    </row>
    <row r="14" spans="1:39">
      <c r="A14" s="2" t="s">
        <v>128</v>
      </c>
      <c r="C14" s="1" t="s">
        <v>113</v>
      </c>
      <c r="E14" s="1" t="s">
        <v>113</v>
      </c>
      <c r="G14" s="12" t="s">
        <v>129</v>
      </c>
      <c r="I14" s="12" t="s">
        <v>130</v>
      </c>
      <c r="K14" s="4">
        <v>0</v>
      </c>
      <c r="L14" s="4"/>
      <c r="M14" s="4">
        <v>0</v>
      </c>
      <c r="N14" s="4"/>
      <c r="O14" s="4">
        <v>11367500</v>
      </c>
      <c r="P14" s="4"/>
      <c r="Q14" s="4">
        <v>9939270059289</v>
      </c>
      <c r="R14" s="4"/>
      <c r="S14" s="4">
        <v>12436093555707</v>
      </c>
      <c r="T14" s="4"/>
      <c r="U14" s="4">
        <v>0</v>
      </c>
      <c r="V14" s="4"/>
      <c r="W14" s="4">
        <v>0</v>
      </c>
      <c r="X14" s="4"/>
      <c r="Y14" s="4">
        <v>0</v>
      </c>
      <c r="Z14" s="4"/>
      <c r="AA14" s="4">
        <v>0</v>
      </c>
      <c r="AB14" s="4"/>
      <c r="AC14" s="4">
        <v>11367500</v>
      </c>
      <c r="AD14" s="4"/>
      <c r="AE14" s="4">
        <v>1110696</v>
      </c>
      <c r="AF14" s="4"/>
      <c r="AG14" s="4">
        <v>9939270059289</v>
      </c>
      <c r="AH14" s="4"/>
      <c r="AI14" s="4">
        <v>12616683048334</v>
      </c>
      <c r="AK14" s="14">
        <v>2.432614112673754E-2</v>
      </c>
      <c r="AM14" s="5"/>
    </row>
    <row r="15" spans="1:39">
      <c r="A15" s="2" t="s">
        <v>131</v>
      </c>
      <c r="C15" s="1" t="s">
        <v>113</v>
      </c>
      <c r="E15" s="1" t="s">
        <v>113</v>
      </c>
      <c r="G15" s="12" t="s">
        <v>132</v>
      </c>
      <c r="I15" s="12" t="s">
        <v>133</v>
      </c>
      <c r="K15" s="4">
        <v>0</v>
      </c>
      <c r="L15" s="4"/>
      <c r="M15" s="4">
        <v>0</v>
      </c>
      <c r="N15" s="4"/>
      <c r="O15" s="4">
        <v>6372600</v>
      </c>
      <c r="P15" s="4"/>
      <c r="Q15" s="4">
        <v>6432595784114</v>
      </c>
      <c r="R15" s="4"/>
      <c r="S15" s="4">
        <v>7927771957072</v>
      </c>
      <c r="T15" s="4"/>
      <c r="U15" s="4">
        <v>0</v>
      </c>
      <c r="V15" s="4"/>
      <c r="W15" s="4">
        <v>0</v>
      </c>
      <c r="X15" s="4"/>
      <c r="Y15" s="4">
        <v>0</v>
      </c>
      <c r="Z15" s="4"/>
      <c r="AA15" s="4">
        <v>0</v>
      </c>
      <c r="AB15" s="4"/>
      <c r="AC15" s="4">
        <v>6372600</v>
      </c>
      <c r="AD15" s="4"/>
      <c r="AE15" s="4">
        <v>1263020</v>
      </c>
      <c r="AF15" s="4"/>
      <c r="AG15" s="4">
        <v>6432595784114</v>
      </c>
      <c r="AH15" s="4"/>
      <c r="AI15" s="4">
        <v>8042885929092</v>
      </c>
      <c r="AK15" s="14">
        <v>1.5507433881615894E-2</v>
      </c>
      <c r="AM15" s="5"/>
    </row>
    <row r="16" spans="1:39">
      <c r="A16" s="2" t="s">
        <v>134</v>
      </c>
      <c r="C16" s="1" t="s">
        <v>113</v>
      </c>
      <c r="E16" s="1" t="s">
        <v>113</v>
      </c>
      <c r="G16" s="12" t="s">
        <v>135</v>
      </c>
      <c r="I16" s="12" t="s">
        <v>136</v>
      </c>
      <c r="K16" s="4">
        <v>0</v>
      </c>
      <c r="L16" s="4"/>
      <c r="M16" s="4">
        <v>0</v>
      </c>
      <c r="N16" s="4"/>
      <c r="O16" s="4">
        <v>11437900</v>
      </c>
      <c r="P16" s="4"/>
      <c r="Q16" s="4">
        <v>10443114712878</v>
      </c>
      <c r="R16" s="4"/>
      <c r="S16" s="4">
        <v>11615350074348</v>
      </c>
      <c r="T16" s="4"/>
      <c r="U16" s="4">
        <v>0</v>
      </c>
      <c r="V16" s="4"/>
      <c r="W16" s="4">
        <v>0</v>
      </c>
      <c r="X16" s="4"/>
      <c r="Y16" s="4">
        <v>0</v>
      </c>
      <c r="Z16" s="4"/>
      <c r="AA16" s="4">
        <v>0</v>
      </c>
      <c r="AB16" s="4"/>
      <c r="AC16" s="4">
        <v>11437900</v>
      </c>
      <c r="AD16" s="4"/>
      <c r="AE16" s="4">
        <v>1030637</v>
      </c>
      <c r="AF16" s="4"/>
      <c r="AG16" s="4">
        <v>10443114712878</v>
      </c>
      <c r="AH16" s="4"/>
      <c r="AI16" s="4">
        <v>11779776408166</v>
      </c>
      <c r="AK16" s="14">
        <v>2.2712507102593704E-2</v>
      </c>
      <c r="AM16" s="5"/>
    </row>
    <row r="17" spans="1:39">
      <c r="A17" s="2" t="s">
        <v>137</v>
      </c>
      <c r="C17" s="1" t="s">
        <v>113</v>
      </c>
      <c r="E17" s="1" t="s">
        <v>113</v>
      </c>
      <c r="G17" s="12" t="s">
        <v>138</v>
      </c>
      <c r="I17" s="12" t="s">
        <v>139</v>
      </c>
      <c r="K17" s="4">
        <v>0</v>
      </c>
      <c r="L17" s="4"/>
      <c r="M17" s="4">
        <v>0</v>
      </c>
      <c r="N17" s="4"/>
      <c r="O17" s="4">
        <v>9740020</v>
      </c>
      <c r="P17" s="4"/>
      <c r="Q17" s="4">
        <v>19876085399553</v>
      </c>
      <c r="R17" s="4"/>
      <c r="S17" s="4">
        <v>24768539816443</v>
      </c>
      <c r="T17" s="4"/>
      <c r="U17" s="4">
        <v>0</v>
      </c>
      <c r="V17" s="4"/>
      <c r="W17" s="4">
        <v>0</v>
      </c>
      <c r="X17" s="4"/>
      <c r="Y17" s="4">
        <v>0</v>
      </c>
      <c r="Z17" s="4"/>
      <c r="AA17" s="4">
        <v>0</v>
      </c>
      <c r="AB17" s="4"/>
      <c r="AC17" s="4">
        <v>9740020</v>
      </c>
      <c r="AD17" s="4"/>
      <c r="AE17" s="4">
        <v>2581764</v>
      </c>
      <c r="AF17" s="4"/>
      <c r="AG17" s="4">
        <v>19876085399553</v>
      </c>
      <c r="AH17" s="4"/>
      <c r="AI17" s="4">
        <v>25128201831358</v>
      </c>
      <c r="AK17" s="14">
        <v>4.8449515745858124E-2</v>
      </c>
      <c r="AM17" s="5"/>
    </row>
    <row r="18" spans="1:39">
      <c r="A18" s="2" t="s">
        <v>140</v>
      </c>
      <c r="C18" s="1" t="s">
        <v>113</v>
      </c>
      <c r="E18" s="1" t="s">
        <v>113</v>
      </c>
      <c r="G18" s="12" t="s">
        <v>141</v>
      </c>
      <c r="I18" s="12" t="s">
        <v>142</v>
      </c>
      <c r="K18" s="4">
        <v>0</v>
      </c>
      <c r="L18" s="4"/>
      <c r="M18" s="4">
        <v>0</v>
      </c>
      <c r="N18" s="4"/>
      <c r="O18" s="4">
        <v>1052617</v>
      </c>
      <c r="P18" s="4"/>
      <c r="Q18" s="4">
        <v>1993577728151</v>
      </c>
      <c r="R18" s="4"/>
      <c r="S18" s="4">
        <v>2125903925349</v>
      </c>
      <c r="T18" s="4"/>
      <c r="U18" s="4">
        <v>0</v>
      </c>
      <c r="V18" s="4"/>
      <c r="W18" s="4">
        <v>0</v>
      </c>
      <c r="X18" s="4"/>
      <c r="Y18" s="4">
        <v>0</v>
      </c>
      <c r="Z18" s="4"/>
      <c r="AA18" s="4">
        <v>0</v>
      </c>
      <c r="AB18" s="4"/>
      <c r="AC18" s="4">
        <v>1052617</v>
      </c>
      <c r="AD18" s="4"/>
      <c r="AE18" s="4">
        <v>2049859</v>
      </c>
      <c r="AF18" s="4"/>
      <c r="AG18" s="4">
        <v>1993577728151</v>
      </c>
      <c r="AH18" s="4"/>
      <c r="AI18" s="4">
        <v>2156152086590</v>
      </c>
      <c r="AK18" s="14">
        <v>4.157262233517387E-3</v>
      </c>
      <c r="AM18" s="5"/>
    </row>
    <row r="19" spans="1:39">
      <c r="A19" s="2" t="s">
        <v>143</v>
      </c>
      <c r="C19" s="1" t="s">
        <v>113</v>
      </c>
      <c r="E19" s="1" t="s">
        <v>113</v>
      </c>
      <c r="G19" s="12" t="s">
        <v>144</v>
      </c>
      <c r="I19" s="12" t="s">
        <v>145</v>
      </c>
      <c r="K19" s="4">
        <v>0</v>
      </c>
      <c r="L19" s="4"/>
      <c r="M19" s="4">
        <v>0</v>
      </c>
      <c r="N19" s="4"/>
      <c r="O19" s="4">
        <v>4147965</v>
      </c>
      <c r="P19" s="4"/>
      <c r="Q19" s="4">
        <v>4990001895000</v>
      </c>
      <c r="R19" s="4"/>
      <c r="S19" s="4">
        <v>5424091679425</v>
      </c>
      <c r="T19" s="4"/>
      <c r="U19" s="4">
        <v>0</v>
      </c>
      <c r="V19" s="4"/>
      <c r="W19" s="4">
        <v>0</v>
      </c>
      <c r="X19" s="4"/>
      <c r="Y19" s="4">
        <v>0</v>
      </c>
      <c r="Z19" s="4"/>
      <c r="AA19" s="4">
        <v>0</v>
      </c>
      <c r="AB19" s="4"/>
      <c r="AC19" s="4">
        <v>4147965</v>
      </c>
      <c r="AD19" s="4"/>
      <c r="AE19" s="4">
        <v>1326991</v>
      </c>
      <c r="AF19" s="4"/>
      <c r="AG19" s="4">
        <v>4990001895000</v>
      </c>
      <c r="AH19" s="4"/>
      <c r="AI19" s="4">
        <v>5500321596953</v>
      </c>
      <c r="AK19" s="14">
        <v>1.0605132814808186E-2</v>
      </c>
      <c r="AM19" s="5"/>
    </row>
    <row r="20" spans="1:39">
      <c r="A20" s="2" t="s">
        <v>146</v>
      </c>
      <c r="C20" s="1" t="s">
        <v>113</v>
      </c>
      <c r="E20" s="1" t="s">
        <v>113</v>
      </c>
      <c r="G20" s="12" t="s">
        <v>147</v>
      </c>
      <c r="I20" s="12" t="s">
        <v>148</v>
      </c>
      <c r="K20" s="4">
        <v>18</v>
      </c>
      <c r="L20" s="4"/>
      <c r="M20" s="4">
        <v>18</v>
      </c>
      <c r="N20" s="4"/>
      <c r="O20" s="4">
        <v>15000000</v>
      </c>
      <c r="P20" s="4"/>
      <c r="Q20" s="4">
        <v>15000000000000</v>
      </c>
      <c r="R20" s="4"/>
      <c r="S20" s="4">
        <v>14997281250000</v>
      </c>
      <c r="T20" s="4"/>
      <c r="U20" s="4">
        <v>0</v>
      </c>
      <c r="V20" s="4"/>
      <c r="W20" s="4">
        <v>0</v>
      </c>
      <c r="X20" s="4"/>
      <c r="Y20" s="4">
        <v>0</v>
      </c>
      <c r="Z20" s="4"/>
      <c r="AA20" s="4">
        <v>0</v>
      </c>
      <c r="AB20" s="4"/>
      <c r="AC20" s="4">
        <v>15000000</v>
      </c>
      <c r="AD20" s="4"/>
      <c r="AE20" s="4">
        <v>1000000</v>
      </c>
      <c r="AF20" s="4"/>
      <c r="AG20" s="4">
        <v>15000000000000</v>
      </c>
      <c r="AH20" s="4"/>
      <c r="AI20" s="4">
        <v>14997281250000</v>
      </c>
      <c r="AK20" s="14">
        <v>2.8916156394453382E-2</v>
      </c>
      <c r="AM20" s="5"/>
    </row>
    <row r="21" spans="1:39">
      <c r="A21" s="2" t="s">
        <v>149</v>
      </c>
      <c r="C21" s="1" t="s">
        <v>113</v>
      </c>
      <c r="E21" s="1" t="s">
        <v>113</v>
      </c>
      <c r="G21" s="12" t="s">
        <v>150</v>
      </c>
      <c r="I21" s="12" t="s">
        <v>151</v>
      </c>
      <c r="K21" s="4">
        <v>18</v>
      </c>
      <c r="L21" s="4"/>
      <c r="M21" s="4">
        <v>18</v>
      </c>
      <c r="N21" s="4"/>
      <c r="O21" s="4">
        <v>7500000</v>
      </c>
      <c r="P21" s="4"/>
      <c r="Q21" s="4">
        <v>7500000000000</v>
      </c>
      <c r="R21" s="4"/>
      <c r="S21" s="4">
        <v>7573627031250</v>
      </c>
      <c r="T21" s="4"/>
      <c r="U21" s="4">
        <v>0</v>
      </c>
      <c r="V21" s="4"/>
      <c r="W21" s="4">
        <v>0</v>
      </c>
      <c r="X21" s="4"/>
      <c r="Y21" s="4">
        <v>0</v>
      </c>
      <c r="Z21" s="4"/>
      <c r="AA21" s="4">
        <v>0</v>
      </c>
      <c r="AB21" s="4"/>
      <c r="AC21" s="4">
        <v>7500000</v>
      </c>
      <c r="AD21" s="4"/>
      <c r="AE21" s="4">
        <v>1010000</v>
      </c>
      <c r="AF21" s="4"/>
      <c r="AG21" s="4">
        <v>7500000000000</v>
      </c>
      <c r="AH21" s="4"/>
      <c r="AI21" s="4">
        <v>7573627031250</v>
      </c>
      <c r="AK21" s="14">
        <v>1.4602658979198959E-2</v>
      </c>
      <c r="AM21" s="5"/>
    </row>
    <row r="22" spans="1:39">
      <c r="A22" s="2" t="s">
        <v>152</v>
      </c>
      <c r="C22" s="1" t="s">
        <v>113</v>
      </c>
      <c r="E22" s="1" t="s">
        <v>113</v>
      </c>
      <c r="G22" s="12" t="s">
        <v>153</v>
      </c>
      <c r="I22" s="12" t="s">
        <v>154</v>
      </c>
      <c r="K22" s="4">
        <v>18</v>
      </c>
      <c r="L22" s="4"/>
      <c r="M22" s="4">
        <v>18</v>
      </c>
      <c r="N22" s="4"/>
      <c r="O22" s="4">
        <v>9999600</v>
      </c>
      <c r="P22" s="4"/>
      <c r="Q22" s="4">
        <v>9999600000000</v>
      </c>
      <c r="R22" s="4"/>
      <c r="S22" s="4">
        <v>10002786466286</v>
      </c>
      <c r="T22" s="4"/>
      <c r="U22" s="4">
        <v>0</v>
      </c>
      <c r="V22" s="4"/>
      <c r="W22" s="4">
        <v>0</v>
      </c>
      <c r="X22" s="4"/>
      <c r="Y22" s="4">
        <v>9999600</v>
      </c>
      <c r="Z22" s="4"/>
      <c r="AA22" s="4">
        <v>10001663302595</v>
      </c>
      <c r="AB22" s="4"/>
      <c r="AC22" s="4">
        <v>0</v>
      </c>
      <c r="AD22" s="4"/>
      <c r="AE22" s="4">
        <v>0</v>
      </c>
      <c r="AF22" s="4"/>
      <c r="AG22" s="4">
        <v>0</v>
      </c>
      <c r="AH22" s="4"/>
      <c r="AI22" s="4">
        <v>0</v>
      </c>
      <c r="AK22" s="14">
        <v>0</v>
      </c>
      <c r="AM22" s="5"/>
    </row>
    <row r="23" spans="1:39">
      <c r="A23" s="2" t="s">
        <v>155</v>
      </c>
      <c r="C23" s="1" t="s">
        <v>113</v>
      </c>
      <c r="E23" s="1" t="s">
        <v>113</v>
      </c>
      <c r="G23" s="12" t="s">
        <v>156</v>
      </c>
      <c r="I23" s="12" t="s">
        <v>157</v>
      </c>
      <c r="K23" s="4">
        <v>18</v>
      </c>
      <c r="L23" s="4"/>
      <c r="M23" s="4">
        <v>18</v>
      </c>
      <c r="N23" s="4"/>
      <c r="O23" s="4">
        <v>1500000</v>
      </c>
      <c r="P23" s="4"/>
      <c r="Q23" s="4">
        <v>1500000000000</v>
      </c>
      <c r="R23" s="4"/>
      <c r="S23" s="4">
        <v>1499728125000</v>
      </c>
      <c r="T23" s="4"/>
      <c r="U23" s="4">
        <v>0</v>
      </c>
      <c r="V23" s="4"/>
      <c r="W23" s="4">
        <v>0</v>
      </c>
      <c r="X23" s="4"/>
      <c r="Y23" s="4">
        <v>0</v>
      </c>
      <c r="Z23" s="4"/>
      <c r="AA23" s="4">
        <v>0</v>
      </c>
      <c r="AB23" s="4"/>
      <c r="AC23" s="4">
        <v>1500000</v>
      </c>
      <c r="AD23" s="4"/>
      <c r="AE23" s="4">
        <v>1000000</v>
      </c>
      <c r="AF23" s="4"/>
      <c r="AG23" s="4">
        <v>1500000000000</v>
      </c>
      <c r="AH23" s="4"/>
      <c r="AI23" s="4">
        <v>1499728125000</v>
      </c>
      <c r="AK23" s="14">
        <v>2.8916156394453384E-3</v>
      </c>
      <c r="AM23" s="5"/>
    </row>
    <row r="24" spans="1:39">
      <c r="A24" s="2" t="s">
        <v>158</v>
      </c>
      <c r="C24" s="1" t="s">
        <v>113</v>
      </c>
      <c r="E24" s="1" t="s">
        <v>113</v>
      </c>
      <c r="G24" s="12" t="s">
        <v>159</v>
      </c>
      <c r="I24" s="12" t="s">
        <v>160</v>
      </c>
      <c r="K24" s="4">
        <v>18</v>
      </c>
      <c r="L24" s="4"/>
      <c r="M24" s="4">
        <v>18</v>
      </c>
      <c r="N24" s="4"/>
      <c r="O24" s="4">
        <v>1681425</v>
      </c>
      <c r="P24" s="4"/>
      <c r="Q24" s="4">
        <v>1681091996979</v>
      </c>
      <c r="R24" s="4"/>
      <c r="S24" s="4">
        <v>1681120241718</v>
      </c>
      <c r="T24" s="4"/>
      <c r="U24" s="4">
        <v>0</v>
      </c>
      <c r="V24" s="4"/>
      <c r="W24" s="4">
        <v>0</v>
      </c>
      <c r="X24" s="4"/>
      <c r="Y24" s="4">
        <v>0</v>
      </c>
      <c r="Z24" s="4"/>
      <c r="AA24" s="4">
        <v>0</v>
      </c>
      <c r="AB24" s="4"/>
      <c r="AC24" s="4">
        <v>1681425</v>
      </c>
      <c r="AD24" s="4"/>
      <c r="AE24" s="4">
        <v>1000000</v>
      </c>
      <c r="AF24" s="4"/>
      <c r="AG24" s="4">
        <v>1681091996979</v>
      </c>
      <c r="AH24" s="4"/>
      <c r="AI24" s="4">
        <v>1681120241718</v>
      </c>
      <c r="AK24" s="14">
        <v>3.2413565510348058E-3</v>
      </c>
      <c r="AM24" s="5"/>
    </row>
    <row r="25" spans="1:39">
      <c r="A25" s="2" t="s">
        <v>161</v>
      </c>
      <c r="C25" s="1" t="s">
        <v>113</v>
      </c>
      <c r="E25" s="1" t="s">
        <v>113</v>
      </c>
      <c r="G25" s="12" t="s">
        <v>162</v>
      </c>
      <c r="I25" s="12" t="s">
        <v>163</v>
      </c>
      <c r="K25" s="4">
        <v>18</v>
      </c>
      <c r="L25" s="4"/>
      <c r="M25" s="4">
        <v>18</v>
      </c>
      <c r="N25" s="4"/>
      <c r="O25" s="4">
        <v>3499886</v>
      </c>
      <c r="P25" s="4"/>
      <c r="Q25" s="4">
        <v>3499886000000</v>
      </c>
      <c r="R25" s="4"/>
      <c r="S25" s="4">
        <v>3499251645662</v>
      </c>
      <c r="T25" s="4"/>
      <c r="U25" s="4">
        <v>0</v>
      </c>
      <c r="V25" s="4"/>
      <c r="W25" s="4">
        <v>0</v>
      </c>
      <c r="X25" s="4"/>
      <c r="Y25" s="4">
        <v>0</v>
      </c>
      <c r="Z25" s="4"/>
      <c r="AA25" s="4">
        <v>0</v>
      </c>
      <c r="AB25" s="4"/>
      <c r="AC25" s="4">
        <v>3499886</v>
      </c>
      <c r="AD25" s="4"/>
      <c r="AE25" s="4">
        <v>1000000</v>
      </c>
      <c r="AF25" s="4"/>
      <c r="AG25" s="4">
        <v>3499886000000</v>
      </c>
      <c r="AH25" s="4"/>
      <c r="AI25" s="4">
        <v>3499251645662</v>
      </c>
      <c r="AK25" s="14">
        <v>6.7468833959162273E-3</v>
      </c>
      <c r="AM25" s="5"/>
    </row>
    <row r="26" spans="1:39">
      <c r="A26" s="2" t="s">
        <v>164</v>
      </c>
      <c r="C26" s="1" t="s">
        <v>113</v>
      </c>
      <c r="E26" s="1" t="s">
        <v>113</v>
      </c>
      <c r="G26" s="12" t="s">
        <v>165</v>
      </c>
      <c r="I26" s="12" t="s">
        <v>166</v>
      </c>
      <c r="K26" s="4">
        <v>18</v>
      </c>
      <c r="L26" s="4"/>
      <c r="M26" s="4">
        <v>18</v>
      </c>
      <c r="N26" s="4"/>
      <c r="O26" s="4">
        <v>6999809</v>
      </c>
      <c r="P26" s="4"/>
      <c r="Q26" s="4">
        <v>6999809000000</v>
      </c>
      <c r="R26" s="4"/>
      <c r="S26" s="4">
        <v>6998540284618</v>
      </c>
      <c r="T26" s="4"/>
      <c r="U26" s="4">
        <v>0</v>
      </c>
      <c r="V26" s="4"/>
      <c r="W26" s="4">
        <v>0</v>
      </c>
      <c r="X26" s="4"/>
      <c r="Y26" s="4">
        <v>0</v>
      </c>
      <c r="Z26" s="4"/>
      <c r="AA26" s="4">
        <v>0</v>
      </c>
      <c r="AB26" s="4"/>
      <c r="AC26" s="4">
        <v>6999809</v>
      </c>
      <c r="AD26" s="4"/>
      <c r="AE26" s="4">
        <v>1000000</v>
      </c>
      <c r="AF26" s="4"/>
      <c r="AG26" s="4">
        <v>6999809000000</v>
      </c>
      <c r="AH26" s="4"/>
      <c r="AI26" s="4">
        <v>6998540284618</v>
      </c>
      <c r="AK26" s="14">
        <v>1.3493838118352043E-2</v>
      </c>
      <c r="AM26" s="5"/>
    </row>
    <row r="27" spans="1:39">
      <c r="A27" s="2" t="s">
        <v>167</v>
      </c>
      <c r="C27" s="1" t="s">
        <v>113</v>
      </c>
      <c r="E27" s="1" t="s">
        <v>113</v>
      </c>
      <c r="G27" s="12" t="s">
        <v>168</v>
      </c>
      <c r="I27" s="12" t="s">
        <v>169</v>
      </c>
      <c r="K27" s="4">
        <v>0</v>
      </c>
      <c r="L27" s="4"/>
      <c r="M27" s="4">
        <v>0</v>
      </c>
      <c r="N27" s="4"/>
      <c r="O27" s="4">
        <v>50000</v>
      </c>
      <c r="P27" s="4"/>
      <c r="Q27" s="4">
        <v>26954884684</v>
      </c>
      <c r="R27" s="4"/>
      <c r="S27" s="4">
        <v>28088907962</v>
      </c>
      <c r="T27" s="4"/>
      <c r="U27" s="4">
        <v>0</v>
      </c>
      <c r="V27" s="4"/>
      <c r="W27" s="4">
        <v>0</v>
      </c>
      <c r="X27" s="4"/>
      <c r="Y27" s="4">
        <v>0</v>
      </c>
      <c r="Z27" s="4"/>
      <c r="AA27" s="4">
        <v>0</v>
      </c>
      <c r="AB27" s="4"/>
      <c r="AC27" s="4">
        <v>50000</v>
      </c>
      <c r="AD27" s="4"/>
      <c r="AE27" s="4">
        <v>579730</v>
      </c>
      <c r="AF27" s="4"/>
      <c r="AG27" s="4">
        <v>26954884684</v>
      </c>
      <c r="AH27" s="4"/>
      <c r="AI27" s="4">
        <v>28981246196</v>
      </c>
      <c r="AK27" s="14">
        <v>5.5878544486834454E-5</v>
      </c>
      <c r="AM27" s="5"/>
    </row>
    <row r="28" spans="1:39">
      <c r="A28" s="2" t="s">
        <v>170</v>
      </c>
      <c r="C28" s="1" t="s">
        <v>113</v>
      </c>
      <c r="E28" s="1" t="s">
        <v>113</v>
      </c>
      <c r="G28" s="12" t="s">
        <v>171</v>
      </c>
      <c r="I28" s="12" t="s">
        <v>172</v>
      </c>
      <c r="K28" s="4">
        <v>0</v>
      </c>
      <c r="L28" s="4"/>
      <c r="M28" s="4">
        <v>0</v>
      </c>
      <c r="N28" s="4"/>
      <c r="O28" s="4">
        <v>137000</v>
      </c>
      <c r="P28" s="4"/>
      <c r="Q28" s="4">
        <v>96604326343</v>
      </c>
      <c r="R28" s="4"/>
      <c r="S28" s="4">
        <v>100772631649</v>
      </c>
      <c r="T28" s="4"/>
      <c r="U28" s="4">
        <v>0</v>
      </c>
      <c r="V28" s="4"/>
      <c r="W28" s="4">
        <v>0</v>
      </c>
      <c r="X28" s="4"/>
      <c r="Y28" s="4">
        <v>0</v>
      </c>
      <c r="Z28" s="4"/>
      <c r="AA28" s="4">
        <v>0</v>
      </c>
      <c r="AB28" s="4"/>
      <c r="AC28" s="4">
        <v>137000</v>
      </c>
      <c r="AD28" s="4"/>
      <c r="AE28" s="4">
        <v>757730</v>
      </c>
      <c r="AF28" s="4"/>
      <c r="AG28" s="4">
        <v>96604326343</v>
      </c>
      <c r="AH28" s="4"/>
      <c r="AI28" s="4">
        <v>103790194616</v>
      </c>
      <c r="AK28" s="14">
        <v>2.0011717121908409E-4</v>
      </c>
      <c r="AM28" s="5"/>
    </row>
    <row r="29" spans="1:39">
      <c r="A29" s="2" t="s">
        <v>173</v>
      </c>
      <c r="C29" s="1" t="s">
        <v>113</v>
      </c>
      <c r="E29" s="1" t="s">
        <v>113</v>
      </c>
      <c r="G29" s="12" t="s">
        <v>171</v>
      </c>
      <c r="I29" s="12" t="s">
        <v>174</v>
      </c>
      <c r="K29" s="4">
        <v>0</v>
      </c>
      <c r="L29" s="4"/>
      <c r="M29" s="4">
        <v>0</v>
      </c>
      <c r="N29" s="4"/>
      <c r="O29" s="4">
        <v>35000</v>
      </c>
      <c r="P29" s="4"/>
      <c r="Q29" s="4">
        <v>19883603250</v>
      </c>
      <c r="R29" s="4"/>
      <c r="S29" s="4">
        <v>20871966270</v>
      </c>
      <c r="T29" s="4"/>
      <c r="U29" s="4">
        <v>0</v>
      </c>
      <c r="V29" s="4"/>
      <c r="W29" s="4">
        <v>0</v>
      </c>
      <c r="X29" s="4"/>
      <c r="Y29" s="4">
        <v>0</v>
      </c>
      <c r="Z29" s="4"/>
      <c r="AA29" s="4">
        <v>0</v>
      </c>
      <c r="AB29" s="4"/>
      <c r="AC29" s="4">
        <v>35000</v>
      </c>
      <c r="AD29" s="4"/>
      <c r="AE29" s="4">
        <v>607500</v>
      </c>
      <c r="AF29" s="4"/>
      <c r="AG29" s="4">
        <v>19883603250</v>
      </c>
      <c r="AH29" s="4"/>
      <c r="AI29" s="4">
        <v>21258646171</v>
      </c>
      <c r="AK29" s="14">
        <v>4.0988651687450587E-5</v>
      </c>
      <c r="AM29" s="5"/>
    </row>
    <row r="30" spans="1:39">
      <c r="A30" s="2" t="s">
        <v>175</v>
      </c>
      <c r="C30" s="1" t="s">
        <v>113</v>
      </c>
      <c r="E30" s="1" t="s">
        <v>113</v>
      </c>
      <c r="G30" s="12" t="s">
        <v>176</v>
      </c>
      <c r="I30" s="12" t="s">
        <v>177</v>
      </c>
      <c r="K30" s="4">
        <v>18</v>
      </c>
      <c r="L30" s="4"/>
      <c r="M30" s="4">
        <v>18</v>
      </c>
      <c r="N30" s="4"/>
      <c r="O30" s="4">
        <v>1199966</v>
      </c>
      <c r="P30" s="4"/>
      <c r="Q30" s="4">
        <v>1199966000000</v>
      </c>
      <c r="R30" s="4"/>
      <c r="S30" s="4">
        <v>1199748506162</v>
      </c>
      <c r="T30" s="4"/>
      <c r="U30" s="4">
        <v>0</v>
      </c>
      <c r="V30" s="4"/>
      <c r="W30" s="4">
        <v>0</v>
      </c>
      <c r="X30" s="4"/>
      <c r="Y30" s="4">
        <v>0</v>
      </c>
      <c r="Z30" s="4"/>
      <c r="AA30" s="4">
        <v>0</v>
      </c>
      <c r="AB30" s="4"/>
      <c r="AC30" s="4">
        <v>1199966</v>
      </c>
      <c r="AD30" s="4"/>
      <c r="AE30" s="4">
        <v>1000000</v>
      </c>
      <c r="AF30" s="4"/>
      <c r="AG30" s="4">
        <v>1199966000000</v>
      </c>
      <c r="AH30" s="4"/>
      <c r="AI30" s="4">
        <v>1199748506162</v>
      </c>
      <c r="AK30" s="14">
        <v>2.313226968267479E-3</v>
      </c>
      <c r="AM30" s="5"/>
    </row>
    <row r="31" spans="1:39">
      <c r="A31" s="2" t="s">
        <v>178</v>
      </c>
      <c r="C31" s="1" t="s">
        <v>113</v>
      </c>
      <c r="E31" s="1" t="s">
        <v>113</v>
      </c>
      <c r="G31" s="12" t="s">
        <v>179</v>
      </c>
      <c r="I31" s="12" t="s">
        <v>180</v>
      </c>
      <c r="K31" s="4">
        <v>18</v>
      </c>
      <c r="L31" s="4"/>
      <c r="M31" s="4">
        <v>18</v>
      </c>
      <c r="N31" s="4"/>
      <c r="O31" s="4">
        <v>1800000</v>
      </c>
      <c r="P31" s="4"/>
      <c r="Q31" s="4">
        <v>1800000000000</v>
      </c>
      <c r="R31" s="4"/>
      <c r="S31" s="4">
        <v>1799673750000</v>
      </c>
      <c r="T31" s="4"/>
      <c r="U31" s="4">
        <v>0</v>
      </c>
      <c r="V31" s="4"/>
      <c r="W31" s="4">
        <v>0</v>
      </c>
      <c r="X31" s="4"/>
      <c r="Y31" s="4">
        <v>0</v>
      </c>
      <c r="Z31" s="4"/>
      <c r="AA31" s="4">
        <v>0</v>
      </c>
      <c r="AB31" s="4"/>
      <c r="AC31" s="4">
        <v>1800000</v>
      </c>
      <c r="AD31" s="4"/>
      <c r="AE31" s="4">
        <v>1000000</v>
      </c>
      <c r="AF31" s="4"/>
      <c r="AG31" s="4">
        <v>1800000000000</v>
      </c>
      <c r="AH31" s="4"/>
      <c r="AI31" s="4">
        <v>1799673750000</v>
      </c>
      <c r="AK31" s="14">
        <v>3.4699387673344062E-3</v>
      </c>
      <c r="AM31" s="5"/>
    </row>
    <row r="32" spans="1:39">
      <c r="A32" s="2" t="s">
        <v>181</v>
      </c>
      <c r="C32" s="1" t="s">
        <v>113</v>
      </c>
      <c r="E32" s="1" t="s">
        <v>113</v>
      </c>
      <c r="G32" s="12" t="s">
        <v>182</v>
      </c>
      <c r="I32" s="12" t="s">
        <v>183</v>
      </c>
      <c r="K32" s="4">
        <v>18.5</v>
      </c>
      <c r="L32" s="4"/>
      <c r="M32" s="4">
        <v>18.5</v>
      </c>
      <c r="N32" s="4"/>
      <c r="O32" s="4">
        <v>10000000</v>
      </c>
      <c r="P32" s="4"/>
      <c r="Q32" s="4">
        <v>10000000000000</v>
      </c>
      <c r="R32" s="4"/>
      <c r="S32" s="4">
        <v>9998187500000</v>
      </c>
      <c r="T32" s="4"/>
      <c r="U32" s="4">
        <v>0</v>
      </c>
      <c r="V32" s="4"/>
      <c r="W32" s="4">
        <v>0</v>
      </c>
      <c r="X32" s="4"/>
      <c r="Y32" s="4">
        <v>0</v>
      </c>
      <c r="Z32" s="4"/>
      <c r="AA32" s="4">
        <v>0</v>
      </c>
      <c r="AB32" s="4"/>
      <c r="AC32" s="4">
        <v>10000000</v>
      </c>
      <c r="AD32" s="4"/>
      <c r="AE32" s="4">
        <v>1000000</v>
      </c>
      <c r="AF32" s="4"/>
      <c r="AG32" s="4">
        <v>10000000000000</v>
      </c>
      <c r="AH32" s="4"/>
      <c r="AI32" s="4">
        <v>9998187500000</v>
      </c>
      <c r="AK32" s="14">
        <v>1.9277437596302256E-2</v>
      </c>
      <c r="AM32" s="5"/>
    </row>
    <row r="33" spans="1:39">
      <c r="A33" s="2" t="s">
        <v>184</v>
      </c>
      <c r="C33" s="1" t="s">
        <v>113</v>
      </c>
      <c r="E33" s="1" t="s">
        <v>113</v>
      </c>
      <c r="G33" s="12" t="s">
        <v>185</v>
      </c>
      <c r="I33" s="12" t="s">
        <v>186</v>
      </c>
      <c r="K33" s="4">
        <v>18</v>
      </c>
      <c r="L33" s="4"/>
      <c r="M33" s="4">
        <v>18</v>
      </c>
      <c r="N33" s="4"/>
      <c r="O33" s="4">
        <v>6596176</v>
      </c>
      <c r="P33" s="4"/>
      <c r="Q33" s="4">
        <v>6595517588265</v>
      </c>
      <c r="R33" s="4"/>
      <c r="S33" s="4">
        <v>6627955345315</v>
      </c>
      <c r="T33" s="4"/>
      <c r="U33" s="4">
        <v>0</v>
      </c>
      <c r="V33" s="4"/>
      <c r="W33" s="4">
        <v>0</v>
      </c>
      <c r="X33" s="4"/>
      <c r="Y33" s="4">
        <v>0</v>
      </c>
      <c r="Z33" s="4"/>
      <c r="AA33" s="4">
        <v>0</v>
      </c>
      <c r="AB33" s="4"/>
      <c r="AC33" s="4">
        <v>6596176</v>
      </c>
      <c r="AD33" s="4"/>
      <c r="AE33" s="4">
        <v>1005000</v>
      </c>
      <c r="AF33" s="4"/>
      <c r="AG33" s="4">
        <v>6595517588265</v>
      </c>
      <c r="AH33" s="4"/>
      <c r="AI33" s="4">
        <v>6627955345315</v>
      </c>
      <c r="AK33" s="14">
        <v>1.2779315807028811E-2</v>
      </c>
      <c r="AM33" s="5"/>
    </row>
    <row r="34" spans="1:39">
      <c r="A34" s="2" t="s">
        <v>187</v>
      </c>
      <c r="C34" s="1" t="s">
        <v>113</v>
      </c>
      <c r="E34" s="1" t="s">
        <v>113</v>
      </c>
      <c r="G34" s="12" t="s">
        <v>188</v>
      </c>
      <c r="I34" s="12" t="s">
        <v>189</v>
      </c>
      <c r="K34" s="4">
        <v>18</v>
      </c>
      <c r="L34" s="4"/>
      <c r="M34" s="4">
        <v>18</v>
      </c>
      <c r="N34" s="4"/>
      <c r="O34" s="4">
        <v>931601</v>
      </c>
      <c r="P34" s="4"/>
      <c r="Q34" s="4">
        <v>931689852680</v>
      </c>
      <c r="R34" s="4"/>
      <c r="S34" s="4">
        <v>931432147318</v>
      </c>
      <c r="T34" s="4"/>
      <c r="U34" s="4">
        <v>0</v>
      </c>
      <c r="V34" s="4"/>
      <c r="W34" s="4">
        <v>0</v>
      </c>
      <c r="X34" s="4"/>
      <c r="Y34" s="4">
        <v>0</v>
      </c>
      <c r="Z34" s="4"/>
      <c r="AA34" s="4">
        <v>0</v>
      </c>
      <c r="AB34" s="4"/>
      <c r="AC34" s="4">
        <v>931601</v>
      </c>
      <c r="AD34" s="4"/>
      <c r="AE34" s="4">
        <v>990100</v>
      </c>
      <c r="AF34" s="4"/>
      <c r="AG34" s="4">
        <v>931689852680</v>
      </c>
      <c r="AH34" s="4"/>
      <c r="AI34" s="4">
        <v>922210969060</v>
      </c>
      <c r="AK34" s="14">
        <v>1.7781087228739788E-3</v>
      </c>
      <c r="AM34" s="5"/>
    </row>
    <row r="35" spans="1:39">
      <c r="A35" s="2" t="s">
        <v>190</v>
      </c>
      <c r="C35" s="1" t="s">
        <v>113</v>
      </c>
      <c r="E35" s="1" t="s">
        <v>113</v>
      </c>
      <c r="G35" s="12" t="s">
        <v>191</v>
      </c>
      <c r="I35" s="12" t="s">
        <v>192</v>
      </c>
      <c r="K35" s="4">
        <v>18</v>
      </c>
      <c r="L35" s="4"/>
      <c r="M35" s="4">
        <v>18</v>
      </c>
      <c r="N35" s="4"/>
      <c r="O35" s="4">
        <v>5999969</v>
      </c>
      <c r="P35" s="4"/>
      <c r="Q35" s="4">
        <v>5999969000000</v>
      </c>
      <c r="R35" s="4"/>
      <c r="S35" s="4">
        <v>5998881505618</v>
      </c>
      <c r="T35" s="4"/>
      <c r="U35" s="4">
        <v>0</v>
      </c>
      <c r="V35" s="4"/>
      <c r="W35" s="4">
        <v>0</v>
      </c>
      <c r="X35" s="4"/>
      <c r="Y35" s="4">
        <v>0</v>
      </c>
      <c r="Z35" s="4"/>
      <c r="AA35" s="4">
        <v>0</v>
      </c>
      <c r="AB35" s="4"/>
      <c r="AC35" s="4">
        <v>5999969</v>
      </c>
      <c r="AD35" s="4"/>
      <c r="AE35" s="4">
        <v>1000000</v>
      </c>
      <c r="AF35" s="4"/>
      <c r="AG35" s="4">
        <v>5999969000000</v>
      </c>
      <c r="AH35" s="4"/>
      <c r="AI35" s="4">
        <v>5998881505618</v>
      </c>
      <c r="AK35" s="14">
        <v>1.1566402797723358E-2</v>
      </c>
      <c r="AM35" s="5"/>
    </row>
    <row r="36" spans="1:39">
      <c r="A36" s="2" t="s">
        <v>193</v>
      </c>
      <c r="C36" s="1" t="s">
        <v>113</v>
      </c>
      <c r="E36" s="1" t="s">
        <v>113</v>
      </c>
      <c r="G36" s="12" t="s">
        <v>194</v>
      </c>
      <c r="I36" s="12" t="s">
        <v>195</v>
      </c>
      <c r="K36" s="4">
        <v>18</v>
      </c>
      <c r="L36" s="4"/>
      <c r="M36" s="4">
        <v>18</v>
      </c>
      <c r="N36" s="4"/>
      <c r="O36" s="4">
        <v>2500000</v>
      </c>
      <c r="P36" s="4"/>
      <c r="Q36" s="4">
        <v>2405135000000</v>
      </c>
      <c r="R36" s="4"/>
      <c r="S36" s="4">
        <v>2419796332406</v>
      </c>
      <c r="T36" s="4"/>
      <c r="U36" s="4">
        <v>0</v>
      </c>
      <c r="V36" s="4"/>
      <c r="W36" s="4">
        <v>0</v>
      </c>
      <c r="X36" s="4"/>
      <c r="Y36" s="4">
        <v>2500000</v>
      </c>
      <c r="Z36" s="4"/>
      <c r="AA36" s="4">
        <v>2339551877000</v>
      </c>
      <c r="AB36" s="4"/>
      <c r="AC36" s="4">
        <v>0</v>
      </c>
      <c r="AD36" s="4"/>
      <c r="AE36" s="4">
        <v>0</v>
      </c>
      <c r="AF36" s="4"/>
      <c r="AG36" s="4">
        <v>0</v>
      </c>
      <c r="AH36" s="4"/>
      <c r="AI36" s="4">
        <v>0</v>
      </c>
      <c r="AK36" s="14">
        <v>0</v>
      </c>
      <c r="AM36" s="5"/>
    </row>
    <row r="37" spans="1:39">
      <c r="A37" s="2" t="s">
        <v>196</v>
      </c>
      <c r="C37" s="1" t="s">
        <v>113</v>
      </c>
      <c r="E37" s="1" t="s">
        <v>113</v>
      </c>
      <c r="G37" s="12" t="s">
        <v>197</v>
      </c>
      <c r="I37" s="12" t="s">
        <v>198</v>
      </c>
      <c r="K37" s="4">
        <v>18</v>
      </c>
      <c r="L37" s="4"/>
      <c r="M37" s="4">
        <v>18</v>
      </c>
      <c r="N37" s="4"/>
      <c r="O37" s="4">
        <v>9597779</v>
      </c>
      <c r="P37" s="4"/>
      <c r="Q37" s="4">
        <v>9598185183750</v>
      </c>
      <c r="R37" s="4"/>
      <c r="S37" s="4">
        <v>9596039402556</v>
      </c>
      <c r="T37" s="4"/>
      <c r="U37" s="4">
        <v>0</v>
      </c>
      <c r="V37" s="4"/>
      <c r="W37" s="4">
        <v>0</v>
      </c>
      <c r="X37" s="4"/>
      <c r="Y37" s="4">
        <v>0</v>
      </c>
      <c r="Z37" s="4"/>
      <c r="AA37" s="4">
        <v>0</v>
      </c>
      <c r="AB37" s="4"/>
      <c r="AC37" s="4">
        <v>9597779</v>
      </c>
      <c r="AD37" s="4"/>
      <c r="AE37" s="4">
        <v>1000000</v>
      </c>
      <c r="AF37" s="4"/>
      <c r="AG37" s="4">
        <v>9598185183750</v>
      </c>
      <c r="AH37" s="4"/>
      <c r="AI37" s="4">
        <v>9596039402556</v>
      </c>
      <c r="AK37" s="14">
        <v>1.8502058573559545E-2</v>
      </c>
      <c r="AM37" s="5"/>
    </row>
    <row r="38" spans="1:39">
      <c r="A38" s="2" t="s">
        <v>199</v>
      </c>
      <c r="C38" s="1" t="s">
        <v>113</v>
      </c>
      <c r="E38" s="1" t="s">
        <v>113</v>
      </c>
      <c r="G38" s="12" t="s">
        <v>200</v>
      </c>
      <c r="I38" s="12" t="s">
        <v>201</v>
      </c>
      <c r="K38" s="4">
        <v>18.5</v>
      </c>
      <c r="L38" s="4"/>
      <c r="M38" s="4">
        <v>18.5</v>
      </c>
      <c r="N38" s="4"/>
      <c r="O38" s="4">
        <v>9998800</v>
      </c>
      <c r="P38" s="4"/>
      <c r="Q38" s="4">
        <v>9998800000000</v>
      </c>
      <c r="R38" s="4"/>
      <c r="S38" s="4">
        <v>10096957594675</v>
      </c>
      <c r="T38" s="4"/>
      <c r="U38" s="4">
        <v>0</v>
      </c>
      <c r="V38" s="4"/>
      <c r="W38" s="4">
        <v>0</v>
      </c>
      <c r="X38" s="4"/>
      <c r="Y38" s="4">
        <v>9998800</v>
      </c>
      <c r="Z38" s="4"/>
      <c r="AA38" s="4">
        <v>10096906691724</v>
      </c>
      <c r="AB38" s="4"/>
      <c r="AC38" s="4">
        <v>0</v>
      </c>
      <c r="AD38" s="4"/>
      <c r="AE38" s="4">
        <v>0</v>
      </c>
      <c r="AF38" s="4"/>
      <c r="AG38" s="4">
        <v>0</v>
      </c>
      <c r="AH38" s="4"/>
      <c r="AI38" s="4">
        <v>0</v>
      </c>
      <c r="AK38" s="14">
        <v>0</v>
      </c>
      <c r="AM38" s="5"/>
    </row>
    <row r="39" spans="1:39">
      <c r="A39" s="2" t="s">
        <v>202</v>
      </c>
      <c r="C39" s="1" t="s">
        <v>113</v>
      </c>
      <c r="E39" s="1" t="s">
        <v>113</v>
      </c>
      <c r="G39" s="12" t="s">
        <v>203</v>
      </c>
      <c r="I39" s="12" t="s">
        <v>204</v>
      </c>
      <c r="K39" s="4">
        <v>18</v>
      </c>
      <c r="L39" s="4"/>
      <c r="M39" s="4">
        <v>18</v>
      </c>
      <c r="N39" s="4"/>
      <c r="O39" s="4">
        <v>8000000</v>
      </c>
      <c r="P39" s="4"/>
      <c r="Q39" s="4">
        <v>8000000000000</v>
      </c>
      <c r="R39" s="4"/>
      <c r="S39" s="4">
        <v>7998550000000</v>
      </c>
      <c r="T39" s="4"/>
      <c r="U39" s="4">
        <v>0</v>
      </c>
      <c r="V39" s="4"/>
      <c r="W39" s="4">
        <v>0</v>
      </c>
      <c r="X39" s="4"/>
      <c r="Y39" s="4">
        <v>0</v>
      </c>
      <c r="Z39" s="4"/>
      <c r="AA39" s="4">
        <v>0</v>
      </c>
      <c r="AB39" s="4"/>
      <c r="AC39" s="4">
        <v>8000000</v>
      </c>
      <c r="AD39" s="4"/>
      <c r="AE39" s="4">
        <v>1000000</v>
      </c>
      <c r="AF39" s="4"/>
      <c r="AG39" s="4">
        <v>8000000000000</v>
      </c>
      <c r="AH39" s="4"/>
      <c r="AI39" s="4">
        <v>7998550000000</v>
      </c>
      <c r="AK39" s="14">
        <v>1.5421950077041804E-2</v>
      </c>
      <c r="AM39" s="5"/>
    </row>
    <row r="40" spans="1:39">
      <c r="A40" s="2" t="s">
        <v>205</v>
      </c>
      <c r="C40" s="1" t="s">
        <v>113</v>
      </c>
      <c r="E40" s="1" t="s">
        <v>113</v>
      </c>
      <c r="G40" s="12" t="s">
        <v>206</v>
      </c>
      <c r="I40" s="12" t="s">
        <v>207</v>
      </c>
      <c r="K40" s="4">
        <v>18</v>
      </c>
      <c r="L40" s="4"/>
      <c r="M40" s="4">
        <v>18</v>
      </c>
      <c r="N40" s="4"/>
      <c r="O40" s="4">
        <v>3999984</v>
      </c>
      <c r="P40" s="4"/>
      <c r="Q40" s="4">
        <v>3999984000000</v>
      </c>
      <c r="R40" s="4"/>
      <c r="S40" s="4">
        <v>3999259002900</v>
      </c>
      <c r="T40" s="4"/>
      <c r="U40" s="4">
        <v>0</v>
      </c>
      <c r="V40" s="4"/>
      <c r="W40" s="4">
        <v>0</v>
      </c>
      <c r="X40" s="4"/>
      <c r="Y40" s="4">
        <v>0</v>
      </c>
      <c r="Z40" s="4"/>
      <c r="AA40" s="4">
        <v>0</v>
      </c>
      <c r="AB40" s="4"/>
      <c r="AC40" s="4">
        <v>3999984</v>
      </c>
      <c r="AD40" s="4"/>
      <c r="AE40" s="4">
        <v>1000000</v>
      </c>
      <c r="AF40" s="4"/>
      <c r="AG40" s="4">
        <v>3999984000000</v>
      </c>
      <c r="AH40" s="4"/>
      <c r="AI40" s="4">
        <v>3999259002900</v>
      </c>
      <c r="AK40" s="14">
        <v>7.7109441946207483E-3</v>
      </c>
      <c r="AM40" s="5"/>
    </row>
    <row r="41" spans="1:39">
      <c r="A41" s="2" t="s">
        <v>208</v>
      </c>
      <c r="C41" s="1" t="s">
        <v>113</v>
      </c>
      <c r="E41" s="1" t="s">
        <v>113</v>
      </c>
      <c r="G41" s="12" t="s">
        <v>209</v>
      </c>
      <c r="I41" s="12" t="s">
        <v>210</v>
      </c>
      <c r="K41" s="4">
        <v>18</v>
      </c>
      <c r="L41" s="4"/>
      <c r="M41" s="4">
        <v>18</v>
      </c>
      <c r="N41" s="4"/>
      <c r="O41" s="4">
        <v>4600000</v>
      </c>
      <c r="P41" s="4"/>
      <c r="Q41" s="4">
        <v>4600000000000</v>
      </c>
      <c r="R41" s="4"/>
      <c r="S41" s="4">
        <v>4645157912500</v>
      </c>
      <c r="T41" s="4"/>
      <c r="U41" s="4">
        <v>0</v>
      </c>
      <c r="V41" s="4"/>
      <c r="W41" s="4">
        <v>0</v>
      </c>
      <c r="X41" s="4"/>
      <c r="Y41" s="4">
        <v>0</v>
      </c>
      <c r="Z41" s="4"/>
      <c r="AA41" s="4">
        <v>0</v>
      </c>
      <c r="AB41" s="4"/>
      <c r="AC41" s="4">
        <v>4600000</v>
      </c>
      <c r="AD41" s="4"/>
      <c r="AE41" s="4">
        <v>1010000</v>
      </c>
      <c r="AF41" s="4"/>
      <c r="AG41" s="4">
        <v>4600000000000</v>
      </c>
      <c r="AH41" s="4"/>
      <c r="AI41" s="4">
        <v>4645157912500</v>
      </c>
      <c r="AK41" s="14">
        <v>8.9562975072420281E-3</v>
      </c>
      <c r="AM41" s="5"/>
    </row>
    <row r="42" spans="1:39">
      <c r="A42" s="2" t="s">
        <v>211</v>
      </c>
      <c r="C42" s="1" t="s">
        <v>113</v>
      </c>
      <c r="E42" s="1" t="s">
        <v>113</v>
      </c>
      <c r="G42" s="12" t="s">
        <v>212</v>
      </c>
      <c r="I42" s="12" t="s">
        <v>213</v>
      </c>
      <c r="K42" s="4">
        <v>18</v>
      </c>
      <c r="L42" s="4"/>
      <c r="M42" s="4">
        <v>18</v>
      </c>
      <c r="N42" s="4"/>
      <c r="O42" s="4">
        <v>2500000</v>
      </c>
      <c r="P42" s="4"/>
      <c r="Q42" s="4">
        <v>2500000000000</v>
      </c>
      <c r="R42" s="4"/>
      <c r="S42" s="4">
        <v>2524542343750</v>
      </c>
      <c r="T42" s="4"/>
      <c r="U42" s="4">
        <v>0</v>
      </c>
      <c r="V42" s="4"/>
      <c r="W42" s="4">
        <v>0</v>
      </c>
      <c r="X42" s="4"/>
      <c r="Y42" s="4">
        <v>0</v>
      </c>
      <c r="Z42" s="4"/>
      <c r="AA42" s="4">
        <v>0</v>
      </c>
      <c r="AB42" s="4"/>
      <c r="AC42" s="4">
        <v>2500000</v>
      </c>
      <c r="AD42" s="4"/>
      <c r="AE42" s="4">
        <v>1010000</v>
      </c>
      <c r="AF42" s="4"/>
      <c r="AG42" s="4">
        <v>2500000000000</v>
      </c>
      <c r="AH42" s="4"/>
      <c r="AI42" s="4">
        <v>2524542343750</v>
      </c>
      <c r="AK42" s="14">
        <v>4.8675529930663191E-3</v>
      </c>
      <c r="AM42" s="5"/>
    </row>
    <row r="43" spans="1:39">
      <c r="A43" s="2" t="s">
        <v>214</v>
      </c>
      <c r="C43" s="1" t="s">
        <v>113</v>
      </c>
      <c r="E43" s="1" t="s">
        <v>113</v>
      </c>
      <c r="G43" s="12" t="s">
        <v>215</v>
      </c>
      <c r="I43" s="12" t="s">
        <v>216</v>
      </c>
      <c r="K43" s="4">
        <v>18</v>
      </c>
      <c r="L43" s="4"/>
      <c r="M43" s="4">
        <v>18</v>
      </c>
      <c r="N43" s="4"/>
      <c r="O43" s="4">
        <v>2999990</v>
      </c>
      <c r="P43" s="4"/>
      <c r="Q43" s="4">
        <v>2999990000000</v>
      </c>
      <c r="R43" s="4"/>
      <c r="S43" s="4">
        <v>2999446251812</v>
      </c>
      <c r="T43" s="4"/>
      <c r="U43" s="4">
        <v>0</v>
      </c>
      <c r="V43" s="4"/>
      <c r="W43" s="4">
        <v>0</v>
      </c>
      <c r="X43" s="4"/>
      <c r="Y43" s="4">
        <v>0</v>
      </c>
      <c r="Z43" s="4"/>
      <c r="AA43" s="4">
        <v>0</v>
      </c>
      <c r="AB43" s="4"/>
      <c r="AC43" s="4">
        <v>2999990</v>
      </c>
      <c r="AD43" s="4"/>
      <c r="AE43" s="4">
        <v>1000000</v>
      </c>
      <c r="AF43" s="4"/>
      <c r="AG43" s="4">
        <v>2999990000000</v>
      </c>
      <c r="AH43" s="4"/>
      <c r="AI43" s="4">
        <v>2999446251812</v>
      </c>
      <c r="AK43" s="14">
        <v>5.7832120014521165E-3</v>
      </c>
      <c r="AM43" s="5"/>
    </row>
    <row r="44" spans="1:39">
      <c r="A44" s="2" t="s">
        <v>217</v>
      </c>
      <c r="C44" s="1" t="s">
        <v>113</v>
      </c>
      <c r="E44" s="1" t="s">
        <v>113</v>
      </c>
      <c r="G44" s="12" t="s">
        <v>218</v>
      </c>
      <c r="I44" s="12" t="s">
        <v>219</v>
      </c>
      <c r="K44" s="4">
        <v>16</v>
      </c>
      <c r="L44" s="4"/>
      <c r="M44" s="4">
        <v>16</v>
      </c>
      <c r="N44" s="4"/>
      <c r="O44" s="4">
        <v>8435100</v>
      </c>
      <c r="P44" s="4"/>
      <c r="Q44" s="4">
        <v>7869862020143</v>
      </c>
      <c r="R44" s="4"/>
      <c r="S44" s="4">
        <v>8180564003981</v>
      </c>
      <c r="T44" s="4"/>
      <c r="U44" s="4">
        <v>0</v>
      </c>
      <c r="V44" s="4"/>
      <c r="W44" s="4">
        <v>0</v>
      </c>
      <c r="X44" s="4"/>
      <c r="Y44" s="4">
        <v>0</v>
      </c>
      <c r="Z44" s="4"/>
      <c r="AA44" s="4">
        <v>0</v>
      </c>
      <c r="AB44" s="4"/>
      <c r="AC44" s="4">
        <v>8435100</v>
      </c>
      <c r="AD44" s="4"/>
      <c r="AE44" s="4">
        <v>964760</v>
      </c>
      <c r="AF44" s="4"/>
      <c r="AG44" s="4">
        <v>7869862020143</v>
      </c>
      <c r="AH44" s="4"/>
      <c r="AI44" s="4">
        <v>8136372091217</v>
      </c>
      <c r="AK44" s="14">
        <v>1.5687683917583163E-2</v>
      </c>
      <c r="AM44" s="5"/>
    </row>
    <row r="45" spans="1:39">
      <c r="A45" s="2" t="s">
        <v>220</v>
      </c>
      <c r="C45" s="1" t="s">
        <v>113</v>
      </c>
      <c r="E45" s="1" t="s">
        <v>113</v>
      </c>
      <c r="G45" s="12" t="s">
        <v>221</v>
      </c>
      <c r="I45" s="12" t="s">
        <v>222</v>
      </c>
      <c r="K45" s="4">
        <v>16</v>
      </c>
      <c r="L45" s="4"/>
      <c r="M45" s="4">
        <v>16</v>
      </c>
      <c r="N45" s="4"/>
      <c r="O45" s="4">
        <v>4035000</v>
      </c>
      <c r="P45" s="4"/>
      <c r="Q45" s="4">
        <v>3821911649979</v>
      </c>
      <c r="R45" s="4"/>
      <c r="S45" s="4">
        <v>3958384062825</v>
      </c>
      <c r="T45" s="4"/>
      <c r="U45" s="4">
        <v>0</v>
      </c>
      <c r="V45" s="4"/>
      <c r="W45" s="4">
        <v>0</v>
      </c>
      <c r="X45" s="4"/>
      <c r="Y45" s="4">
        <v>0</v>
      </c>
      <c r="Z45" s="4"/>
      <c r="AA45" s="4">
        <v>0</v>
      </c>
      <c r="AB45" s="4"/>
      <c r="AC45" s="4">
        <v>4035000</v>
      </c>
      <c r="AD45" s="4"/>
      <c r="AE45" s="4">
        <v>974750</v>
      </c>
      <c r="AF45" s="4"/>
      <c r="AG45" s="4">
        <v>3821911649979</v>
      </c>
      <c r="AH45" s="4"/>
      <c r="AI45" s="4">
        <v>3932403372679</v>
      </c>
      <c r="AK45" s="14">
        <v>7.5820403068364087E-3</v>
      </c>
      <c r="AM45" s="5"/>
    </row>
    <row r="46" spans="1:39">
      <c r="A46" s="2" t="s">
        <v>223</v>
      </c>
      <c r="C46" s="1" t="s">
        <v>113</v>
      </c>
      <c r="E46" s="1" t="s">
        <v>113</v>
      </c>
      <c r="G46" s="12" t="s">
        <v>221</v>
      </c>
      <c r="I46" s="12" t="s">
        <v>224</v>
      </c>
      <c r="K46" s="4">
        <v>17</v>
      </c>
      <c r="L46" s="4"/>
      <c r="M46" s="4">
        <v>17</v>
      </c>
      <c r="N46" s="4"/>
      <c r="O46" s="4">
        <v>6732000</v>
      </c>
      <c r="P46" s="4"/>
      <c r="Q46" s="4">
        <v>6355159769614</v>
      </c>
      <c r="R46" s="4"/>
      <c r="S46" s="4">
        <v>6512500635275</v>
      </c>
      <c r="T46" s="4"/>
      <c r="U46" s="4">
        <v>0</v>
      </c>
      <c r="V46" s="4"/>
      <c r="W46" s="4">
        <v>0</v>
      </c>
      <c r="X46" s="4"/>
      <c r="Y46" s="4">
        <v>0</v>
      </c>
      <c r="Z46" s="4"/>
      <c r="AA46" s="4">
        <v>0</v>
      </c>
      <c r="AB46" s="4"/>
      <c r="AC46" s="4">
        <v>6732000</v>
      </c>
      <c r="AD46" s="4"/>
      <c r="AE46" s="4">
        <v>1014160</v>
      </c>
      <c r="AF46" s="4"/>
      <c r="AG46" s="4">
        <v>6355159769614</v>
      </c>
      <c r="AH46" s="4"/>
      <c r="AI46" s="4">
        <v>6826087667322</v>
      </c>
      <c r="AK46" s="14">
        <v>1.316133339504668E-2</v>
      </c>
      <c r="AM46" s="5"/>
    </row>
    <row r="47" spans="1:39">
      <c r="A47" s="2" t="s">
        <v>225</v>
      </c>
      <c r="C47" s="1" t="s">
        <v>113</v>
      </c>
      <c r="E47" s="1" t="s">
        <v>113</v>
      </c>
      <c r="G47" s="12" t="s">
        <v>226</v>
      </c>
      <c r="I47" s="12" t="s">
        <v>227</v>
      </c>
      <c r="K47" s="4">
        <v>18</v>
      </c>
      <c r="L47" s="4"/>
      <c r="M47" s="4">
        <v>18</v>
      </c>
      <c r="N47" s="4"/>
      <c r="O47" s="4">
        <v>143900</v>
      </c>
      <c r="P47" s="4"/>
      <c r="Q47" s="4">
        <v>140132878219</v>
      </c>
      <c r="R47" s="4"/>
      <c r="S47" s="4">
        <v>141412235385</v>
      </c>
      <c r="T47" s="4"/>
      <c r="U47" s="4">
        <v>0</v>
      </c>
      <c r="V47" s="4"/>
      <c r="W47" s="4">
        <v>0</v>
      </c>
      <c r="X47" s="4"/>
      <c r="Y47" s="4">
        <v>0</v>
      </c>
      <c r="Z47" s="4"/>
      <c r="AA47" s="4">
        <v>0</v>
      </c>
      <c r="AB47" s="4"/>
      <c r="AC47" s="4">
        <v>143900</v>
      </c>
      <c r="AD47" s="4"/>
      <c r="AE47" s="4">
        <v>986500</v>
      </c>
      <c r="AF47" s="4"/>
      <c r="AG47" s="4">
        <v>140132878219</v>
      </c>
      <c r="AH47" s="4"/>
      <c r="AI47" s="4">
        <v>141931620230</v>
      </c>
      <c r="AK47" s="14">
        <v>2.7365739559554126E-4</v>
      </c>
      <c r="AM47" s="5"/>
    </row>
    <row r="48" spans="1:39">
      <c r="A48" s="2" t="s">
        <v>228</v>
      </c>
      <c r="C48" s="1" t="s">
        <v>113</v>
      </c>
      <c r="E48" s="1" t="s">
        <v>113</v>
      </c>
      <c r="G48" s="12" t="s">
        <v>226</v>
      </c>
      <c r="I48" s="12" t="s">
        <v>229</v>
      </c>
      <c r="K48" s="4">
        <v>18</v>
      </c>
      <c r="L48" s="4"/>
      <c r="M48" s="4">
        <v>18</v>
      </c>
      <c r="N48" s="4"/>
      <c r="O48" s="4">
        <v>15360900</v>
      </c>
      <c r="P48" s="4"/>
      <c r="Q48" s="4">
        <v>14615645360000</v>
      </c>
      <c r="R48" s="4"/>
      <c r="S48" s="4">
        <v>15358115836875</v>
      </c>
      <c r="T48" s="4"/>
      <c r="U48" s="4">
        <v>0</v>
      </c>
      <c r="V48" s="4"/>
      <c r="W48" s="4">
        <v>0</v>
      </c>
      <c r="X48" s="4"/>
      <c r="Y48" s="4">
        <v>0</v>
      </c>
      <c r="Z48" s="4"/>
      <c r="AA48" s="4">
        <v>0</v>
      </c>
      <c r="AB48" s="4"/>
      <c r="AC48" s="4">
        <v>15360900</v>
      </c>
      <c r="AD48" s="4"/>
      <c r="AE48" s="4">
        <v>977510</v>
      </c>
      <c r="AF48" s="4"/>
      <c r="AG48" s="4">
        <v>14615645360000</v>
      </c>
      <c r="AH48" s="4"/>
      <c r="AI48" s="4">
        <v>15012711811703</v>
      </c>
      <c r="AK48" s="14">
        <v>2.8945907955954451E-2</v>
      </c>
      <c r="AM48" s="5"/>
    </row>
    <row r="49" spans="1:39">
      <c r="A49" s="2" t="s">
        <v>230</v>
      </c>
      <c r="C49" s="1" t="s">
        <v>113</v>
      </c>
      <c r="E49" s="1" t="s">
        <v>113</v>
      </c>
      <c r="G49" s="12" t="s">
        <v>231</v>
      </c>
      <c r="I49" s="12" t="s">
        <v>232</v>
      </c>
      <c r="K49" s="4">
        <v>18</v>
      </c>
      <c r="L49" s="4"/>
      <c r="M49" s="4">
        <v>18</v>
      </c>
      <c r="N49" s="4"/>
      <c r="O49" s="4">
        <v>5000000</v>
      </c>
      <c r="P49" s="4"/>
      <c r="Q49" s="4">
        <v>5000000000000</v>
      </c>
      <c r="R49" s="4"/>
      <c r="S49" s="4">
        <v>4999093750000</v>
      </c>
      <c r="T49" s="4"/>
      <c r="U49" s="4">
        <v>0</v>
      </c>
      <c r="V49" s="4"/>
      <c r="W49" s="4">
        <v>0</v>
      </c>
      <c r="X49" s="4"/>
      <c r="Y49" s="4">
        <v>10000</v>
      </c>
      <c r="Z49" s="4"/>
      <c r="AA49" s="4">
        <v>9147541712</v>
      </c>
      <c r="AB49" s="4"/>
      <c r="AC49" s="4">
        <v>4990000</v>
      </c>
      <c r="AD49" s="4"/>
      <c r="AE49" s="4">
        <v>1000000</v>
      </c>
      <c r="AF49" s="4"/>
      <c r="AG49" s="4">
        <v>4990000000000</v>
      </c>
      <c r="AH49" s="4"/>
      <c r="AI49" s="4">
        <v>4989095562500</v>
      </c>
      <c r="AK49" s="14">
        <v>9.619441360554825E-3</v>
      </c>
      <c r="AM49" s="5"/>
    </row>
    <row r="50" spans="1:39">
      <c r="A50" s="2" t="s">
        <v>233</v>
      </c>
      <c r="C50" s="1" t="s">
        <v>113</v>
      </c>
      <c r="E50" s="1" t="s">
        <v>113</v>
      </c>
      <c r="G50" s="12" t="s">
        <v>234</v>
      </c>
      <c r="I50" s="12" t="s">
        <v>235</v>
      </c>
      <c r="K50" s="4">
        <v>18</v>
      </c>
      <c r="L50" s="4"/>
      <c r="M50" s="4">
        <v>18</v>
      </c>
      <c r="N50" s="4"/>
      <c r="O50" s="4">
        <v>6162317</v>
      </c>
      <c r="P50" s="4"/>
      <c r="Q50" s="4">
        <v>5472137496000</v>
      </c>
      <c r="R50" s="4"/>
      <c r="S50" s="4">
        <v>5628256273119</v>
      </c>
      <c r="T50" s="4"/>
      <c r="U50" s="4">
        <v>0</v>
      </c>
      <c r="V50" s="4"/>
      <c r="W50" s="4">
        <v>0</v>
      </c>
      <c r="X50" s="4"/>
      <c r="Y50" s="4">
        <v>0</v>
      </c>
      <c r="Z50" s="4"/>
      <c r="AA50" s="4">
        <v>0</v>
      </c>
      <c r="AB50" s="4"/>
      <c r="AC50" s="4">
        <v>6162317</v>
      </c>
      <c r="AD50" s="4"/>
      <c r="AE50" s="4">
        <v>913500</v>
      </c>
      <c r="AF50" s="4"/>
      <c r="AG50" s="4">
        <v>5472137496000</v>
      </c>
      <c r="AH50" s="4"/>
      <c r="AI50" s="4">
        <v>5628256273119</v>
      </c>
      <c r="AK50" s="14">
        <v>1.0851802797361844E-2</v>
      </c>
      <c r="AM50" s="5"/>
    </row>
    <row r="51" spans="1:39">
      <c r="A51" s="2" t="s">
        <v>236</v>
      </c>
      <c r="C51" s="1" t="s">
        <v>113</v>
      </c>
      <c r="E51" s="1" t="s">
        <v>113</v>
      </c>
      <c r="G51" s="12" t="s">
        <v>237</v>
      </c>
      <c r="I51" s="12" t="s">
        <v>238</v>
      </c>
      <c r="K51" s="4">
        <v>15</v>
      </c>
      <c r="L51" s="4"/>
      <c r="M51" s="4">
        <v>15</v>
      </c>
      <c r="N51" s="4"/>
      <c r="O51" s="4">
        <v>1868200</v>
      </c>
      <c r="P51" s="4"/>
      <c r="Q51" s="4">
        <v>1695764125233</v>
      </c>
      <c r="R51" s="4"/>
      <c r="S51" s="4">
        <v>1836462638805</v>
      </c>
      <c r="T51" s="4"/>
      <c r="U51" s="4">
        <v>0</v>
      </c>
      <c r="V51" s="4"/>
      <c r="W51" s="4">
        <v>0</v>
      </c>
      <c r="X51" s="4"/>
      <c r="Y51" s="4">
        <v>0</v>
      </c>
      <c r="Z51" s="4"/>
      <c r="AA51" s="4">
        <v>0</v>
      </c>
      <c r="AB51" s="4"/>
      <c r="AC51" s="4">
        <v>1868200</v>
      </c>
      <c r="AD51" s="4"/>
      <c r="AE51" s="4">
        <v>930000</v>
      </c>
      <c r="AF51" s="4"/>
      <c r="AG51" s="4">
        <v>1695764125233</v>
      </c>
      <c r="AH51" s="4"/>
      <c r="AI51" s="4">
        <v>1737111091537</v>
      </c>
      <c r="AK51" s="14">
        <v>3.34931212931834E-3</v>
      </c>
      <c r="AM51" s="5"/>
    </row>
    <row r="52" spans="1:39">
      <c r="A52" s="2" t="s">
        <v>239</v>
      </c>
      <c r="C52" s="1" t="s">
        <v>113</v>
      </c>
      <c r="E52" s="1" t="s">
        <v>113</v>
      </c>
      <c r="G52" s="12" t="s">
        <v>240</v>
      </c>
      <c r="I52" s="12" t="s">
        <v>241</v>
      </c>
      <c r="K52" s="4">
        <v>15</v>
      </c>
      <c r="L52" s="4"/>
      <c r="M52" s="4">
        <v>15</v>
      </c>
      <c r="N52" s="4"/>
      <c r="O52" s="4">
        <v>1290000</v>
      </c>
      <c r="P52" s="4"/>
      <c r="Q52" s="4">
        <v>1177790000000</v>
      </c>
      <c r="R52" s="4"/>
      <c r="S52" s="4">
        <v>1233958004566</v>
      </c>
      <c r="T52" s="4"/>
      <c r="U52" s="4">
        <v>0</v>
      </c>
      <c r="V52" s="4"/>
      <c r="W52" s="4">
        <v>0</v>
      </c>
      <c r="X52" s="4"/>
      <c r="Y52" s="4">
        <v>0</v>
      </c>
      <c r="Z52" s="4"/>
      <c r="AA52" s="4">
        <v>0</v>
      </c>
      <c r="AB52" s="4"/>
      <c r="AC52" s="4">
        <v>1290000</v>
      </c>
      <c r="AD52" s="4"/>
      <c r="AE52" s="4">
        <v>957510</v>
      </c>
      <c r="AF52" s="4"/>
      <c r="AG52" s="4">
        <v>1177790000000</v>
      </c>
      <c r="AH52" s="4"/>
      <c r="AI52" s="4">
        <v>1234964022193</v>
      </c>
      <c r="AK52" s="14">
        <v>2.381125766195522E-3</v>
      </c>
      <c r="AM52" s="5"/>
    </row>
    <row r="53" spans="1:39">
      <c r="A53" s="2" t="s">
        <v>242</v>
      </c>
      <c r="C53" s="1" t="s">
        <v>113</v>
      </c>
      <c r="E53" s="1" t="s">
        <v>113</v>
      </c>
      <c r="G53" s="12" t="s">
        <v>243</v>
      </c>
      <c r="I53" s="12" t="s">
        <v>244</v>
      </c>
      <c r="K53" s="4">
        <v>17</v>
      </c>
      <c r="L53" s="4"/>
      <c r="M53" s="4">
        <v>17</v>
      </c>
      <c r="N53" s="4"/>
      <c r="O53" s="4">
        <v>4022100</v>
      </c>
      <c r="P53" s="4"/>
      <c r="Q53" s="4">
        <v>3943618371318</v>
      </c>
      <c r="R53" s="4"/>
      <c r="S53" s="4">
        <v>3991612849016</v>
      </c>
      <c r="T53" s="4"/>
      <c r="U53" s="4">
        <v>0</v>
      </c>
      <c r="V53" s="4"/>
      <c r="W53" s="4">
        <v>0</v>
      </c>
      <c r="X53" s="4"/>
      <c r="Y53" s="4">
        <v>0</v>
      </c>
      <c r="Z53" s="4"/>
      <c r="AA53" s="4">
        <v>0</v>
      </c>
      <c r="AB53" s="4"/>
      <c r="AC53" s="4">
        <v>4022100</v>
      </c>
      <c r="AD53" s="4"/>
      <c r="AE53" s="4">
        <v>995000</v>
      </c>
      <c r="AF53" s="4"/>
      <c r="AG53" s="4">
        <v>3943618371318</v>
      </c>
      <c r="AH53" s="4"/>
      <c r="AI53" s="4">
        <v>4001264139403</v>
      </c>
      <c r="AK53" s="14">
        <v>7.7148102847304457E-3</v>
      </c>
      <c r="AM53" s="5"/>
    </row>
    <row r="54" spans="1:39">
      <c r="A54" s="2" t="s">
        <v>245</v>
      </c>
      <c r="C54" s="1" t="s">
        <v>113</v>
      </c>
      <c r="E54" s="1" t="s">
        <v>113</v>
      </c>
      <c r="G54" s="12" t="s">
        <v>246</v>
      </c>
      <c r="I54" s="12" t="s">
        <v>247</v>
      </c>
      <c r="K54" s="4">
        <v>17</v>
      </c>
      <c r="L54" s="4"/>
      <c r="M54" s="4">
        <v>17</v>
      </c>
      <c r="N54" s="4"/>
      <c r="O54" s="4">
        <v>5273061</v>
      </c>
      <c r="P54" s="4"/>
      <c r="Q54" s="4">
        <v>4978577083647</v>
      </c>
      <c r="R54" s="4"/>
      <c r="S54" s="4">
        <v>5171935257797</v>
      </c>
      <c r="T54" s="4"/>
      <c r="U54" s="4">
        <v>0</v>
      </c>
      <c r="V54" s="4"/>
      <c r="W54" s="4">
        <v>0</v>
      </c>
      <c r="X54" s="4"/>
      <c r="Y54" s="4">
        <v>0</v>
      </c>
      <c r="Z54" s="4"/>
      <c r="AA54" s="4">
        <v>0</v>
      </c>
      <c r="AB54" s="4"/>
      <c r="AC54" s="4">
        <v>5273061</v>
      </c>
      <c r="AD54" s="4"/>
      <c r="AE54" s="4">
        <v>986500</v>
      </c>
      <c r="AF54" s="4"/>
      <c r="AG54" s="4">
        <v>4978577083647</v>
      </c>
      <c r="AH54" s="4"/>
      <c r="AI54" s="4">
        <v>5200931836714</v>
      </c>
      <c r="AK54" s="14">
        <v>1.0027881445999668E-2</v>
      </c>
      <c r="AM54" s="5"/>
    </row>
    <row r="55" spans="1:39">
      <c r="A55" s="2" t="s">
        <v>248</v>
      </c>
      <c r="C55" s="1" t="s">
        <v>113</v>
      </c>
      <c r="E55" s="1" t="s">
        <v>113</v>
      </c>
      <c r="G55" s="12" t="s">
        <v>249</v>
      </c>
      <c r="I55" s="12" t="s">
        <v>250</v>
      </c>
      <c r="K55" s="4">
        <v>18</v>
      </c>
      <c r="L55" s="4"/>
      <c r="M55" s="4">
        <v>18</v>
      </c>
      <c r="N55" s="4"/>
      <c r="O55" s="4">
        <v>1850000</v>
      </c>
      <c r="P55" s="4"/>
      <c r="Q55" s="4">
        <v>1850177812500</v>
      </c>
      <c r="R55" s="4"/>
      <c r="S55" s="4">
        <v>1764302662171</v>
      </c>
      <c r="T55" s="4"/>
      <c r="U55" s="4">
        <v>0</v>
      </c>
      <c r="V55" s="4"/>
      <c r="W55" s="4">
        <v>0</v>
      </c>
      <c r="X55" s="4"/>
      <c r="Y55" s="4">
        <v>0</v>
      </c>
      <c r="Z55" s="4"/>
      <c r="AA55" s="4">
        <v>0</v>
      </c>
      <c r="AB55" s="4"/>
      <c r="AC55" s="4">
        <v>1850000</v>
      </c>
      <c r="AD55" s="4"/>
      <c r="AE55" s="4">
        <v>953850</v>
      </c>
      <c r="AF55" s="4"/>
      <c r="AG55" s="4">
        <v>1850177812500</v>
      </c>
      <c r="AH55" s="4"/>
      <c r="AI55" s="4">
        <v>1764302662171</v>
      </c>
      <c r="AK55" s="14">
        <v>3.4017400124764004E-3</v>
      </c>
      <c r="AM55" s="5"/>
    </row>
    <row r="56" spans="1:39">
      <c r="A56" s="2" t="s">
        <v>251</v>
      </c>
      <c r="C56" s="1" t="s">
        <v>113</v>
      </c>
      <c r="E56" s="1" t="s">
        <v>113</v>
      </c>
      <c r="G56" s="12" t="s">
        <v>252</v>
      </c>
      <c r="I56" s="12" t="s">
        <v>97</v>
      </c>
      <c r="K56" s="4">
        <v>17</v>
      </c>
      <c r="L56" s="4"/>
      <c r="M56" s="4">
        <v>17</v>
      </c>
      <c r="N56" s="4"/>
      <c r="O56" s="4">
        <v>8903400</v>
      </c>
      <c r="P56" s="4"/>
      <c r="Q56" s="4">
        <v>8345838848853</v>
      </c>
      <c r="R56" s="4"/>
      <c r="S56" s="4">
        <v>8758912589297</v>
      </c>
      <c r="T56" s="4"/>
      <c r="U56" s="4">
        <v>0</v>
      </c>
      <c r="V56" s="4"/>
      <c r="W56" s="4">
        <v>0</v>
      </c>
      <c r="X56" s="4"/>
      <c r="Y56" s="4">
        <v>0</v>
      </c>
      <c r="Z56" s="4"/>
      <c r="AA56" s="4">
        <v>0</v>
      </c>
      <c r="AB56" s="4"/>
      <c r="AC56" s="4">
        <v>8903400</v>
      </c>
      <c r="AD56" s="4"/>
      <c r="AE56" s="4">
        <v>983330</v>
      </c>
      <c r="AF56" s="4"/>
      <c r="AG56" s="4">
        <v>8345838848853</v>
      </c>
      <c r="AH56" s="4"/>
      <c r="AI56" s="4">
        <v>8753393481816</v>
      </c>
      <c r="AK56" s="14">
        <v>1.6877358681419694E-2</v>
      </c>
      <c r="AM56" s="5"/>
    </row>
    <row r="57" spans="1:39">
      <c r="A57" s="2" t="s">
        <v>253</v>
      </c>
      <c r="C57" s="1" t="s">
        <v>113</v>
      </c>
      <c r="E57" s="1" t="s">
        <v>113</v>
      </c>
      <c r="G57" s="12" t="s">
        <v>254</v>
      </c>
      <c r="I57" s="12" t="s">
        <v>255</v>
      </c>
      <c r="K57" s="4">
        <v>18</v>
      </c>
      <c r="L57" s="4"/>
      <c r="M57" s="4">
        <v>18</v>
      </c>
      <c r="N57" s="4"/>
      <c r="O57" s="4">
        <v>1000000</v>
      </c>
      <c r="P57" s="4"/>
      <c r="Q57" s="4">
        <v>898390571875</v>
      </c>
      <c r="R57" s="4"/>
      <c r="S57" s="4">
        <v>920833068750</v>
      </c>
      <c r="T57" s="4"/>
      <c r="U57" s="4">
        <v>0</v>
      </c>
      <c r="V57" s="4"/>
      <c r="W57" s="4">
        <v>0</v>
      </c>
      <c r="X57" s="4"/>
      <c r="Y57" s="4">
        <v>0</v>
      </c>
      <c r="Z57" s="4"/>
      <c r="AA57" s="4">
        <v>0</v>
      </c>
      <c r="AB57" s="4"/>
      <c r="AC57" s="4">
        <v>1000000</v>
      </c>
      <c r="AD57" s="4"/>
      <c r="AE57" s="4">
        <v>941230</v>
      </c>
      <c r="AF57" s="4"/>
      <c r="AG57" s="4">
        <v>898390571875</v>
      </c>
      <c r="AH57" s="4"/>
      <c r="AI57" s="4">
        <v>941059402062</v>
      </c>
      <c r="AK57" s="14">
        <v>1.8144502588757932E-3</v>
      </c>
      <c r="AM57" s="5"/>
    </row>
    <row r="58" spans="1:39">
      <c r="A58" s="2" t="s">
        <v>256</v>
      </c>
      <c r="C58" s="1" t="s">
        <v>113</v>
      </c>
      <c r="E58" s="1" t="s">
        <v>113</v>
      </c>
      <c r="G58" s="12" t="s">
        <v>257</v>
      </c>
      <c r="I58" s="12" t="s">
        <v>258</v>
      </c>
      <c r="K58" s="4">
        <v>18</v>
      </c>
      <c r="L58" s="4"/>
      <c r="M58" s="4">
        <v>18</v>
      </c>
      <c r="N58" s="4"/>
      <c r="O58" s="4">
        <v>8950700</v>
      </c>
      <c r="P58" s="4"/>
      <c r="Q58" s="4">
        <v>8234464986000</v>
      </c>
      <c r="R58" s="4"/>
      <c r="S58" s="4">
        <v>8680605355056</v>
      </c>
      <c r="T58" s="4"/>
      <c r="U58" s="4">
        <v>0</v>
      </c>
      <c r="V58" s="4"/>
      <c r="W58" s="4">
        <v>0</v>
      </c>
      <c r="X58" s="4"/>
      <c r="Y58" s="4">
        <v>0</v>
      </c>
      <c r="Z58" s="4"/>
      <c r="AA58" s="4">
        <v>0</v>
      </c>
      <c r="AB58" s="4"/>
      <c r="AC58" s="4">
        <v>8950700</v>
      </c>
      <c r="AD58" s="4"/>
      <c r="AE58" s="4">
        <v>1028500</v>
      </c>
      <c r="AF58" s="4"/>
      <c r="AG58" s="4">
        <v>8234464986000</v>
      </c>
      <c r="AH58" s="4"/>
      <c r="AI58" s="4">
        <v>9204126399665</v>
      </c>
      <c r="AK58" s="14">
        <v>1.7746413767297343E-2</v>
      </c>
      <c r="AM58" s="5"/>
    </row>
    <row r="59" spans="1:39">
      <c r="A59" s="2" t="s">
        <v>259</v>
      </c>
      <c r="C59" s="1" t="s">
        <v>113</v>
      </c>
      <c r="E59" s="1" t="s">
        <v>113</v>
      </c>
      <c r="G59" s="12" t="s">
        <v>260</v>
      </c>
      <c r="I59" s="12" t="s">
        <v>261</v>
      </c>
      <c r="K59" s="4">
        <v>17</v>
      </c>
      <c r="L59" s="4"/>
      <c r="M59" s="4">
        <v>17</v>
      </c>
      <c r="N59" s="4"/>
      <c r="O59" s="4">
        <v>3150000</v>
      </c>
      <c r="P59" s="4"/>
      <c r="Q59" s="4">
        <v>2953522753875</v>
      </c>
      <c r="R59" s="4"/>
      <c r="S59" s="4">
        <v>3072268050468</v>
      </c>
      <c r="T59" s="4"/>
      <c r="U59" s="4">
        <v>0</v>
      </c>
      <c r="V59" s="4"/>
      <c r="W59" s="4">
        <v>0</v>
      </c>
      <c r="X59" s="4"/>
      <c r="Y59" s="4">
        <v>0</v>
      </c>
      <c r="Z59" s="4"/>
      <c r="AA59" s="4">
        <v>0</v>
      </c>
      <c r="AB59" s="4"/>
      <c r="AC59" s="4">
        <v>3150000</v>
      </c>
      <c r="AD59" s="4"/>
      <c r="AE59" s="4">
        <v>957260</v>
      </c>
      <c r="AF59" s="4"/>
      <c r="AG59" s="4">
        <v>2953522753875</v>
      </c>
      <c r="AH59" s="4"/>
      <c r="AI59" s="4">
        <v>3014822464368</v>
      </c>
      <c r="AK59" s="14">
        <v>5.8128587727309874E-3</v>
      </c>
      <c r="AM59" s="5"/>
    </row>
    <row r="60" spans="1:39">
      <c r="A60" s="2" t="s">
        <v>262</v>
      </c>
      <c r="C60" s="1" t="s">
        <v>113</v>
      </c>
      <c r="E60" s="1" t="s">
        <v>113</v>
      </c>
      <c r="G60" s="12" t="s">
        <v>263</v>
      </c>
      <c r="I60" s="12" t="s">
        <v>264</v>
      </c>
      <c r="K60" s="4">
        <v>17</v>
      </c>
      <c r="L60" s="4"/>
      <c r="M60" s="4">
        <v>17</v>
      </c>
      <c r="N60" s="4"/>
      <c r="O60" s="4">
        <v>1549000</v>
      </c>
      <c r="P60" s="4"/>
      <c r="Q60" s="4">
        <v>1425808030000</v>
      </c>
      <c r="R60" s="4"/>
      <c r="S60" s="4">
        <v>1505076335461</v>
      </c>
      <c r="T60" s="4"/>
      <c r="U60" s="4">
        <v>0</v>
      </c>
      <c r="V60" s="4"/>
      <c r="W60" s="4">
        <v>0</v>
      </c>
      <c r="X60" s="4"/>
      <c r="Y60" s="4">
        <v>0</v>
      </c>
      <c r="Z60" s="4"/>
      <c r="AA60" s="4">
        <v>0</v>
      </c>
      <c r="AB60" s="4"/>
      <c r="AC60" s="4">
        <v>1549000</v>
      </c>
      <c r="AD60" s="4"/>
      <c r="AE60" s="4">
        <v>965000</v>
      </c>
      <c r="AF60" s="4"/>
      <c r="AG60" s="4">
        <v>1425808030000</v>
      </c>
      <c r="AH60" s="4"/>
      <c r="AI60" s="4">
        <v>1494514070218</v>
      </c>
      <c r="AK60" s="14">
        <v>2.8815624557374207E-3</v>
      </c>
      <c r="AM60" s="5"/>
    </row>
    <row r="61" spans="1:39">
      <c r="A61" s="2" t="s">
        <v>265</v>
      </c>
      <c r="C61" s="1" t="s">
        <v>113</v>
      </c>
      <c r="E61" s="1" t="s">
        <v>113</v>
      </c>
      <c r="G61" s="12" t="s">
        <v>266</v>
      </c>
      <c r="I61" s="12" t="s">
        <v>267</v>
      </c>
      <c r="K61" s="4">
        <v>17</v>
      </c>
      <c r="L61" s="4"/>
      <c r="M61" s="4">
        <v>17</v>
      </c>
      <c r="N61" s="4"/>
      <c r="O61" s="4">
        <v>7130000</v>
      </c>
      <c r="P61" s="4"/>
      <c r="Q61" s="4">
        <v>6602400000000</v>
      </c>
      <c r="R61" s="4"/>
      <c r="S61" s="4">
        <v>6663203075506</v>
      </c>
      <c r="T61" s="4"/>
      <c r="U61" s="4">
        <v>0</v>
      </c>
      <c r="V61" s="4"/>
      <c r="W61" s="4">
        <v>0</v>
      </c>
      <c r="X61" s="4"/>
      <c r="Y61" s="4">
        <v>0</v>
      </c>
      <c r="Z61" s="4"/>
      <c r="AA61" s="4">
        <v>0</v>
      </c>
      <c r="AB61" s="4"/>
      <c r="AC61" s="4">
        <v>7130000</v>
      </c>
      <c r="AD61" s="4"/>
      <c r="AE61" s="4">
        <v>935400</v>
      </c>
      <c r="AF61" s="4"/>
      <c r="AG61" s="4">
        <v>6602400000000</v>
      </c>
      <c r="AH61" s="4"/>
      <c r="AI61" s="4">
        <v>6668193170887</v>
      </c>
      <c r="AK61" s="14">
        <v>1.2856898085964382E-2</v>
      </c>
      <c r="AM61" s="5"/>
    </row>
    <row r="62" spans="1:39">
      <c r="A62" s="2" t="s">
        <v>268</v>
      </c>
      <c r="C62" s="1" t="s">
        <v>113</v>
      </c>
      <c r="E62" s="1" t="s">
        <v>113</v>
      </c>
      <c r="G62" s="12" t="s">
        <v>269</v>
      </c>
      <c r="I62" s="12" t="s">
        <v>270</v>
      </c>
      <c r="K62" s="4">
        <v>18</v>
      </c>
      <c r="L62" s="4"/>
      <c r="M62" s="4">
        <v>18</v>
      </c>
      <c r="N62" s="4"/>
      <c r="O62" s="4">
        <v>495000</v>
      </c>
      <c r="P62" s="4"/>
      <c r="Q62" s="4">
        <v>480640250000</v>
      </c>
      <c r="R62" s="4"/>
      <c r="S62" s="4">
        <v>490193786269</v>
      </c>
      <c r="T62" s="4"/>
      <c r="U62" s="4">
        <v>0</v>
      </c>
      <c r="V62" s="4"/>
      <c r="W62" s="4">
        <v>0</v>
      </c>
      <c r="X62" s="4"/>
      <c r="Y62" s="4">
        <v>0</v>
      </c>
      <c r="Z62" s="4"/>
      <c r="AA62" s="4">
        <v>0</v>
      </c>
      <c r="AB62" s="4"/>
      <c r="AC62" s="4">
        <v>495000</v>
      </c>
      <c r="AD62" s="4"/>
      <c r="AE62" s="4">
        <v>990470</v>
      </c>
      <c r="AF62" s="4"/>
      <c r="AG62" s="4">
        <v>480640250000</v>
      </c>
      <c r="AH62" s="4"/>
      <c r="AI62" s="4">
        <v>490193786269</v>
      </c>
      <c r="AK62" s="14">
        <v>9.4513931899114449E-4</v>
      </c>
      <c r="AM62" s="5"/>
    </row>
    <row r="63" spans="1:39">
      <c r="A63" s="2" t="s">
        <v>271</v>
      </c>
      <c r="C63" s="1" t="s">
        <v>113</v>
      </c>
      <c r="E63" s="1" t="s">
        <v>113</v>
      </c>
      <c r="G63" s="12" t="s">
        <v>272</v>
      </c>
      <c r="I63" s="12" t="s">
        <v>273</v>
      </c>
      <c r="K63" s="4">
        <v>18</v>
      </c>
      <c r="L63" s="4"/>
      <c r="M63" s="4">
        <v>18</v>
      </c>
      <c r="N63" s="4"/>
      <c r="O63" s="4">
        <v>5999998</v>
      </c>
      <c r="P63" s="4"/>
      <c r="Q63" s="4">
        <v>5999998000000</v>
      </c>
      <c r="R63" s="4"/>
      <c r="S63" s="4">
        <v>5998910500362</v>
      </c>
      <c r="T63" s="4"/>
      <c r="U63" s="4">
        <v>0</v>
      </c>
      <c r="V63" s="4"/>
      <c r="W63" s="4">
        <v>0</v>
      </c>
      <c r="X63" s="4"/>
      <c r="Y63" s="4">
        <v>0</v>
      </c>
      <c r="Z63" s="4"/>
      <c r="AA63" s="4">
        <v>0</v>
      </c>
      <c r="AB63" s="4"/>
      <c r="AC63" s="4">
        <v>5999998</v>
      </c>
      <c r="AD63" s="4"/>
      <c r="AE63" s="4">
        <v>1000000</v>
      </c>
      <c r="AF63" s="4"/>
      <c r="AG63" s="4">
        <v>5999998000000</v>
      </c>
      <c r="AH63" s="4"/>
      <c r="AI63" s="4">
        <v>5998910500362</v>
      </c>
      <c r="AK63" s="14">
        <v>1.156645870229287E-2</v>
      </c>
      <c r="AM63" s="5"/>
    </row>
    <row r="64" spans="1:39">
      <c r="A64" s="2" t="s">
        <v>274</v>
      </c>
      <c r="C64" s="1" t="s">
        <v>113</v>
      </c>
      <c r="E64" s="1" t="s">
        <v>113</v>
      </c>
      <c r="G64" s="12" t="s">
        <v>275</v>
      </c>
      <c r="I64" s="12" t="s">
        <v>276</v>
      </c>
      <c r="K64" s="4">
        <v>18</v>
      </c>
      <c r="L64" s="4"/>
      <c r="M64" s="4">
        <v>18</v>
      </c>
      <c r="N64" s="4"/>
      <c r="O64" s="4">
        <v>2999899</v>
      </c>
      <c r="P64" s="4"/>
      <c r="Q64" s="4">
        <v>2999899000000</v>
      </c>
      <c r="R64" s="4"/>
      <c r="S64" s="4">
        <v>2999355268306</v>
      </c>
      <c r="T64" s="4"/>
      <c r="U64" s="4">
        <v>0</v>
      </c>
      <c r="V64" s="4"/>
      <c r="W64" s="4">
        <v>0</v>
      </c>
      <c r="X64" s="4"/>
      <c r="Y64" s="4">
        <v>0</v>
      </c>
      <c r="Z64" s="4"/>
      <c r="AA64" s="4">
        <v>0</v>
      </c>
      <c r="AB64" s="4"/>
      <c r="AC64" s="4">
        <v>2999899</v>
      </c>
      <c r="AD64" s="4"/>
      <c r="AE64" s="4">
        <v>1000000</v>
      </c>
      <c r="AF64" s="4"/>
      <c r="AG64" s="4">
        <v>2999899000000</v>
      </c>
      <c r="AH64" s="4"/>
      <c r="AI64" s="4">
        <v>2999355268306</v>
      </c>
      <c r="AK64" s="14">
        <v>5.7830365767704717E-3</v>
      </c>
      <c r="AM64" s="5"/>
    </row>
    <row r="65" spans="1:39">
      <c r="A65" s="2" t="s">
        <v>277</v>
      </c>
      <c r="C65" s="1" t="s">
        <v>113</v>
      </c>
      <c r="E65" s="1" t="s">
        <v>113</v>
      </c>
      <c r="G65" s="12" t="s">
        <v>278</v>
      </c>
      <c r="I65" s="12" t="s">
        <v>279</v>
      </c>
      <c r="K65" s="4">
        <v>18</v>
      </c>
      <c r="L65" s="4"/>
      <c r="M65" s="4">
        <v>18</v>
      </c>
      <c r="N65" s="4"/>
      <c r="O65" s="4">
        <v>4499999</v>
      </c>
      <c r="P65" s="4"/>
      <c r="Q65" s="4">
        <v>4499999000000</v>
      </c>
      <c r="R65" s="4"/>
      <c r="S65" s="4">
        <v>4499183375181</v>
      </c>
      <c r="T65" s="4"/>
      <c r="U65" s="4">
        <v>0</v>
      </c>
      <c r="V65" s="4"/>
      <c r="W65" s="4">
        <v>0</v>
      </c>
      <c r="X65" s="4"/>
      <c r="Y65" s="4">
        <v>0</v>
      </c>
      <c r="Z65" s="4"/>
      <c r="AA65" s="4">
        <v>0</v>
      </c>
      <c r="AB65" s="4"/>
      <c r="AC65" s="4">
        <v>4499999</v>
      </c>
      <c r="AD65" s="4"/>
      <c r="AE65" s="4">
        <v>1000000</v>
      </c>
      <c r="AF65" s="4"/>
      <c r="AG65" s="4">
        <v>4499999000000</v>
      </c>
      <c r="AH65" s="4"/>
      <c r="AI65" s="4">
        <v>4499183375181</v>
      </c>
      <c r="AK65" s="14">
        <v>8.6748449905917728E-3</v>
      </c>
      <c r="AM65" s="5"/>
    </row>
    <row r="66" spans="1:39">
      <c r="A66" s="2" t="s">
        <v>280</v>
      </c>
      <c r="C66" s="1" t="s">
        <v>113</v>
      </c>
      <c r="E66" s="1" t="s">
        <v>113</v>
      </c>
      <c r="G66" s="12" t="s">
        <v>272</v>
      </c>
      <c r="I66" s="12" t="s">
        <v>281</v>
      </c>
      <c r="K66" s="4">
        <v>18</v>
      </c>
      <c r="L66" s="4"/>
      <c r="M66" s="4">
        <v>18</v>
      </c>
      <c r="N66" s="4"/>
      <c r="O66" s="4">
        <v>999998</v>
      </c>
      <c r="P66" s="4"/>
      <c r="Q66" s="4">
        <v>999998000000</v>
      </c>
      <c r="R66" s="4"/>
      <c r="S66" s="4">
        <v>999816750362</v>
      </c>
      <c r="T66" s="4"/>
      <c r="U66" s="4">
        <v>0</v>
      </c>
      <c r="V66" s="4"/>
      <c r="W66" s="4">
        <v>0</v>
      </c>
      <c r="X66" s="4"/>
      <c r="Y66" s="4">
        <v>0</v>
      </c>
      <c r="Z66" s="4"/>
      <c r="AA66" s="4">
        <v>0</v>
      </c>
      <c r="AB66" s="4"/>
      <c r="AC66" s="4">
        <v>999998</v>
      </c>
      <c r="AD66" s="4"/>
      <c r="AE66" s="4">
        <v>1000000</v>
      </c>
      <c r="AF66" s="4"/>
      <c r="AG66" s="4">
        <v>999998000000</v>
      </c>
      <c r="AH66" s="4"/>
      <c r="AI66" s="4">
        <v>999816750362</v>
      </c>
      <c r="AK66" s="14">
        <v>1.9277399041417423E-3</v>
      </c>
      <c r="AM66" s="5"/>
    </row>
    <row r="67" spans="1:39">
      <c r="A67" s="2" t="s">
        <v>282</v>
      </c>
      <c r="C67" s="1" t="s">
        <v>113</v>
      </c>
      <c r="E67" s="1" t="s">
        <v>113</v>
      </c>
      <c r="G67" s="12" t="s">
        <v>275</v>
      </c>
      <c r="I67" s="12" t="s">
        <v>276</v>
      </c>
      <c r="K67" s="4">
        <v>18</v>
      </c>
      <c r="L67" s="4"/>
      <c r="M67" s="4">
        <v>18</v>
      </c>
      <c r="N67" s="4"/>
      <c r="O67" s="4">
        <v>2499897</v>
      </c>
      <c r="P67" s="4"/>
      <c r="Q67" s="4">
        <v>2499897000000</v>
      </c>
      <c r="R67" s="4"/>
      <c r="S67" s="4">
        <v>2511941113137</v>
      </c>
      <c r="T67" s="4"/>
      <c r="U67" s="4">
        <v>0</v>
      </c>
      <c r="V67" s="4"/>
      <c r="W67" s="4">
        <v>0</v>
      </c>
      <c r="X67" s="4"/>
      <c r="Y67" s="4">
        <v>0</v>
      </c>
      <c r="Z67" s="4"/>
      <c r="AA67" s="4">
        <v>0</v>
      </c>
      <c r="AB67" s="4"/>
      <c r="AC67" s="4">
        <v>2499897</v>
      </c>
      <c r="AD67" s="4"/>
      <c r="AE67" s="4">
        <v>1005000</v>
      </c>
      <c r="AF67" s="4"/>
      <c r="AG67" s="4">
        <v>2499897000000</v>
      </c>
      <c r="AH67" s="4"/>
      <c r="AI67" s="4">
        <v>2511941113137</v>
      </c>
      <c r="AK67" s="14">
        <v>4.8432566456754825E-3</v>
      </c>
      <c r="AM67" s="5"/>
    </row>
    <row r="68" spans="1:39">
      <c r="A68" s="2" t="s">
        <v>283</v>
      </c>
      <c r="C68" s="1" t="s">
        <v>113</v>
      </c>
      <c r="E68" s="1" t="s">
        <v>113</v>
      </c>
      <c r="G68" s="12" t="s">
        <v>272</v>
      </c>
      <c r="I68" s="12" t="s">
        <v>273</v>
      </c>
      <c r="K68" s="4">
        <v>18</v>
      </c>
      <c r="L68" s="4"/>
      <c r="M68" s="4">
        <v>18</v>
      </c>
      <c r="N68" s="4"/>
      <c r="O68" s="4">
        <v>999800</v>
      </c>
      <c r="P68" s="4"/>
      <c r="Q68" s="4">
        <v>999800000000</v>
      </c>
      <c r="R68" s="4"/>
      <c r="S68" s="4">
        <v>999618786250</v>
      </c>
      <c r="T68" s="4"/>
      <c r="U68" s="4">
        <v>0</v>
      </c>
      <c r="V68" s="4"/>
      <c r="W68" s="4">
        <v>0</v>
      </c>
      <c r="X68" s="4"/>
      <c r="Y68" s="4">
        <v>0</v>
      </c>
      <c r="Z68" s="4"/>
      <c r="AA68" s="4">
        <v>0</v>
      </c>
      <c r="AB68" s="4"/>
      <c r="AC68" s="4">
        <v>999800</v>
      </c>
      <c r="AD68" s="4"/>
      <c r="AE68" s="4">
        <v>1000000</v>
      </c>
      <c r="AF68" s="4"/>
      <c r="AG68" s="4">
        <v>999800000000</v>
      </c>
      <c r="AH68" s="4"/>
      <c r="AI68" s="4">
        <v>999618786250</v>
      </c>
      <c r="AK68" s="14">
        <v>1.9273582108782995E-3</v>
      </c>
      <c r="AM68" s="5"/>
    </row>
    <row r="69" spans="1:39">
      <c r="A69" s="2" t="s">
        <v>284</v>
      </c>
      <c r="C69" s="1" t="s">
        <v>113</v>
      </c>
      <c r="E69" s="1" t="s">
        <v>113</v>
      </c>
      <c r="G69" s="12" t="s">
        <v>275</v>
      </c>
      <c r="I69" s="12" t="s">
        <v>276</v>
      </c>
      <c r="K69" s="4">
        <v>18</v>
      </c>
      <c r="L69" s="4"/>
      <c r="M69" s="4">
        <v>18</v>
      </c>
      <c r="N69" s="4"/>
      <c r="O69" s="4">
        <v>599898</v>
      </c>
      <c r="P69" s="4"/>
      <c r="Q69" s="4">
        <v>599898000000</v>
      </c>
      <c r="R69" s="4"/>
      <c r="S69" s="4">
        <v>602788214829</v>
      </c>
      <c r="T69" s="4"/>
      <c r="U69" s="4">
        <v>0</v>
      </c>
      <c r="V69" s="4"/>
      <c r="W69" s="4">
        <v>0</v>
      </c>
      <c r="X69" s="4"/>
      <c r="Y69" s="4">
        <v>0</v>
      </c>
      <c r="Z69" s="4"/>
      <c r="AA69" s="4">
        <v>0</v>
      </c>
      <c r="AB69" s="4"/>
      <c r="AC69" s="4">
        <v>599898</v>
      </c>
      <c r="AD69" s="4"/>
      <c r="AE69" s="4">
        <v>1005000</v>
      </c>
      <c r="AF69" s="4"/>
      <c r="AG69" s="4">
        <v>599898000000</v>
      </c>
      <c r="AH69" s="4"/>
      <c r="AI69" s="4">
        <v>602788214829</v>
      </c>
      <c r="AK69" s="14">
        <v>1.1622318740424186E-3</v>
      </c>
      <c r="AM69" s="5"/>
    </row>
    <row r="70" spans="1:39">
      <c r="A70" s="2" t="s">
        <v>285</v>
      </c>
      <c r="C70" s="1" t="s">
        <v>113</v>
      </c>
      <c r="E70" s="1" t="s">
        <v>113</v>
      </c>
      <c r="G70" s="12" t="s">
        <v>278</v>
      </c>
      <c r="I70" s="12" t="s">
        <v>279</v>
      </c>
      <c r="K70" s="4">
        <v>18</v>
      </c>
      <c r="L70" s="4"/>
      <c r="M70" s="4">
        <v>18</v>
      </c>
      <c r="N70" s="4"/>
      <c r="O70" s="4">
        <v>4799000</v>
      </c>
      <c r="P70" s="4"/>
      <c r="Q70" s="4">
        <v>4799000000000</v>
      </c>
      <c r="R70" s="4"/>
      <c r="S70" s="4">
        <v>4798130181250</v>
      </c>
      <c r="T70" s="4"/>
      <c r="U70" s="4">
        <v>0</v>
      </c>
      <c r="V70" s="4"/>
      <c r="W70" s="4">
        <v>0</v>
      </c>
      <c r="X70" s="4"/>
      <c r="Y70" s="4">
        <v>0</v>
      </c>
      <c r="Z70" s="4"/>
      <c r="AA70" s="4">
        <v>0</v>
      </c>
      <c r="AB70" s="4"/>
      <c r="AC70" s="4">
        <v>4799000</v>
      </c>
      <c r="AD70" s="4"/>
      <c r="AE70" s="4">
        <v>1000000</v>
      </c>
      <c r="AF70" s="4"/>
      <c r="AG70" s="4">
        <v>4799000000000</v>
      </c>
      <c r="AH70" s="4"/>
      <c r="AI70" s="4">
        <v>4798130181250</v>
      </c>
      <c r="AK70" s="14">
        <v>9.2512423024654518E-3</v>
      </c>
      <c r="AM70" s="5"/>
    </row>
    <row r="71" spans="1:39">
      <c r="A71" s="2" t="s">
        <v>286</v>
      </c>
      <c r="C71" s="1" t="s">
        <v>113</v>
      </c>
      <c r="E71" s="1" t="s">
        <v>113</v>
      </c>
      <c r="G71" s="12" t="s">
        <v>272</v>
      </c>
      <c r="I71" s="12" t="s">
        <v>189</v>
      </c>
      <c r="K71" s="4">
        <v>18</v>
      </c>
      <c r="L71" s="4"/>
      <c r="M71" s="4">
        <v>18</v>
      </c>
      <c r="N71" s="4"/>
      <c r="O71" s="4">
        <v>3999800</v>
      </c>
      <c r="P71" s="4"/>
      <c r="Q71" s="4">
        <v>3999800000000</v>
      </c>
      <c r="R71" s="4"/>
      <c r="S71" s="4">
        <v>3999075036250</v>
      </c>
      <c r="T71" s="4"/>
      <c r="U71" s="4">
        <v>0</v>
      </c>
      <c r="V71" s="4"/>
      <c r="W71" s="4">
        <v>0</v>
      </c>
      <c r="X71" s="4"/>
      <c r="Y71" s="4">
        <v>0</v>
      </c>
      <c r="Z71" s="4"/>
      <c r="AA71" s="4">
        <v>0</v>
      </c>
      <c r="AB71" s="4"/>
      <c r="AC71" s="4">
        <v>3999800</v>
      </c>
      <c r="AD71" s="4"/>
      <c r="AE71" s="4">
        <v>1000000</v>
      </c>
      <c r="AF71" s="4"/>
      <c r="AG71" s="4">
        <v>3999800000000</v>
      </c>
      <c r="AH71" s="4"/>
      <c r="AI71" s="4">
        <v>3999075036250</v>
      </c>
      <c r="AK71" s="14">
        <v>7.7105894897689757E-3</v>
      </c>
      <c r="AM71" s="5"/>
    </row>
    <row r="72" spans="1:39">
      <c r="A72" s="2" t="s">
        <v>287</v>
      </c>
      <c r="C72" s="1" t="s">
        <v>113</v>
      </c>
      <c r="E72" s="1" t="s">
        <v>113</v>
      </c>
      <c r="G72" s="12" t="s">
        <v>275</v>
      </c>
      <c r="I72" s="12" t="s">
        <v>276</v>
      </c>
      <c r="K72" s="4">
        <v>18</v>
      </c>
      <c r="L72" s="4"/>
      <c r="M72" s="4">
        <v>18</v>
      </c>
      <c r="N72" s="4"/>
      <c r="O72" s="4">
        <v>599995</v>
      </c>
      <c r="P72" s="4"/>
      <c r="Q72" s="4">
        <v>599995000000</v>
      </c>
      <c r="R72" s="4"/>
      <c r="S72" s="4">
        <v>599886250906</v>
      </c>
      <c r="T72" s="4"/>
      <c r="U72" s="4">
        <v>0</v>
      </c>
      <c r="V72" s="4"/>
      <c r="W72" s="4">
        <v>0</v>
      </c>
      <c r="X72" s="4"/>
      <c r="Y72" s="4">
        <v>0</v>
      </c>
      <c r="Z72" s="4"/>
      <c r="AA72" s="4">
        <v>0</v>
      </c>
      <c r="AB72" s="4"/>
      <c r="AC72" s="4">
        <v>599995</v>
      </c>
      <c r="AD72" s="4"/>
      <c r="AE72" s="4">
        <v>1000000</v>
      </c>
      <c r="AF72" s="4"/>
      <c r="AG72" s="4">
        <v>599995000000</v>
      </c>
      <c r="AH72" s="4"/>
      <c r="AI72" s="4">
        <v>599886250906</v>
      </c>
      <c r="AK72" s="14">
        <v>1.1566366170588551E-3</v>
      </c>
      <c r="AM72" s="5"/>
    </row>
    <row r="73" spans="1:39">
      <c r="A73" s="2" t="s">
        <v>288</v>
      </c>
      <c r="C73" s="1" t="s">
        <v>113</v>
      </c>
      <c r="E73" s="1" t="s">
        <v>113</v>
      </c>
      <c r="G73" s="12" t="s">
        <v>289</v>
      </c>
      <c r="I73" s="12" t="s">
        <v>290</v>
      </c>
      <c r="K73" s="4">
        <v>18</v>
      </c>
      <c r="L73" s="4"/>
      <c r="M73" s="4">
        <v>18</v>
      </c>
      <c r="N73" s="4"/>
      <c r="O73" s="4">
        <v>1053000</v>
      </c>
      <c r="P73" s="4"/>
      <c r="Q73" s="4">
        <v>1041509906515</v>
      </c>
      <c r="R73" s="4"/>
      <c r="S73" s="4">
        <v>1043333861456</v>
      </c>
      <c r="T73" s="4"/>
      <c r="U73" s="4">
        <v>0</v>
      </c>
      <c r="V73" s="4"/>
      <c r="W73" s="4">
        <v>0</v>
      </c>
      <c r="X73" s="4"/>
      <c r="Y73" s="4">
        <v>1053000</v>
      </c>
      <c r="Z73" s="4"/>
      <c r="AA73" s="4">
        <v>1053000000000</v>
      </c>
      <c r="AB73" s="4"/>
      <c r="AC73" s="4">
        <v>0</v>
      </c>
      <c r="AD73" s="4"/>
      <c r="AE73" s="4">
        <v>0</v>
      </c>
      <c r="AF73" s="4"/>
      <c r="AG73" s="4">
        <v>0</v>
      </c>
      <c r="AH73" s="4"/>
      <c r="AI73" s="4">
        <v>0</v>
      </c>
      <c r="AK73" s="14">
        <v>0</v>
      </c>
      <c r="AM73" s="5"/>
    </row>
    <row r="74" spans="1:39">
      <c r="A74" s="2" t="s">
        <v>291</v>
      </c>
      <c r="C74" s="1" t="s">
        <v>113</v>
      </c>
      <c r="E74" s="1" t="s">
        <v>113</v>
      </c>
      <c r="G74" s="12" t="s">
        <v>289</v>
      </c>
      <c r="I74" s="12" t="s">
        <v>290</v>
      </c>
      <c r="K74" s="4">
        <v>18</v>
      </c>
      <c r="L74" s="4"/>
      <c r="M74" s="4">
        <v>18</v>
      </c>
      <c r="N74" s="4"/>
      <c r="O74" s="4">
        <v>4000000</v>
      </c>
      <c r="P74" s="4"/>
      <c r="Q74" s="4">
        <v>3955973612500</v>
      </c>
      <c r="R74" s="4"/>
      <c r="S74" s="4">
        <v>3954883047500</v>
      </c>
      <c r="T74" s="4"/>
      <c r="U74" s="4">
        <v>0</v>
      </c>
      <c r="V74" s="4"/>
      <c r="W74" s="4">
        <v>0</v>
      </c>
      <c r="X74" s="4"/>
      <c r="Y74" s="4">
        <v>4000000</v>
      </c>
      <c r="Z74" s="4"/>
      <c r="AA74" s="4">
        <v>4000000000000</v>
      </c>
      <c r="AB74" s="4"/>
      <c r="AC74" s="4">
        <v>0</v>
      </c>
      <c r="AD74" s="4"/>
      <c r="AE74" s="4">
        <v>0</v>
      </c>
      <c r="AF74" s="4"/>
      <c r="AG74" s="4">
        <v>0</v>
      </c>
      <c r="AH74" s="4"/>
      <c r="AI74" s="4">
        <v>0</v>
      </c>
      <c r="AK74" s="14">
        <v>0</v>
      </c>
      <c r="AM74" s="5"/>
    </row>
    <row r="75" spans="1:39">
      <c r="A75" s="2" t="s">
        <v>292</v>
      </c>
      <c r="C75" s="1" t="s">
        <v>293</v>
      </c>
      <c r="E75" s="1" t="s">
        <v>293</v>
      </c>
      <c r="G75" s="12" t="s">
        <v>294</v>
      </c>
      <c r="I75" s="12" t="s">
        <v>295</v>
      </c>
      <c r="K75" s="4">
        <v>18</v>
      </c>
      <c r="L75" s="4"/>
      <c r="M75" s="4">
        <v>18</v>
      </c>
      <c r="N75" s="4"/>
      <c r="O75" s="4">
        <v>0</v>
      </c>
      <c r="P75" s="4"/>
      <c r="Q75" s="4">
        <v>0</v>
      </c>
      <c r="R75" s="4"/>
      <c r="S75" s="4">
        <v>0</v>
      </c>
      <c r="T75" s="4"/>
      <c r="U75" s="4">
        <v>5999900</v>
      </c>
      <c r="V75" s="4"/>
      <c r="W75" s="4">
        <v>5999900000000</v>
      </c>
      <c r="X75" s="4"/>
      <c r="Y75" s="4">
        <v>0</v>
      </c>
      <c r="Z75" s="4"/>
      <c r="AA75" s="4">
        <v>0</v>
      </c>
      <c r="AB75" s="4"/>
      <c r="AC75" s="4">
        <v>5999900</v>
      </c>
      <c r="AD75" s="4"/>
      <c r="AE75" s="4">
        <v>1000000</v>
      </c>
      <c r="AF75" s="4"/>
      <c r="AG75" s="4">
        <v>5999900000000</v>
      </c>
      <c r="AH75" s="4"/>
      <c r="AI75" s="4">
        <v>5999900000000</v>
      </c>
      <c r="AK75" s="14">
        <v>1.156836654984255E-2</v>
      </c>
      <c r="AM75" s="5"/>
    </row>
    <row r="76" spans="1:39" ht="19.5" thickBot="1">
      <c r="K76" s="4"/>
      <c r="L76" s="4"/>
      <c r="M76" s="4"/>
      <c r="N76" s="4"/>
      <c r="O76" s="4"/>
      <c r="P76" s="4"/>
      <c r="Q76" s="8">
        <f>SUM(Q9:Q75)</f>
        <v>324283895277966</v>
      </c>
      <c r="R76" s="4"/>
      <c r="S76" s="8">
        <f>SUM(S9:S75)</f>
        <v>345114898204978</v>
      </c>
      <c r="T76" s="4"/>
      <c r="U76" s="4"/>
      <c r="V76" s="4"/>
      <c r="W76" s="8">
        <f>SUM(W9:W75)</f>
        <v>5999900000000</v>
      </c>
      <c r="X76" s="4"/>
      <c r="Y76" s="4"/>
      <c r="Z76" s="4"/>
      <c r="AA76" s="8">
        <f>SUM(AA9:AA75)</f>
        <v>27500269413031</v>
      </c>
      <c r="AB76" s="4"/>
      <c r="AC76" s="4"/>
      <c r="AD76" s="4"/>
      <c r="AE76" s="8">
        <f>SUM(AE9:AE75)</f>
        <v>67520232</v>
      </c>
      <c r="AF76" s="4"/>
      <c r="AG76" s="8">
        <f>SUM(AG9:AG75)</f>
        <v>302872776758951</v>
      </c>
      <c r="AH76" s="4"/>
      <c r="AI76" s="8">
        <f>SUM(AI9:AI75)</f>
        <v>325435025117584</v>
      </c>
      <c r="AK76" s="15">
        <f>SUM(AK9:AK75)</f>
        <v>0.62746906760403143</v>
      </c>
      <c r="AM76" s="5"/>
    </row>
    <row r="77" spans="1:39" ht="19.5" thickTop="1"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</row>
    <row r="78" spans="1:39"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</row>
    <row r="79" spans="1:39"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</row>
    <row r="80" spans="1:39">
      <c r="AI80" s="3"/>
    </row>
    <row r="81" spans="35:35">
      <c r="AI81" s="11"/>
    </row>
    <row r="82" spans="35:35">
      <c r="AI82" s="11"/>
    </row>
    <row r="83" spans="35:35">
      <c r="AI83" s="11"/>
    </row>
  </sheetData>
  <mergeCells count="28"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</mergeCells>
  <pageMargins left="0.7" right="0.7" top="0.75" bottom="0.75" header="0.3" footer="0.3"/>
  <pageSetup scale="2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P21"/>
  <sheetViews>
    <sheetView rightToLeft="1" view="pageBreakPreview" zoomScaleNormal="100" zoomScaleSheetLayoutView="100" workbookViewId="0">
      <selection activeCell="K13" sqref="K13"/>
    </sheetView>
  </sheetViews>
  <sheetFormatPr defaultRowHeight="18.75"/>
  <cols>
    <col min="1" max="1" width="31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5" style="1" bestFit="1" customWidth="1"/>
    <col min="6" max="6" width="1" style="1" customWidth="1"/>
    <col min="7" max="7" width="23" style="1" bestFit="1" customWidth="1"/>
    <col min="8" max="8" width="1" style="1" customWidth="1"/>
    <col min="9" max="9" width="15.140625" style="13" bestFit="1" customWidth="1"/>
    <col min="10" max="10" width="1" style="1" customWidth="1"/>
    <col min="11" max="11" width="32.7109375" style="1" bestFit="1" customWidth="1"/>
    <col min="12" max="12" width="1" style="1" customWidth="1"/>
    <col min="13" max="13" width="7" style="1" bestFit="1" customWidth="1"/>
    <col min="14" max="14" width="1" style="1" customWidth="1"/>
    <col min="15" max="15" width="9.140625" style="1" customWidth="1"/>
    <col min="16" max="16" width="10.28515625" style="1" bestFit="1" customWidth="1"/>
    <col min="17" max="16384" width="9.140625" style="1"/>
  </cols>
  <sheetData>
    <row r="2" spans="1:16" ht="23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6" ht="23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6" ht="23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6" spans="1:16" s="7" customFormat="1" ht="30">
      <c r="A6" s="34" t="s">
        <v>3</v>
      </c>
      <c r="C6" s="36" t="s">
        <v>6</v>
      </c>
      <c r="D6" s="36" t="s">
        <v>6</v>
      </c>
      <c r="E6" s="36" t="s">
        <v>6</v>
      </c>
      <c r="F6" s="36" t="s">
        <v>6</v>
      </c>
      <c r="G6" s="36" t="s">
        <v>6</v>
      </c>
      <c r="H6" s="36" t="s">
        <v>6</v>
      </c>
      <c r="I6" s="36" t="s">
        <v>6</v>
      </c>
      <c r="J6" s="36" t="s">
        <v>6</v>
      </c>
      <c r="K6" s="36" t="s">
        <v>6</v>
      </c>
      <c r="L6" s="36" t="s">
        <v>6</v>
      </c>
      <c r="M6" s="36" t="s">
        <v>6</v>
      </c>
    </row>
    <row r="7" spans="1:16" ht="30">
      <c r="A7" s="35" t="s">
        <v>3</v>
      </c>
      <c r="C7" s="35" t="s">
        <v>7</v>
      </c>
      <c r="E7" s="35" t="s">
        <v>296</v>
      </c>
      <c r="G7" s="35" t="s">
        <v>297</v>
      </c>
      <c r="I7" s="36" t="s">
        <v>298</v>
      </c>
      <c r="K7" s="35" t="s">
        <v>299</v>
      </c>
      <c r="M7" s="35" t="s">
        <v>300</v>
      </c>
    </row>
    <row r="8" spans="1:16">
      <c r="A8" s="2" t="s">
        <v>137</v>
      </c>
      <c r="C8" s="4">
        <v>9740020</v>
      </c>
      <c r="D8" s="4"/>
      <c r="E8" s="4">
        <v>2533819.7281999998</v>
      </c>
      <c r="F8" s="4"/>
      <c r="G8" s="4">
        <v>2581764</v>
      </c>
      <c r="I8" s="14">
        <v>1.89E-2</v>
      </c>
      <c r="K8" s="4">
        <v>25146432995280</v>
      </c>
      <c r="M8" s="1" t="s">
        <v>301</v>
      </c>
      <c r="O8" s="5"/>
      <c r="P8" s="5"/>
    </row>
    <row r="9" spans="1:16">
      <c r="A9" s="2" t="s">
        <v>140</v>
      </c>
      <c r="C9" s="4">
        <v>1052617</v>
      </c>
      <c r="D9" s="4"/>
      <c r="E9" s="4">
        <v>2018946</v>
      </c>
      <c r="F9" s="4"/>
      <c r="G9" s="4">
        <v>2049859</v>
      </c>
      <c r="I9" s="14">
        <v>1.5299999999999999E-2</v>
      </c>
      <c r="K9" s="4">
        <v>2157716431003</v>
      </c>
      <c r="M9" s="1" t="s">
        <v>301</v>
      </c>
    </row>
    <row r="10" spans="1:16">
      <c r="A10" s="2" t="s">
        <v>131</v>
      </c>
      <c r="C10" s="4">
        <v>6372600</v>
      </c>
      <c r="D10" s="4"/>
      <c r="E10" s="4">
        <v>1241523.3517</v>
      </c>
      <c r="F10" s="4"/>
      <c r="G10" s="4">
        <v>1263020</v>
      </c>
      <c r="I10" s="14">
        <v>1.7299999999999999E-2</v>
      </c>
      <c r="K10" s="4">
        <v>8048721252000</v>
      </c>
      <c r="M10" s="1" t="s">
        <v>301</v>
      </c>
    </row>
    <row r="11" spans="1:16">
      <c r="A11" s="2" t="s">
        <v>230</v>
      </c>
      <c r="C11" s="4">
        <v>4990000</v>
      </c>
      <c r="D11" s="4"/>
      <c r="E11" s="4">
        <v>926450</v>
      </c>
      <c r="F11" s="4"/>
      <c r="G11" s="4">
        <v>1000000</v>
      </c>
      <c r="I11" s="14">
        <v>7.9399999999999998E-2</v>
      </c>
      <c r="K11" s="4">
        <v>4990000000000</v>
      </c>
      <c r="M11" s="1" t="s">
        <v>301</v>
      </c>
    </row>
    <row r="12" spans="1:16">
      <c r="A12" s="2" t="s">
        <v>119</v>
      </c>
      <c r="C12" s="4">
        <v>5706900</v>
      </c>
      <c r="D12" s="4"/>
      <c r="E12" s="4">
        <v>1107294.4874</v>
      </c>
      <c r="F12" s="4"/>
      <c r="G12" s="4">
        <v>1134303</v>
      </c>
      <c r="I12" s="14">
        <v>2.4400000000000002E-2</v>
      </c>
      <c r="K12" s="4">
        <v>6473353790700</v>
      </c>
      <c r="M12" s="1" t="s">
        <v>301</v>
      </c>
    </row>
    <row r="13" spans="1:16">
      <c r="A13" s="2" t="s">
        <v>143</v>
      </c>
      <c r="C13" s="4">
        <v>4147965</v>
      </c>
      <c r="D13" s="4"/>
      <c r="E13" s="4">
        <v>1307542</v>
      </c>
      <c r="F13" s="4"/>
      <c r="G13" s="4">
        <v>1326991</v>
      </c>
      <c r="I13" s="14">
        <v>1.49E-2</v>
      </c>
      <c r="K13" s="4">
        <v>5504312223315</v>
      </c>
      <c r="M13" s="1" t="s">
        <v>301</v>
      </c>
    </row>
    <row r="14" spans="1:16">
      <c r="A14" s="2" t="s">
        <v>112</v>
      </c>
      <c r="C14" s="4">
        <v>1716250</v>
      </c>
      <c r="D14" s="4"/>
      <c r="E14" s="4">
        <v>3134581</v>
      </c>
      <c r="F14" s="4"/>
      <c r="G14" s="4">
        <v>3143202</v>
      </c>
      <c r="I14" s="14">
        <v>2.8E-3</v>
      </c>
      <c r="K14" s="4">
        <v>5394520432500</v>
      </c>
      <c r="M14" s="1" t="s">
        <v>301</v>
      </c>
    </row>
    <row r="15" spans="1:16">
      <c r="A15" s="2" t="s">
        <v>116</v>
      </c>
      <c r="C15" s="4">
        <v>5722600</v>
      </c>
      <c r="D15" s="4"/>
      <c r="E15" s="4">
        <v>1104672.058</v>
      </c>
      <c r="F15" s="4"/>
      <c r="G15" s="4">
        <v>1131718</v>
      </c>
      <c r="I15" s="14">
        <v>2.4500000000000001E-2</v>
      </c>
      <c r="K15" s="4">
        <v>6476369426800</v>
      </c>
      <c r="M15" s="1" t="s">
        <v>301</v>
      </c>
    </row>
    <row r="16" spans="1:16">
      <c r="A16" s="2" t="s">
        <v>128</v>
      </c>
      <c r="C16" s="4">
        <v>11367500</v>
      </c>
      <c r="D16" s="4"/>
      <c r="E16" s="4">
        <v>1089274.9038</v>
      </c>
      <c r="F16" s="4"/>
      <c r="G16" s="4">
        <v>1110696</v>
      </c>
      <c r="I16" s="14">
        <v>1.9699999999999999E-2</v>
      </c>
      <c r="K16" s="4">
        <v>12625836780000</v>
      </c>
      <c r="M16" s="1" t="s">
        <v>301</v>
      </c>
    </row>
    <row r="17" spans="1:13">
      <c r="A17" s="2" t="s">
        <v>134</v>
      </c>
      <c r="C17" s="4">
        <v>11437900</v>
      </c>
      <c r="D17" s="4"/>
      <c r="E17" s="4">
        <v>1025304.4570000001</v>
      </c>
      <c r="F17" s="4"/>
      <c r="G17" s="4">
        <v>1030637</v>
      </c>
      <c r="I17" s="14">
        <v>5.1999999999999998E-3</v>
      </c>
      <c r="K17" s="4">
        <v>11788322942300</v>
      </c>
      <c r="M17" s="1" t="s">
        <v>301</v>
      </c>
    </row>
    <row r="18" spans="1:13">
      <c r="A18" s="2" t="s">
        <v>122</v>
      </c>
      <c r="C18" s="4">
        <v>11233900</v>
      </c>
      <c r="D18" s="4"/>
      <c r="E18" s="4">
        <v>1114060.7368999999</v>
      </c>
      <c r="F18" s="4"/>
      <c r="G18" s="4">
        <v>1138636</v>
      </c>
      <c r="I18" s="14">
        <v>2.2100000000000002E-2</v>
      </c>
      <c r="K18" s="4">
        <v>12791322960400</v>
      </c>
      <c r="M18" s="1" t="s">
        <v>301</v>
      </c>
    </row>
    <row r="19" spans="1:13">
      <c r="A19" s="2" t="s">
        <v>125</v>
      </c>
      <c r="C19" s="4">
        <v>5157300</v>
      </c>
      <c r="D19" s="4"/>
      <c r="E19" s="4">
        <v>2167752.3815000001</v>
      </c>
      <c r="F19" s="4"/>
      <c r="G19" s="4">
        <v>2174116</v>
      </c>
      <c r="I19" s="14">
        <v>2.8999999999999998E-3</v>
      </c>
      <c r="K19" s="4">
        <v>11212568446800</v>
      </c>
      <c r="M19" s="1" t="s">
        <v>301</v>
      </c>
    </row>
    <row r="20" spans="1:13" ht="19.5" thickBot="1">
      <c r="K20" s="8">
        <f>SUM(K8:K19)</f>
        <v>112609477681098</v>
      </c>
    </row>
    <row r="21" spans="1:13" ht="19.5" thickTop="1"/>
  </sheetData>
  <mergeCells count="11">
    <mergeCell ref="A2:M2"/>
    <mergeCell ref="A3:M3"/>
    <mergeCell ref="A4:M4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scale="6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39"/>
  <sheetViews>
    <sheetView rightToLeft="1" view="pageBreakPreview" zoomScale="80" zoomScaleNormal="100" zoomScaleSheetLayoutView="80" workbookViewId="0">
      <selection activeCell="U7" sqref="U7"/>
    </sheetView>
  </sheetViews>
  <sheetFormatPr defaultRowHeight="18.75"/>
  <cols>
    <col min="1" max="1" width="31.5703125" style="1" bestFit="1" customWidth="1"/>
    <col min="2" max="2" width="1" style="1" customWidth="1"/>
    <col min="3" max="3" width="27.140625" style="16" bestFit="1" customWidth="1"/>
    <col min="4" max="4" width="1" style="1" customWidth="1"/>
    <col min="5" max="5" width="14.28515625" style="1" bestFit="1" customWidth="1"/>
    <col min="6" max="6" width="1" style="1" customWidth="1"/>
    <col min="7" max="7" width="15.42578125" style="13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2" style="1" bestFit="1" customWidth="1"/>
    <col min="12" max="12" width="1" style="1" customWidth="1"/>
    <col min="13" max="13" width="23.42578125" style="1" bestFit="1" customWidth="1"/>
    <col min="14" max="14" width="1" style="1" customWidth="1"/>
    <col min="15" max="15" width="23.42578125" style="1" bestFit="1" customWidth="1"/>
    <col min="16" max="16" width="1" style="1" customWidth="1"/>
    <col min="17" max="17" width="2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20.5703125" style="1" bestFit="1" customWidth="1"/>
    <col min="22" max="16384" width="9.140625" style="1"/>
  </cols>
  <sheetData>
    <row r="2" spans="1:21" ht="23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21" ht="23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21" ht="23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6" spans="1:21" s="7" customFormat="1" ht="30">
      <c r="A6" s="34" t="s">
        <v>303</v>
      </c>
      <c r="C6" s="36" t="s">
        <v>304</v>
      </c>
      <c r="D6" s="36" t="s">
        <v>304</v>
      </c>
      <c r="E6" s="36" t="s">
        <v>304</v>
      </c>
      <c r="F6" s="36" t="s">
        <v>304</v>
      </c>
      <c r="G6" s="36" t="s">
        <v>304</v>
      </c>
      <c r="H6" s="36" t="s">
        <v>304</v>
      </c>
      <c r="I6" s="36" t="s">
        <v>304</v>
      </c>
      <c r="K6" s="36" t="s">
        <v>4</v>
      </c>
      <c r="M6" s="36" t="s">
        <v>5</v>
      </c>
      <c r="N6" s="36" t="s">
        <v>5</v>
      </c>
      <c r="O6" s="36" t="s">
        <v>5</v>
      </c>
      <c r="Q6" s="36" t="s">
        <v>6</v>
      </c>
      <c r="R6" s="36" t="s">
        <v>6</v>
      </c>
      <c r="S6" s="36" t="s">
        <v>6</v>
      </c>
    </row>
    <row r="7" spans="1:21" ht="30">
      <c r="A7" s="35" t="s">
        <v>303</v>
      </c>
      <c r="C7" s="38" t="s">
        <v>305</v>
      </c>
      <c r="E7" s="35" t="s">
        <v>306</v>
      </c>
      <c r="G7" s="36" t="s">
        <v>307</v>
      </c>
      <c r="I7" s="35" t="s">
        <v>110</v>
      </c>
      <c r="K7" s="35" t="s">
        <v>308</v>
      </c>
      <c r="M7" s="35" t="s">
        <v>309</v>
      </c>
      <c r="O7" s="35" t="s">
        <v>310</v>
      </c>
      <c r="Q7" s="35" t="s">
        <v>308</v>
      </c>
      <c r="S7" s="35" t="s">
        <v>302</v>
      </c>
      <c r="U7" s="4"/>
    </row>
    <row r="8" spans="1:21">
      <c r="A8" s="2" t="s">
        <v>311</v>
      </c>
      <c r="C8" s="16" t="s">
        <v>312</v>
      </c>
      <c r="E8" s="1" t="s">
        <v>313</v>
      </c>
      <c r="G8" s="13" t="s">
        <v>314</v>
      </c>
      <c r="I8" s="4">
        <v>0</v>
      </c>
      <c r="J8" s="4"/>
      <c r="K8" s="4">
        <v>587449551793</v>
      </c>
      <c r="L8" s="4"/>
      <c r="M8" s="4">
        <v>98837734226335</v>
      </c>
      <c r="N8" s="4"/>
      <c r="O8" s="4">
        <v>98258367344388</v>
      </c>
      <c r="P8" s="4"/>
      <c r="Q8" s="4">
        <v>1166816433740</v>
      </c>
      <c r="S8" s="14">
        <v>2.2497308624951067E-3</v>
      </c>
      <c r="U8" s="5"/>
    </row>
    <row r="9" spans="1:21">
      <c r="A9" s="2" t="s">
        <v>315</v>
      </c>
      <c r="C9" s="16" t="s">
        <v>316</v>
      </c>
      <c r="E9" s="1" t="s">
        <v>313</v>
      </c>
      <c r="G9" s="13" t="s">
        <v>317</v>
      </c>
      <c r="I9" s="4">
        <v>0</v>
      </c>
      <c r="J9" s="4"/>
      <c r="K9" s="4">
        <v>453797659</v>
      </c>
      <c r="L9" s="4"/>
      <c r="M9" s="4">
        <v>1721151015149</v>
      </c>
      <c r="N9" s="4"/>
      <c r="O9" s="4">
        <v>1670956726791</v>
      </c>
      <c r="P9" s="4"/>
      <c r="Q9" s="4">
        <v>50648086017</v>
      </c>
      <c r="S9" s="14">
        <v>9.7654231585961586E-5</v>
      </c>
      <c r="U9" s="5"/>
    </row>
    <row r="10" spans="1:21">
      <c r="A10" s="2" t="s">
        <v>318</v>
      </c>
      <c r="C10" s="16" t="s">
        <v>319</v>
      </c>
      <c r="E10" s="1" t="s">
        <v>313</v>
      </c>
      <c r="G10" s="13" t="s">
        <v>320</v>
      </c>
      <c r="I10" s="4">
        <v>0</v>
      </c>
      <c r="J10" s="4"/>
      <c r="K10" s="4">
        <v>2219352225570</v>
      </c>
      <c r="L10" s="4"/>
      <c r="M10" s="4">
        <v>5579374528519</v>
      </c>
      <c r="N10" s="4"/>
      <c r="O10" s="4">
        <v>7771064280184</v>
      </c>
      <c r="P10" s="4"/>
      <c r="Q10" s="4">
        <v>27662473905</v>
      </c>
      <c r="S10" s="14">
        <v>5.3335828565225155E-5</v>
      </c>
      <c r="U10" s="5"/>
    </row>
    <row r="11" spans="1:21">
      <c r="A11" s="2" t="s">
        <v>321</v>
      </c>
      <c r="C11" s="16" t="s">
        <v>322</v>
      </c>
      <c r="E11" s="1" t="s">
        <v>313</v>
      </c>
      <c r="G11" s="13" t="s">
        <v>323</v>
      </c>
      <c r="I11" s="4">
        <v>0</v>
      </c>
      <c r="J11" s="4"/>
      <c r="K11" s="4">
        <v>68701601</v>
      </c>
      <c r="L11" s="4"/>
      <c r="M11" s="4">
        <v>1510411183333</v>
      </c>
      <c r="N11" s="4"/>
      <c r="O11" s="4">
        <v>1492701064000</v>
      </c>
      <c r="P11" s="4"/>
      <c r="Q11" s="4">
        <v>17778820934</v>
      </c>
      <c r="S11" s="14">
        <v>3.4279224218491316E-5</v>
      </c>
      <c r="U11" s="5"/>
    </row>
    <row r="12" spans="1:21">
      <c r="A12" s="2" t="s">
        <v>315</v>
      </c>
      <c r="C12" s="16" t="s">
        <v>324</v>
      </c>
      <c r="E12" s="1" t="s">
        <v>313</v>
      </c>
      <c r="G12" s="13" t="s">
        <v>325</v>
      </c>
      <c r="I12" s="4">
        <v>0</v>
      </c>
      <c r="J12" s="4"/>
      <c r="K12" s="4">
        <v>190998810</v>
      </c>
      <c r="L12" s="4"/>
      <c r="M12" s="4">
        <v>811090</v>
      </c>
      <c r="N12" s="4"/>
      <c r="O12" s="4">
        <v>0</v>
      </c>
      <c r="P12" s="4"/>
      <c r="Q12" s="4">
        <v>191809900</v>
      </c>
      <c r="S12" s="14">
        <v>3.6982736897092359E-7</v>
      </c>
      <c r="U12" s="5"/>
    </row>
    <row r="13" spans="1:21">
      <c r="A13" s="2" t="s">
        <v>326</v>
      </c>
      <c r="C13" s="16" t="s">
        <v>327</v>
      </c>
      <c r="E13" s="1" t="s">
        <v>328</v>
      </c>
      <c r="G13" s="13" t="s">
        <v>329</v>
      </c>
      <c r="I13" s="4">
        <v>0</v>
      </c>
      <c r="J13" s="4"/>
      <c r="K13" s="4">
        <v>5540901</v>
      </c>
      <c r="L13" s="4"/>
      <c r="M13" s="4">
        <v>23109616341938</v>
      </c>
      <c r="N13" s="4"/>
      <c r="O13" s="4">
        <v>23108724479254</v>
      </c>
      <c r="P13" s="4"/>
      <c r="Q13" s="4">
        <v>897403585</v>
      </c>
      <c r="S13" s="14">
        <v>1.7302777737000259E-6</v>
      </c>
      <c r="U13" s="5"/>
    </row>
    <row r="14" spans="1:21">
      <c r="A14" s="2" t="s">
        <v>315</v>
      </c>
      <c r="C14" s="16" t="s">
        <v>330</v>
      </c>
      <c r="E14" s="1" t="s">
        <v>328</v>
      </c>
      <c r="G14" s="13" t="s">
        <v>331</v>
      </c>
      <c r="I14" s="4">
        <v>0</v>
      </c>
      <c r="J14" s="4"/>
      <c r="K14" s="4">
        <v>50000000</v>
      </c>
      <c r="L14" s="4"/>
      <c r="M14" s="4">
        <v>0</v>
      </c>
      <c r="N14" s="4"/>
      <c r="O14" s="4">
        <v>0</v>
      </c>
      <c r="P14" s="4"/>
      <c r="Q14" s="4">
        <v>50000000</v>
      </c>
      <c r="S14" s="14">
        <v>9.640466132637668E-8</v>
      </c>
      <c r="U14" s="5"/>
    </row>
    <row r="15" spans="1:21">
      <c r="A15" s="2" t="s">
        <v>332</v>
      </c>
      <c r="C15" s="16" t="s">
        <v>333</v>
      </c>
      <c r="E15" s="1" t="s">
        <v>334</v>
      </c>
      <c r="G15" s="13" t="s">
        <v>335</v>
      </c>
      <c r="I15" s="4">
        <v>0</v>
      </c>
      <c r="J15" s="4"/>
      <c r="K15" s="4">
        <v>27515</v>
      </c>
      <c r="L15" s="4"/>
      <c r="M15" s="4">
        <v>0</v>
      </c>
      <c r="N15" s="4"/>
      <c r="O15" s="4">
        <v>0</v>
      </c>
      <c r="P15" s="4"/>
      <c r="Q15" s="4">
        <v>27515</v>
      </c>
      <c r="S15" s="14">
        <v>5.3051485127905088E-11</v>
      </c>
      <c r="U15" s="5"/>
    </row>
    <row r="16" spans="1:21">
      <c r="A16" s="2" t="s">
        <v>336</v>
      </c>
      <c r="C16" s="16" t="s">
        <v>337</v>
      </c>
      <c r="E16" s="1" t="s">
        <v>313</v>
      </c>
      <c r="G16" s="13" t="s">
        <v>338</v>
      </c>
      <c r="I16" s="4">
        <v>0</v>
      </c>
      <c r="J16" s="4"/>
      <c r="K16" s="4">
        <v>422632813</v>
      </c>
      <c r="L16" s="4"/>
      <c r="M16" s="4">
        <v>1787184</v>
      </c>
      <c r="N16" s="4"/>
      <c r="O16" s="4">
        <v>0</v>
      </c>
      <c r="P16" s="4"/>
      <c r="Q16" s="4">
        <v>424419997</v>
      </c>
      <c r="S16" s="14">
        <v>8.1832132141853614E-7</v>
      </c>
      <c r="U16" s="5"/>
    </row>
    <row r="17" spans="1:21">
      <c r="A17" s="2" t="s">
        <v>339</v>
      </c>
      <c r="C17" s="16" t="s">
        <v>340</v>
      </c>
      <c r="E17" s="1" t="s">
        <v>313</v>
      </c>
      <c r="G17" s="13" t="s">
        <v>341</v>
      </c>
      <c r="I17" s="4">
        <v>0</v>
      </c>
      <c r="J17" s="4"/>
      <c r="K17" s="4">
        <v>104054</v>
      </c>
      <c r="L17" s="4"/>
      <c r="M17" s="4">
        <v>0</v>
      </c>
      <c r="N17" s="4"/>
      <c r="O17" s="4">
        <v>0</v>
      </c>
      <c r="P17" s="4"/>
      <c r="Q17" s="4">
        <v>104054</v>
      </c>
      <c r="S17" s="14">
        <v>2.0062581259309599E-10</v>
      </c>
      <c r="U17" s="5"/>
    </row>
    <row r="18" spans="1:21">
      <c r="A18" s="2" t="s">
        <v>342</v>
      </c>
      <c r="C18" s="16" t="s">
        <v>343</v>
      </c>
      <c r="E18" s="1" t="s">
        <v>313</v>
      </c>
      <c r="G18" s="13" t="s">
        <v>344</v>
      </c>
      <c r="I18" s="4">
        <v>0</v>
      </c>
      <c r="J18" s="4"/>
      <c r="K18" s="4">
        <v>24466</v>
      </c>
      <c r="L18" s="4"/>
      <c r="M18" s="4">
        <v>2000000</v>
      </c>
      <c r="N18" s="4"/>
      <c r="O18" s="4">
        <v>0</v>
      </c>
      <c r="P18" s="4"/>
      <c r="Q18" s="4">
        <v>2024466</v>
      </c>
      <c r="S18" s="14">
        <v>3.9033591819352901E-9</v>
      </c>
      <c r="U18" s="5"/>
    </row>
    <row r="19" spans="1:21">
      <c r="A19" s="2" t="s">
        <v>345</v>
      </c>
      <c r="C19" s="16" t="s">
        <v>346</v>
      </c>
      <c r="E19" s="1" t="s">
        <v>313</v>
      </c>
      <c r="G19" s="13" t="s">
        <v>347</v>
      </c>
      <c r="I19" s="4">
        <v>0</v>
      </c>
      <c r="J19" s="4"/>
      <c r="K19" s="4">
        <v>101686718</v>
      </c>
      <c r="L19" s="4"/>
      <c r="M19" s="4">
        <v>431820</v>
      </c>
      <c r="N19" s="4"/>
      <c r="O19" s="4">
        <v>0</v>
      </c>
      <c r="P19" s="4"/>
      <c r="Q19" s="4">
        <v>102118538</v>
      </c>
      <c r="S19" s="14">
        <v>1.9689406142069456E-7</v>
      </c>
      <c r="U19" s="5"/>
    </row>
    <row r="20" spans="1:21">
      <c r="A20" s="2" t="s">
        <v>348</v>
      </c>
      <c r="C20" s="16" t="s">
        <v>349</v>
      </c>
      <c r="E20" s="1" t="s">
        <v>313</v>
      </c>
      <c r="G20" s="13" t="s">
        <v>350</v>
      </c>
      <c r="I20" s="4">
        <v>0</v>
      </c>
      <c r="J20" s="4"/>
      <c r="K20" s="4">
        <v>12222966</v>
      </c>
      <c r="L20" s="4"/>
      <c r="M20" s="4">
        <v>233503940174</v>
      </c>
      <c r="N20" s="4"/>
      <c r="O20" s="4">
        <v>233501104000</v>
      </c>
      <c r="P20" s="4"/>
      <c r="Q20" s="4">
        <v>15059140</v>
      </c>
      <c r="S20" s="14">
        <v>2.9035425831329845E-8</v>
      </c>
      <c r="U20" s="5"/>
    </row>
    <row r="21" spans="1:21">
      <c r="A21" s="2" t="s">
        <v>351</v>
      </c>
      <c r="C21" s="16" t="s">
        <v>352</v>
      </c>
      <c r="E21" s="1" t="s">
        <v>313</v>
      </c>
      <c r="G21" s="13" t="s">
        <v>353</v>
      </c>
      <c r="I21" s="4">
        <v>0</v>
      </c>
      <c r="J21" s="4"/>
      <c r="K21" s="4">
        <v>22642155691</v>
      </c>
      <c r="L21" s="4"/>
      <c r="M21" s="4">
        <v>11182777370718</v>
      </c>
      <c r="N21" s="4"/>
      <c r="O21" s="4">
        <v>10776587520000</v>
      </c>
      <c r="P21" s="4"/>
      <c r="Q21" s="4">
        <v>428832006409</v>
      </c>
      <c r="S21" s="14">
        <v>8.2682808687540481E-4</v>
      </c>
      <c r="U21" s="5"/>
    </row>
    <row r="22" spans="1:21">
      <c r="A22" s="2" t="s">
        <v>354</v>
      </c>
      <c r="C22" s="16" t="s">
        <v>355</v>
      </c>
      <c r="E22" s="1" t="s">
        <v>313</v>
      </c>
      <c r="G22" s="13" t="s">
        <v>356</v>
      </c>
      <c r="I22" s="4">
        <v>0</v>
      </c>
      <c r="J22" s="4"/>
      <c r="K22" s="4">
        <v>2354179</v>
      </c>
      <c r="L22" s="4"/>
      <c r="M22" s="4">
        <v>0</v>
      </c>
      <c r="N22" s="4"/>
      <c r="O22" s="4">
        <v>840000</v>
      </c>
      <c r="P22" s="4"/>
      <c r="Q22" s="4">
        <v>1514179</v>
      </c>
      <c r="S22" s="14">
        <v>2.9194782736502342E-9</v>
      </c>
      <c r="U22" s="5"/>
    </row>
    <row r="23" spans="1:21">
      <c r="A23" s="2" t="s">
        <v>357</v>
      </c>
      <c r="C23" s="16" t="s">
        <v>358</v>
      </c>
      <c r="E23" s="1" t="s">
        <v>313</v>
      </c>
      <c r="G23" s="13" t="s">
        <v>359</v>
      </c>
      <c r="I23" s="4">
        <v>0</v>
      </c>
      <c r="J23" s="4"/>
      <c r="K23" s="4">
        <v>43078</v>
      </c>
      <c r="L23" s="4"/>
      <c r="M23" s="4">
        <v>0</v>
      </c>
      <c r="N23" s="4"/>
      <c r="O23" s="4">
        <v>0</v>
      </c>
      <c r="P23" s="4"/>
      <c r="Q23" s="4">
        <v>43078</v>
      </c>
      <c r="S23" s="14">
        <v>8.3058400012353092E-11</v>
      </c>
      <c r="U23" s="5"/>
    </row>
    <row r="24" spans="1:21">
      <c r="A24" s="2" t="s">
        <v>360</v>
      </c>
      <c r="C24" s="16" t="s">
        <v>361</v>
      </c>
      <c r="E24" s="1" t="s">
        <v>313</v>
      </c>
      <c r="G24" s="13" t="s">
        <v>362</v>
      </c>
      <c r="I24" s="4">
        <v>0</v>
      </c>
      <c r="J24" s="4"/>
      <c r="K24" s="4">
        <v>875097</v>
      </c>
      <c r="L24" s="4"/>
      <c r="M24" s="4">
        <v>3716</v>
      </c>
      <c r="N24" s="4"/>
      <c r="O24" s="4">
        <v>504000</v>
      </c>
      <c r="P24" s="4"/>
      <c r="Q24" s="4">
        <v>374813</v>
      </c>
      <c r="S24" s="14">
        <v>7.2267440651446443E-10</v>
      </c>
      <c r="U24" s="5"/>
    </row>
    <row r="25" spans="1:21">
      <c r="A25" s="2" t="s">
        <v>363</v>
      </c>
      <c r="C25" s="16" t="s">
        <v>364</v>
      </c>
      <c r="E25" s="1" t="s">
        <v>313</v>
      </c>
      <c r="G25" s="13" t="s">
        <v>365</v>
      </c>
      <c r="I25" s="4">
        <v>0</v>
      </c>
      <c r="J25" s="4"/>
      <c r="K25" s="4">
        <v>10000</v>
      </c>
      <c r="L25" s="4"/>
      <c r="M25" s="4">
        <v>0</v>
      </c>
      <c r="N25" s="4"/>
      <c r="O25" s="4">
        <v>0</v>
      </c>
      <c r="P25" s="4"/>
      <c r="Q25" s="4">
        <v>10000</v>
      </c>
      <c r="S25" s="14">
        <v>1.9280932265275338E-11</v>
      </c>
      <c r="U25" s="5"/>
    </row>
    <row r="26" spans="1:21">
      <c r="A26" s="2" t="s">
        <v>366</v>
      </c>
      <c r="C26" s="16" t="s">
        <v>367</v>
      </c>
      <c r="E26" s="1" t="s">
        <v>313</v>
      </c>
      <c r="G26" s="13" t="s">
        <v>368</v>
      </c>
      <c r="I26" s="4">
        <v>0</v>
      </c>
      <c r="J26" s="4"/>
      <c r="K26" s="4">
        <v>1977858</v>
      </c>
      <c r="L26" s="4"/>
      <c r="M26" s="4">
        <v>8450684932</v>
      </c>
      <c r="N26" s="4"/>
      <c r="O26" s="4">
        <v>8451258000</v>
      </c>
      <c r="P26" s="4"/>
      <c r="Q26" s="4">
        <v>1404790</v>
      </c>
      <c r="S26" s="14">
        <v>2.7085660836936139E-9</v>
      </c>
      <c r="U26" s="5"/>
    </row>
    <row r="27" spans="1:21">
      <c r="A27" s="2" t="s">
        <v>369</v>
      </c>
      <c r="C27" s="16" t="s">
        <v>370</v>
      </c>
      <c r="E27" s="1" t="s">
        <v>328</v>
      </c>
      <c r="G27" s="13" t="s">
        <v>371</v>
      </c>
      <c r="I27" s="4">
        <v>0</v>
      </c>
      <c r="J27" s="4"/>
      <c r="K27" s="4">
        <v>55565365</v>
      </c>
      <c r="L27" s="4"/>
      <c r="M27" s="4">
        <v>0</v>
      </c>
      <c r="N27" s="4"/>
      <c r="O27" s="4">
        <v>504000</v>
      </c>
      <c r="P27" s="4"/>
      <c r="Q27" s="4">
        <v>55061365</v>
      </c>
      <c r="S27" s="14">
        <v>1.0616344489986021E-7</v>
      </c>
      <c r="U27" s="5"/>
    </row>
    <row r="28" spans="1:21">
      <c r="A28" s="2" t="s">
        <v>360</v>
      </c>
      <c r="C28" s="16" t="s">
        <v>372</v>
      </c>
      <c r="E28" s="1" t="s">
        <v>334</v>
      </c>
      <c r="G28" s="13" t="s">
        <v>200</v>
      </c>
      <c r="I28" s="4">
        <v>0</v>
      </c>
      <c r="J28" s="4"/>
      <c r="K28" s="4">
        <v>11000</v>
      </c>
      <c r="L28" s="4"/>
      <c r="M28" s="4">
        <v>0</v>
      </c>
      <c r="N28" s="4"/>
      <c r="O28" s="4">
        <v>0</v>
      </c>
      <c r="P28" s="4"/>
      <c r="Q28" s="4">
        <v>11000</v>
      </c>
      <c r="S28" s="14">
        <v>2.120902549180287E-11</v>
      </c>
      <c r="U28" s="5"/>
    </row>
    <row r="29" spans="1:21">
      <c r="A29" s="2" t="s">
        <v>373</v>
      </c>
      <c r="C29" s="16" t="s">
        <v>374</v>
      </c>
      <c r="E29" s="1" t="s">
        <v>313</v>
      </c>
      <c r="G29" s="13" t="s">
        <v>375</v>
      </c>
      <c r="I29" s="4">
        <v>0</v>
      </c>
      <c r="J29" s="4"/>
      <c r="K29" s="4">
        <v>16184356</v>
      </c>
      <c r="L29" s="4"/>
      <c r="M29" s="4">
        <v>23178086226</v>
      </c>
      <c r="N29" s="4"/>
      <c r="O29" s="4">
        <v>23193316548</v>
      </c>
      <c r="P29" s="4"/>
      <c r="Q29" s="4">
        <v>954034</v>
      </c>
      <c r="S29" s="14">
        <v>1.839466493276969E-9</v>
      </c>
      <c r="U29" s="5"/>
    </row>
    <row r="30" spans="1:21">
      <c r="A30" s="2" t="s">
        <v>376</v>
      </c>
      <c r="C30" s="16" t="s">
        <v>377</v>
      </c>
      <c r="E30" s="1" t="s">
        <v>334</v>
      </c>
      <c r="G30" s="13" t="s">
        <v>378</v>
      </c>
      <c r="I30" s="4">
        <v>0</v>
      </c>
      <c r="J30" s="4"/>
      <c r="K30" s="4">
        <v>15218145180</v>
      </c>
      <c r="L30" s="4"/>
      <c r="M30" s="4">
        <v>22663439039970</v>
      </c>
      <c r="N30" s="4"/>
      <c r="O30" s="4">
        <v>22656200037200</v>
      </c>
      <c r="P30" s="4"/>
      <c r="Q30" s="4">
        <v>22457147950</v>
      </c>
      <c r="S30" s="14">
        <v>4.3299474849521689E-5</v>
      </c>
      <c r="U30" s="5"/>
    </row>
    <row r="31" spans="1:21">
      <c r="A31" s="2" t="s">
        <v>379</v>
      </c>
      <c r="C31" s="16" t="s">
        <v>380</v>
      </c>
      <c r="E31" s="1" t="s">
        <v>313</v>
      </c>
      <c r="G31" s="13" t="s">
        <v>381</v>
      </c>
      <c r="I31" s="4">
        <v>0</v>
      </c>
      <c r="J31" s="4"/>
      <c r="K31" s="4">
        <v>7215955</v>
      </c>
      <c r="L31" s="4"/>
      <c r="M31" s="4">
        <v>30643</v>
      </c>
      <c r="N31" s="4"/>
      <c r="O31" s="4">
        <v>504000</v>
      </c>
      <c r="P31" s="4"/>
      <c r="Q31" s="4">
        <v>6742598</v>
      </c>
      <c r="S31" s="14">
        <v>1.3000357532998095E-8</v>
      </c>
      <c r="U31" s="5"/>
    </row>
    <row r="32" spans="1:21">
      <c r="A32" s="2" t="s">
        <v>382</v>
      </c>
      <c r="C32" s="16" t="s">
        <v>383</v>
      </c>
      <c r="E32" s="1" t="s">
        <v>313</v>
      </c>
      <c r="G32" s="13" t="s">
        <v>384</v>
      </c>
      <c r="I32" s="4">
        <v>0</v>
      </c>
      <c r="J32" s="4"/>
      <c r="K32" s="4">
        <v>1</v>
      </c>
      <c r="L32" s="4"/>
      <c r="M32" s="4">
        <v>0</v>
      </c>
      <c r="N32" s="4"/>
      <c r="O32" s="4">
        <v>0</v>
      </c>
      <c r="P32" s="4"/>
      <c r="Q32" s="4">
        <v>1</v>
      </c>
      <c r="S32" s="14">
        <v>1.9280932265275336E-15</v>
      </c>
      <c r="U32" s="5"/>
    </row>
    <row r="33" spans="1:21">
      <c r="A33" s="2" t="s">
        <v>385</v>
      </c>
      <c r="C33" s="16" t="s">
        <v>386</v>
      </c>
      <c r="E33" s="1" t="s">
        <v>313</v>
      </c>
      <c r="G33" s="13" t="s">
        <v>387</v>
      </c>
      <c r="I33" s="4">
        <v>0</v>
      </c>
      <c r="J33" s="4"/>
      <c r="K33" s="4">
        <v>69878</v>
      </c>
      <c r="L33" s="4"/>
      <c r="M33" s="4">
        <v>2000295</v>
      </c>
      <c r="N33" s="4"/>
      <c r="O33" s="4">
        <v>0</v>
      </c>
      <c r="P33" s="4"/>
      <c r="Q33" s="4">
        <v>2070173</v>
      </c>
      <c r="S33" s="14">
        <v>3.991486539040184E-9</v>
      </c>
      <c r="U33" s="5"/>
    </row>
    <row r="34" spans="1:21">
      <c r="A34" s="2" t="s">
        <v>388</v>
      </c>
      <c r="C34" s="16" t="s">
        <v>389</v>
      </c>
      <c r="E34" s="1" t="s">
        <v>328</v>
      </c>
      <c r="G34" s="13" t="s">
        <v>387</v>
      </c>
      <c r="I34" s="4">
        <v>0</v>
      </c>
      <c r="J34" s="4"/>
      <c r="K34" s="4">
        <v>69999</v>
      </c>
      <c r="L34" s="4"/>
      <c r="M34" s="4">
        <v>0</v>
      </c>
      <c r="N34" s="4"/>
      <c r="O34" s="4">
        <v>0</v>
      </c>
      <c r="P34" s="4"/>
      <c r="Q34" s="4">
        <v>69999</v>
      </c>
      <c r="S34" s="14">
        <v>1.3496459776370084E-10</v>
      </c>
      <c r="U34" s="5"/>
    </row>
    <row r="35" spans="1:21">
      <c r="A35" s="2" t="s">
        <v>390</v>
      </c>
      <c r="C35" s="16" t="s">
        <v>391</v>
      </c>
      <c r="E35" s="1" t="s">
        <v>313</v>
      </c>
      <c r="G35" s="13" t="s">
        <v>392</v>
      </c>
      <c r="I35" s="4">
        <v>0</v>
      </c>
      <c r="J35" s="4"/>
      <c r="K35" s="4">
        <v>70568866</v>
      </c>
      <c r="L35" s="4"/>
      <c r="M35" s="4">
        <v>8666559429628</v>
      </c>
      <c r="N35" s="4"/>
      <c r="O35" s="4">
        <v>8666601200000</v>
      </c>
      <c r="P35" s="4"/>
      <c r="Q35" s="4">
        <v>28798494</v>
      </c>
      <c r="S35" s="14">
        <v>5.5526181215593819E-8</v>
      </c>
      <c r="U35" s="5"/>
    </row>
    <row r="36" spans="1:21">
      <c r="A36" s="2" t="s">
        <v>393</v>
      </c>
      <c r="C36" s="16" t="s">
        <v>394</v>
      </c>
      <c r="E36" s="1" t="s">
        <v>395</v>
      </c>
      <c r="G36" s="13" t="s">
        <v>396</v>
      </c>
      <c r="I36" s="4">
        <v>18</v>
      </c>
      <c r="J36" s="4"/>
      <c r="K36" s="4">
        <v>500000000000</v>
      </c>
      <c r="L36" s="4"/>
      <c r="M36" s="4">
        <v>0</v>
      </c>
      <c r="N36" s="4"/>
      <c r="O36" s="4">
        <v>0</v>
      </c>
      <c r="P36" s="4"/>
      <c r="Q36" s="4">
        <v>500000000000</v>
      </c>
      <c r="S36" s="14">
        <v>9.6404661326376679E-4</v>
      </c>
      <c r="U36" s="5"/>
    </row>
    <row r="37" spans="1:21">
      <c r="A37" s="2" t="s">
        <v>397</v>
      </c>
      <c r="C37" s="16" t="s">
        <v>398</v>
      </c>
      <c r="E37" s="1" t="s">
        <v>313</v>
      </c>
      <c r="G37" s="13" t="s">
        <v>399</v>
      </c>
      <c r="I37" s="4">
        <v>0</v>
      </c>
      <c r="J37" s="4"/>
      <c r="K37" s="4">
        <v>68050213816</v>
      </c>
      <c r="L37" s="4"/>
      <c r="M37" s="4">
        <v>3947891111912</v>
      </c>
      <c r="N37" s="4"/>
      <c r="O37" s="4">
        <v>3957711585171</v>
      </c>
      <c r="P37" s="4"/>
      <c r="Q37" s="4">
        <v>58229740557</v>
      </c>
      <c r="S37" s="14">
        <v>1.1227236835040732E-4</v>
      </c>
      <c r="U37" s="5"/>
    </row>
    <row r="38" spans="1:21">
      <c r="A38" s="2" t="s">
        <v>348</v>
      </c>
      <c r="C38" s="16" t="s">
        <v>400</v>
      </c>
      <c r="E38" s="1" t="s">
        <v>395</v>
      </c>
      <c r="G38" s="13" t="s">
        <v>401</v>
      </c>
      <c r="I38" s="4">
        <v>18</v>
      </c>
      <c r="J38" s="4"/>
      <c r="K38" s="4">
        <v>5274000000000</v>
      </c>
      <c r="L38" s="4"/>
      <c r="M38" s="4">
        <v>0</v>
      </c>
      <c r="N38" s="4"/>
      <c r="O38" s="4">
        <v>0</v>
      </c>
      <c r="P38" s="4"/>
      <c r="Q38" s="4">
        <v>5274000000000</v>
      </c>
      <c r="S38" s="14">
        <v>1.0168763676706213E-2</v>
      </c>
      <c r="U38" s="5"/>
    </row>
    <row r="39" spans="1:21">
      <c r="A39" s="2" t="s">
        <v>402</v>
      </c>
      <c r="C39" s="16" t="s">
        <v>403</v>
      </c>
      <c r="E39" s="1" t="s">
        <v>395</v>
      </c>
      <c r="G39" s="13" t="s">
        <v>404</v>
      </c>
      <c r="I39" s="4">
        <v>18</v>
      </c>
      <c r="J39" s="4"/>
      <c r="K39" s="4">
        <v>10000000000000</v>
      </c>
      <c r="L39" s="4"/>
      <c r="M39" s="4">
        <v>0</v>
      </c>
      <c r="N39" s="4"/>
      <c r="O39" s="4">
        <v>0</v>
      </c>
      <c r="P39" s="4"/>
      <c r="Q39" s="4">
        <v>10000000000000</v>
      </c>
      <c r="S39" s="14">
        <v>1.9280932265275337E-2</v>
      </c>
      <c r="U39" s="5"/>
    </row>
    <row r="40" spans="1:21">
      <c r="A40" s="2" t="s">
        <v>405</v>
      </c>
      <c r="C40" s="16" t="s">
        <v>406</v>
      </c>
      <c r="E40" s="1" t="s">
        <v>395</v>
      </c>
      <c r="G40" s="13" t="s">
        <v>407</v>
      </c>
      <c r="I40" s="4">
        <v>18</v>
      </c>
      <c r="J40" s="4"/>
      <c r="K40" s="4">
        <v>500000000000</v>
      </c>
      <c r="L40" s="4"/>
      <c r="M40" s="4">
        <v>0</v>
      </c>
      <c r="N40" s="4"/>
      <c r="O40" s="4">
        <v>0</v>
      </c>
      <c r="P40" s="4"/>
      <c r="Q40" s="4">
        <v>500000000000</v>
      </c>
      <c r="S40" s="14">
        <v>9.6404661326376679E-4</v>
      </c>
      <c r="U40" s="5"/>
    </row>
    <row r="41" spans="1:21">
      <c r="A41" s="2" t="s">
        <v>408</v>
      </c>
      <c r="C41" s="16" t="s">
        <v>409</v>
      </c>
      <c r="E41" s="1" t="s">
        <v>313</v>
      </c>
      <c r="G41" s="13" t="s">
        <v>410</v>
      </c>
      <c r="I41" s="4">
        <v>0</v>
      </c>
      <c r="J41" s="4"/>
      <c r="K41" s="4">
        <v>1864019</v>
      </c>
      <c r="L41" s="4"/>
      <c r="M41" s="4">
        <v>5775</v>
      </c>
      <c r="N41" s="4"/>
      <c r="O41" s="4">
        <v>504000</v>
      </c>
      <c r="P41" s="4"/>
      <c r="Q41" s="4">
        <v>1365794</v>
      </c>
      <c r="S41" s="14">
        <v>2.6333781602319463E-9</v>
      </c>
      <c r="U41" s="5"/>
    </row>
    <row r="42" spans="1:21">
      <c r="A42" s="2" t="s">
        <v>369</v>
      </c>
      <c r="C42" s="16" t="s">
        <v>411</v>
      </c>
      <c r="E42" s="1" t="s">
        <v>395</v>
      </c>
      <c r="G42" s="13" t="s">
        <v>412</v>
      </c>
      <c r="I42" s="4">
        <v>18</v>
      </c>
      <c r="J42" s="4"/>
      <c r="K42" s="4">
        <v>3000000000000</v>
      </c>
      <c r="L42" s="4"/>
      <c r="M42" s="4">
        <v>0</v>
      </c>
      <c r="N42" s="4"/>
      <c r="O42" s="4">
        <v>0</v>
      </c>
      <c r="P42" s="4"/>
      <c r="Q42" s="4">
        <v>3000000000000</v>
      </c>
      <c r="S42" s="14">
        <v>5.7842796795826009E-3</v>
      </c>
      <c r="U42" s="5"/>
    </row>
    <row r="43" spans="1:21">
      <c r="A43" s="2" t="s">
        <v>413</v>
      </c>
      <c r="C43" s="16" t="s">
        <v>414</v>
      </c>
      <c r="E43" s="1" t="s">
        <v>395</v>
      </c>
      <c r="G43" s="13" t="s">
        <v>415</v>
      </c>
      <c r="I43" s="4">
        <v>18</v>
      </c>
      <c r="J43" s="4"/>
      <c r="K43" s="4">
        <v>500000000000</v>
      </c>
      <c r="L43" s="4"/>
      <c r="M43" s="4">
        <v>0</v>
      </c>
      <c r="N43" s="4"/>
      <c r="O43" s="4">
        <v>0</v>
      </c>
      <c r="P43" s="4"/>
      <c r="Q43" s="4">
        <v>500000000000</v>
      </c>
      <c r="S43" s="14">
        <v>9.6404661326376679E-4</v>
      </c>
      <c r="U43" s="5"/>
    </row>
    <row r="44" spans="1:21">
      <c r="A44" s="2" t="s">
        <v>416</v>
      </c>
      <c r="C44" s="16" t="s">
        <v>417</v>
      </c>
      <c r="E44" s="1" t="s">
        <v>395</v>
      </c>
      <c r="G44" s="13" t="s">
        <v>415</v>
      </c>
      <c r="I44" s="4">
        <v>18</v>
      </c>
      <c r="J44" s="4"/>
      <c r="K44" s="4">
        <v>1000000000000</v>
      </c>
      <c r="L44" s="4"/>
      <c r="M44" s="4">
        <v>0</v>
      </c>
      <c r="N44" s="4"/>
      <c r="O44" s="4">
        <v>0</v>
      </c>
      <c r="P44" s="4"/>
      <c r="Q44" s="4">
        <v>1000000000000</v>
      </c>
      <c r="S44" s="14">
        <v>1.9280932265275336E-3</v>
      </c>
      <c r="U44" s="5"/>
    </row>
    <row r="45" spans="1:21">
      <c r="A45" s="2" t="s">
        <v>418</v>
      </c>
      <c r="C45" s="16" t="s">
        <v>419</v>
      </c>
      <c r="E45" s="1" t="s">
        <v>395</v>
      </c>
      <c r="G45" s="13" t="s">
        <v>420</v>
      </c>
      <c r="I45" s="4">
        <v>18</v>
      </c>
      <c r="J45" s="4"/>
      <c r="K45" s="4">
        <v>500000000000</v>
      </c>
      <c r="L45" s="4"/>
      <c r="M45" s="4">
        <v>0</v>
      </c>
      <c r="N45" s="4"/>
      <c r="O45" s="4">
        <v>0</v>
      </c>
      <c r="P45" s="4"/>
      <c r="Q45" s="4">
        <v>500000000000</v>
      </c>
      <c r="S45" s="14">
        <v>9.6404661326376679E-4</v>
      </c>
      <c r="U45" s="5"/>
    </row>
    <row r="46" spans="1:21">
      <c r="A46" s="2" t="s">
        <v>421</v>
      </c>
      <c r="C46" s="16" t="s">
        <v>422</v>
      </c>
      <c r="E46" s="1" t="s">
        <v>395</v>
      </c>
      <c r="G46" s="13" t="s">
        <v>423</v>
      </c>
      <c r="I46" s="4">
        <v>18</v>
      </c>
      <c r="J46" s="4"/>
      <c r="K46" s="4">
        <v>1000000000000</v>
      </c>
      <c r="L46" s="4"/>
      <c r="M46" s="4">
        <v>0</v>
      </c>
      <c r="N46" s="4"/>
      <c r="O46" s="4">
        <v>0</v>
      </c>
      <c r="P46" s="4"/>
      <c r="Q46" s="4">
        <v>1000000000000</v>
      </c>
      <c r="S46" s="14">
        <v>1.9280932265275336E-3</v>
      </c>
      <c r="U46" s="5"/>
    </row>
    <row r="47" spans="1:21">
      <c r="A47" s="2" t="s">
        <v>393</v>
      </c>
      <c r="C47" s="16" t="s">
        <v>424</v>
      </c>
      <c r="E47" s="1" t="s">
        <v>395</v>
      </c>
      <c r="G47" s="13" t="s">
        <v>425</v>
      </c>
      <c r="I47" s="4">
        <v>18</v>
      </c>
      <c r="J47" s="4"/>
      <c r="K47" s="4">
        <v>1200000000000</v>
      </c>
      <c r="L47" s="4"/>
      <c r="M47" s="4">
        <v>0</v>
      </c>
      <c r="N47" s="4"/>
      <c r="O47" s="4">
        <v>0</v>
      </c>
      <c r="P47" s="4"/>
      <c r="Q47" s="4">
        <v>1200000000000</v>
      </c>
      <c r="S47" s="14">
        <v>2.3137118718330402E-3</v>
      </c>
      <c r="U47" s="5"/>
    </row>
    <row r="48" spans="1:21">
      <c r="A48" s="2" t="s">
        <v>426</v>
      </c>
      <c r="C48" s="16" t="s">
        <v>427</v>
      </c>
      <c r="E48" s="1" t="s">
        <v>313</v>
      </c>
      <c r="G48" s="13" t="s">
        <v>428</v>
      </c>
      <c r="I48" s="4">
        <v>0</v>
      </c>
      <c r="J48" s="4"/>
      <c r="K48" s="4">
        <v>508409</v>
      </c>
      <c r="L48" s="4"/>
      <c r="M48" s="4">
        <v>2159</v>
      </c>
      <c r="N48" s="4"/>
      <c r="O48" s="4">
        <v>0</v>
      </c>
      <c r="P48" s="4"/>
      <c r="Q48" s="4">
        <v>510568</v>
      </c>
      <c r="S48" s="14">
        <v>9.8442270248170979E-10</v>
      </c>
      <c r="U48" s="5"/>
    </row>
    <row r="49" spans="1:21">
      <c r="A49" s="2" t="s">
        <v>429</v>
      </c>
      <c r="C49" s="16" t="s">
        <v>430</v>
      </c>
      <c r="E49" s="1" t="s">
        <v>313</v>
      </c>
      <c r="G49" s="13" t="s">
        <v>431</v>
      </c>
      <c r="I49" s="4">
        <v>0</v>
      </c>
      <c r="J49" s="4"/>
      <c r="K49" s="4">
        <v>39300259</v>
      </c>
      <c r="L49" s="4"/>
      <c r="M49" s="4">
        <v>6919982921445</v>
      </c>
      <c r="N49" s="4"/>
      <c r="O49" s="4">
        <v>6919101938800</v>
      </c>
      <c r="P49" s="4"/>
      <c r="Q49" s="4">
        <v>920282904</v>
      </c>
      <c r="S49" s="14">
        <v>1.7743912336914884E-6</v>
      </c>
      <c r="U49" s="5"/>
    </row>
    <row r="50" spans="1:21">
      <c r="A50" s="2" t="s">
        <v>432</v>
      </c>
      <c r="C50" s="16" t="s">
        <v>433</v>
      </c>
      <c r="E50" s="1" t="s">
        <v>313</v>
      </c>
      <c r="G50" s="13" t="s">
        <v>431</v>
      </c>
      <c r="I50" s="4">
        <v>0</v>
      </c>
      <c r="J50" s="4"/>
      <c r="K50" s="4">
        <v>100000</v>
      </c>
      <c r="L50" s="4"/>
      <c r="M50" s="4">
        <v>500000000000</v>
      </c>
      <c r="N50" s="4"/>
      <c r="O50" s="4">
        <v>500000000000</v>
      </c>
      <c r="P50" s="4"/>
      <c r="Q50" s="4">
        <v>100000</v>
      </c>
      <c r="S50" s="14">
        <v>1.9280932265275336E-10</v>
      </c>
      <c r="U50" s="5"/>
    </row>
    <row r="51" spans="1:21">
      <c r="A51" s="2" t="s">
        <v>434</v>
      </c>
      <c r="C51" s="16" t="s">
        <v>435</v>
      </c>
      <c r="E51" s="1" t="s">
        <v>395</v>
      </c>
      <c r="G51" s="13" t="s">
        <v>431</v>
      </c>
      <c r="I51" s="4">
        <v>18</v>
      </c>
      <c r="J51" s="4"/>
      <c r="K51" s="4">
        <v>1200000000000</v>
      </c>
      <c r="L51" s="4"/>
      <c r="M51" s="4">
        <v>0</v>
      </c>
      <c r="N51" s="4"/>
      <c r="O51" s="4">
        <v>0</v>
      </c>
      <c r="P51" s="4"/>
      <c r="Q51" s="4">
        <v>1200000000000</v>
      </c>
      <c r="S51" s="14">
        <v>2.3137118718330402E-3</v>
      </c>
      <c r="U51" s="5"/>
    </row>
    <row r="52" spans="1:21">
      <c r="A52" s="2" t="s">
        <v>426</v>
      </c>
      <c r="C52" s="16" t="s">
        <v>436</v>
      </c>
      <c r="E52" s="1" t="s">
        <v>395</v>
      </c>
      <c r="G52" s="13" t="s">
        <v>437</v>
      </c>
      <c r="I52" s="4">
        <v>18</v>
      </c>
      <c r="J52" s="4"/>
      <c r="K52" s="4">
        <v>500000000000</v>
      </c>
      <c r="L52" s="4"/>
      <c r="M52" s="4">
        <v>0</v>
      </c>
      <c r="N52" s="4"/>
      <c r="O52" s="4">
        <v>0</v>
      </c>
      <c r="P52" s="4"/>
      <c r="Q52" s="4">
        <v>500000000000</v>
      </c>
      <c r="S52" s="14">
        <v>9.6404661326376679E-4</v>
      </c>
      <c r="U52" s="5"/>
    </row>
    <row r="53" spans="1:21">
      <c r="A53" s="2" t="s">
        <v>421</v>
      </c>
      <c r="C53" s="16" t="s">
        <v>438</v>
      </c>
      <c r="E53" s="1" t="s">
        <v>395</v>
      </c>
      <c r="G53" s="13" t="s">
        <v>439</v>
      </c>
      <c r="I53" s="4">
        <v>18</v>
      </c>
      <c r="J53" s="4"/>
      <c r="K53" s="4">
        <v>1350000000000</v>
      </c>
      <c r="L53" s="4"/>
      <c r="M53" s="4">
        <v>0</v>
      </c>
      <c r="N53" s="4"/>
      <c r="O53" s="4">
        <v>0</v>
      </c>
      <c r="P53" s="4"/>
      <c r="Q53" s="4">
        <v>1350000000000</v>
      </c>
      <c r="S53" s="14">
        <v>2.6029258558121706E-3</v>
      </c>
      <c r="U53" s="5"/>
    </row>
    <row r="54" spans="1:21">
      <c r="A54" s="2" t="s">
        <v>440</v>
      </c>
      <c r="C54" s="16" t="s">
        <v>441</v>
      </c>
      <c r="E54" s="1" t="s">
        <v>328</v>
      </c>
      <c r="G54" s="13" t="s">
        <v>442</v>
      </c>
      <c r="I54" s="4">
        <v>0</v>
      </c>
      <c r="J54" s="4"/>
      <c r="K54" s="4">
        <v>8501750</v>
      </c>
      <c r="L54" s="4"/>
      <c r="M54" s="4">
        <v>0</v>
      </c>
      <c r="N54" s="4"/>
      <c r="O54" s="4">
        <v>0</v>
      </c>
      <c r="P54" s="4"/>
      <c r="Q54" s="4">
        <v>8501750</v>
      </c>
      <c r="S54" s="14">
        <v>1.6392166588630458E-8</v>
      </c>
      <c r="U54" s="5"/>
    </row>
    <row r="55" spans="1:21">
      <c r="A55" s="2" t="s">
        <v>443</v>
      </c>
      <c r="C55" s="16" t="s">
        <v>444</v>
      </c>
      <c r="E55" s="1" t="s">
        <v>395</v>
      </c>
      <c r="G55" s="13" t="s">
        <v>445</v>
      </c>
      <c r="I55" s="4">
        <v>18</v>
      </c>
      <c r="J55" s="4"/>
      <c r="K55" s="4">
        <v>500000000000</v>
      </c>
      <c r="L55" s="4"/>
      <c r="M55" s="4">
        <v>0</v>
      </c>
      <c r="N55" s="4"/>
      <c r="O55" s="4">
        <v>0</v>
      </c>
      <c r="P55" s="4"/>
      <c r="Q55" s="4">
        <v>500000000000</v>
      </c>
      <c r="S55" s="14">
        <v>9.6404661326376679E-4</v>
      </c>
      <c r="U55" s="5"/>
    </row>
    <row r="56" spans="1:21">
      <c r="A56" s="2" t="s">
        <v>446</v>
      </c>
      <c r="C56" s="16" t="s">
        <v>447</v>
      </c>
      <c r="E56" s="1" t="s">
        <v>395</v>
      </c>
      <c r="G56" s="13" t="s">
        <v>445</v>
      </c>
      <c r="I56" s="4">
        <v>18</v>
      </c>
      <c r="J56" s="4"/>
      <c r="K56" s="4">
        <v>300000000000</v>
      </c>
      <c r="L56" s="4"/>
      <c r="M56" s="4">
        <v>0</v>
      </c>
      <c r="N56" s="4"/>
      <c r="O56" s="4">
        <v>0</v>
      </c>
      <c r="P56" s="4"/>
      <c r="Q56" s="4">
        <v>300000000000</v>
      </c>
      <c r="S56" s="14">
        <v>5.7842796795826005E-4</v>
      </c>
      <c r="U56" s="5"/>
    </row>
    <row r="57" spans="1:21">
      <c r="A57" s="2" t="s">
        <v>448</v>
      </c>
      <c r="C57" s="16" t="s">
        <v>449</v>
      </c>
      <c r="E57" s="1" t="s">
        <v>395</v>
      </c>
      <c r="G57" s="13" t="s">
        <v>171</v>
      </c>
      <c r="I57" s="4">
        <v>18</v>
      </c>
      <c r="J57" s="4"/>
      <c r="K57" s="4">
        <v>3378880000000</v>
      </c>
      <c r="L57" s="4"/>
      <c r="M57" s="4">
        <v>0</v>
      </c>
      <c r="N57" s="4"/>
      <c r="O57" s="4">
        <v>0</v>
      </c>
      <c r="P57" s="4"/>
      <c r="Q57" s="4">
        <v>3378880000000</v>
      </c>
      <c r="S57" s="14">
        <v>6.5147956412493525E-3</v>
      </c>
      <c r="U57" s="5"/>
    </row>
    <row r="58" spans="1:21">
      <c r="A58" s="2" t="s">
        <v>421</v>
      </c>
      <c r="C58" s="16" t="s">
        <v>450</v>
      </c>
      <c r="E58" s="1" t="s">
        <v>395</v>
      </c>
      <c r="G58" s="13" t="s">
        <v>451</v>
      </c>
      <c r="I58" s="4">
        <v>18</v>
      </c>
      <c r="J58" s="4"/>
      <c r="K58" s="4">
        <v>160000000000</v>
      </c>
      <c r="L58" s="4"/>
      <c r="M58" s="4">
        <v>0</v>
      </c>
      <c r="N58" s="4"/>
      <c r="O58" s="4">
        <v>0</v>
      </c>
      <c r="P58" s="4"/>
      <c r="Q58" s="4">
        <v>160000000000</v>
      </c>
      <c r="S58" s="14">
        <v>3.0849491624440541E-4</v>
      </c>
      <c r="U58" s="5"/>
    </row>
    <row r="59" spans="1:21">
      <c r="A59" s="2" t="s">
        <v>443</v>
      </c>
      <c r="C59" s="16" t="s">
        <v>452</v>
      </c>
      <c r="E59" s="1" t="s">
        <v>395</v>
      </c>
      <c r="G59" s="13" t="s">
        <v>294</v>
      </c>
      <c r="I59" s="4">
        <v>18</v>
      </c>
      <c r="J59" s="4"/>
      <c r="K59" s="4">
        <v>2000000000000</v>
      </c>
      <c r="L59" s="4"/>
      <c r="M59" s="4">
        <v>0</v>
      </c>
      <c r="N59" s="4"/>
      <c r="O59" s="4">
        <v>0</v>
      </c>
      <c r="P59" s="4"/>
      <c r="Q59" s="4">
        <v>2000000000000</v>
      </c>
      <c r="S59" s="14">
        <v>3.8561864530550671E-3</v>
      </c>
      <c r="U59" s="5"/>
    </row>
    <row r="60" spans="1:21">
      <c r="A60" s="2" t="s">
        <v>393</v>
      </c>
      <c r="C60" s="16" t="s">
        <v>453</v>
      </c>
      <c r="E60" s="1" t="s">
        <v>395</v>
      </c>
      <c r="G60" s="13" t="s">
        <v>294</v>
      </c>
      <c r="I60" s="4">
        <v>18</v>
      </c>
      <c r="J60" s="4"/>
      <c r="K60" s="4">
        <v>500000000000</v>
      </c>
      <c r="L60" s="4"/>
      <c r="M60" s="4">
        <v>0</v>
      </c>
      <c r="N60" s="4"/>
      <c r="O60" s="4">
        <v>0</v>
      </c>
      <c r="P60" s="4"/>
      <c r="Q60" s="4">
        <v>500000000000</v>
      </c>
      <c r="S60" s="14">
        <v>9.6404661326376679E-4</v>
      </c>
      <c r="U60" s="5"/>
    </row>
    <row r="61" spans="1:21">
      <c r="A61" s="2" t="s">
        <v>443</v>
      </c>
      <c r="C61" s="16" t="s">
        <v>454</v>
      </c>
      <c r="E61" s="1" t="s">
        <v>395</v>
      </c>
      <c r="G61" s="13" t="s">
        <v>455</v>
      </c>
      <c r="I61" s="4">
        <v>18</v>
      </c>
      <c r="J61" s="4"/>
      <c r="K61" s="4">
        <v>2000000000000</v>
      </c>
      <c r="L61" s="4"/>
      <c r="M61" s="4">
        <v>0</v>
      </c>
      <c r="N61" s="4"/>
      <c r="O61" s="4">
        <v>0</v>
      </c>
      <c r="P61" s="4"/>
      <c r="Q61" s="4">
        <v>2000000000000</v>
      </c>
      <c r="S61" s="14">
        <v>3.8561864530550671E-3</v>
      </c>
      <c r="U61" s="5"/>
    </row>
    <row r="62" spans="1:21">
      <c r="A62" s="2" t="s">
        <v>456</v>
      </c>
      <c r="C62" s="16" t="s">
        <v>457</v>
      </c>
      <c r="E62" s="1" t="s">
        <v>395</v>
      </c>
      <c r="G62" s="13" t="s">
        <v>458</v>
      </c>
      <c r="I62" s="4">
        <v>18</v>
      </c>
      <c r="J62" s="4"/>
      <c r="K62" s="4">
        <v>1000000000000</v>
      </c>
      <c r="L62" s="4"/>
      <c r="M62" s="4">
        <v>0</v>
      </c>
      <c r="N62" s="4"/>
      <c r="O62" s="4">
        <v>0</v>
      </c>
      <c r="P62" s="4"/>
      <c r="Q62" s="4">
        <v>1000000000000</v>
      </c>
      <c r="S62" s="14">
        <v>1.9280932265275336E-3</v>
      </c>
      <c r="U62" s="5"/>
    </row>
    <row r="63" spans="1:21">
      <c r="A63" s="2" t="s">
        <v>459</v>
      </c>
      <c r="C63" s="16" t="s">
        <v>460</v>
      </c>
      <c r="E63" s="1" t="s">
        <v>395</v>
      </c>
      <c r="G63" s="13" t="s">
        <v>461</v>
      </c>
      <c r="I63" s="4">
        <v>18</v>
      </c>
      <c r="J63" s="4"/>
      <c r="K63" s="4">
        <v>500000000000</v>
      </c>
      <c r="L63" s="4"/>
      <c r="M63" s="4">
        <v>0</v>
      </c>
      <c r="N63" s="4"/>
      <c r="O63" s="4">
        <v>0</v>
      </c>
      <c r="P63" s="4"/>
      <c r="Q63" s="4">
        <v>500000000000</v>
      </c>
      <c r="S63" s="14">
        <v>9.6404661326376679E-4</v>
      </c>
      <c r="U63" s="5"/>
    </row>
    <row r="64" spans="1:21">
      <c r="A64" s="2" t="s">
        <v>462</v>
      </c>
      <c r="C64" s="16" t="s">
        <v>463</v>
      </c>
      <c r="E64" s="1" t="s">
        <v>395</v>
      </c>
      <c r="G64" s="13" t="s">
        <v>464</v>
      </c>
      <c r="I64" s="4">
        <v>18</v>
      </c>
      <c r="J64" s="4"/>
      <c r="K64" s="4">
        <v>500000000000</v>
      </c>
      <c r="L64" s="4"/>
      <c r="M64" s="4">
        <v>0</v>
      </c>
      <c r="N64" s="4"/>
      <c r="O64" s="4">
        <v>0</v>
      </c>
      <c r="P64" s="4"/>
      <c r="Q64" s="4">
        <v>500000000000</v>
      </c>
      <c r="S64" s="14">
        <v>9.6404661326376679E-4</v>
      </c>
      <c r="U64" s="5"/>
    </row>
    <row r="65" spans="1:21">
      <c r="A65" s="2" t="s">
        <v>421</v>
      </c>
      <c r="C65" s="16" t="s">
        <v>465</v>
      </c>
      <c r="E65" s="1" t="s">
        <v>395</v>
      </c>
      <c r="G65" s="13" t="s">
        <v>466</v>
      </c>
      <c r="I65" s="4">
        <v>18</v>
      </c>
      <c r="J65" s="4"/>
      <c r="K65" s="4">
        <v>1200000000000</v>
      </c>
      <c r="L65" s="4"/>
      <c r="M65" s="4">
        <v>0</v>
      </c>
      <c r="N65" s="4"/>
      <c r="O65" s="4">
        <v>0</v>
      </c>
      <c r="P65" s="4"/>
      <c r="Q65" s="4">
        <v>1200000000000</v>
      </c>
      <c r="S65" s="14">
        <v>2.3137118718330402E-3</v>
      </c>
      <c r="U65" s="5"/>
    </row>
    <row r="66" spans="1:21">
      <c r="A66" s="2" t="s">
        <v>467</v>
      </c>
      <c r="C66" s="16" t="s">
        <v>468</v>
      </c>
      <c r="E66" s="1" t="s">
        <v>395</v>
      </c>
      <c r="G66" s="13" t="s">
        <v>466</v>
      </c>
      <c r="I66" s="4">
        <v>18</v>
      </c>
      <c r="J66" s="4"/>
      <c r="K66" s="4">
        <v>1500000000000</v>
      </c>
      <c r="L66" s="4"/>
      <c r="M66" s="4">
        <v>0</v>
      </c>
      <c r="N66" s="4"/>
      <c r="O66" s="4">
        <v>0</v>
      </c>
      <c r="P66" s="4"/>
      <c r="Q66" s="4">
        <v>1500000000000</v>
      </c>
      <c r="S66" s="14">
        <v>2.8921398397913005E-3</v>
      </c>
      <c r="U66" s="5"/>
    </row>
    <row r="67" spans="1:21">
      <c r="A67" s="2" t="s">
        <v>469</v>
      </c>
      <c r="C67" s="16" t="s">
        <v>470</v>
      </c>
      <c r="E67" s="1" t="s">
        <v>313</v>
      </c>
      <c r="G67" s="13" t="s">
        <v>471</v>
      </c>
      <c r="I67" s="4">
        <v>0</v>
      </c>
      <c r="J67" s="4"/>
      <c r="K67" s="4">
        <v>32424368</v>
      </c>
      <c r="L67" s="4"/>
      <c r="M67" s="4">
        <v>2973902746033</v>
      </c>
      <c r="N67" s="4"/>
      <c r="O67" s="4">
        <v>2973601074000</v>
      </c>
      <c r="P67" s="4"/>
      <c r="Q67" s="4">
        <v>334096401</v>
      </c>
      <c r="S67" s="14">
        <v>6.4416900777532677E-7</v>
      </c>
      <c r="U67" s="5"/>
    </row>
    <row r="68" spans="1:21">
      <c r="A68" s="2" t="s">
        <v>443</v>
      </c>
      <c r="C68" s="16" t="s">
        <v>472</v>
      </c>
      <c r="E68" s="1" t="s">
        <v>395</v>
      </c>
      <c r="G68" s="13" t="s">
        <v>473</v>
      </c>
      <c r="I68" s="4">
        <v>18</v>
      </c>
      <c r="J68" s="4"/>
      <c r="K68" s="4">
        <v>2700000000000</v>
      </c>
      <c r="L68" s="4"/>
      <c r="M68" s="4">
        <v>0</v>
      </c>
      <c r="N68" s="4"/>
      <c r="O68" s="4">
        <v>0</v>
      </c>
      <c r="P68" s="4"/>
      <c r="Q68" s="4">
        <v>2700000000000</v>
      </c>
      <c r="S68" s="14">
        <v>5.2058517116243411E-3</v>
      </c>
      <c r="U68" s="5"/>
    </row>
    <row r="69" spans="1:21">
      <c r="A69" s="2" t="s">
        <v>474</v>
      </c>
      <c r="C69" s="16" t="s">
        <v>475</v>
      </c>
      <c r="E69" s="1" t="s">
        <v>395</v>
      </c>
      <c r="G69" s="13" t="s">
        <v>191</v>
      </c>
      <c r="I69" s="4">
        <v>18</v>
      </c>
      <c r="J69" s="4"/>
      <c r="K69" s="4">
        <v>3000000000000</v>
      </c>
      <c r="L69" s="4"/>
      <c r="M69" s="4">
        <v>0</v>
      </c>
      <c r="N69" s="4"/>
      <c r="O69" s="4">
        <v>3000000000000</v>
      </c>
      <c r="P69" s="4"/>
      <c r="Q69" s="4">
        <v>0</v>
      </c>
      <c r="S69" s="14">
        <v>0</v>
      </c>
      <c r="U69" s="5"/>
    </row>
    <row r="70" spans="1:21">
      <c r="A70" s="2" t="s">
        <v>469</v>
      </c>
      <c r="C70" s="16" t="s">
        <v>476</v>
      </c>
      <c r="E70" s="1" t="s">
        <v>395</v>
      </c>
      <c r="G70" s="13" t="s">
        <v>477</v>
      </c>
      <c r="I70" s="4">
        <v>18</v>
      </c>
      <c r="J70" s="4"/>
      <c r="K70" s="4">
        <v>2000000000000</v>
      </c>
      <c r="L70" s="4"/>
      <c r="M70" s="4">
        <v>0</v>
      </c>
      <c r="N70" s="4"/>
      <c r="O70" s="4">
        <v>2000000000000</v>
      </c>
      <c r="P70" s="4"/>
      <c r="Q70" s="4">
        <v>0</v>
      </c>
      <c r="S70" s="14">
        <v>0</v>
      </c>
      <c r="U70" s="5"/>
    </row>
    <row r="71" spans="1:21">
      <c r="A71" s="2" t="s">
        <v>478</v>
      </c>
      <c r="C71" s="16" t="s">
        <v>479</v>
      </c>
      <c r="E71" s="1" t="s">
        <v>395</v>
      </c>
      <c r="G71" s="13" t="s">
        <v>480</v>
      </c>
      <c r="I71" s="4">
        <v>18</v>
      </c>
      <c r="J71" s="4"/>
      <c r="K71" s="4">
        <v>1500000000000</v>
      </c>
      <c r="L71" s="4"/>
      <c r="M71" s="4">
        <v>0</v>
      </c>
      <c r="N71" s="4"/>
      <c r="O71" s="4">
        <v>0</v>
      </c>
      <c r="P71" s="4"/>
      <c r="Q71" s="4">
        <v>1500000000000</v>
      </c>
      <c r="S71" s="14">
        <v>2.8921398397913005E-3</v>
      </c>
      <c r="U71" s="5"/>
    </row>
    <row r="72" spans="1:21">
      <c r="A72" s="2" t="s">
        <v>478</v>
      </c>
      <c r="C72" s="16" t="s">
        <v>481</v>
      </c>
      <c r="E72" s="1" t="s">
        <v>395</v>
      </c>
      <c r="G72" s="13" t="s">
        <v>480</v>
      </c>
      <c r="I72" s="4">
        <v>18</v>
      </c>
      <c r="J72" s="4"/>
      <c r="K72" s="4">
        <v>1500000000000</v>
      </c>
      <c r="L72" s="4"/>
      <c r="M72" s="4">
        <v>0</v>
      </c>
      <c r="N72" s="4"/>
      <c r="O72" s="4">
        <v>0</v>
      </c>
      <c r="P72" s="4"/>
      <c r="Q72" s="4">
        <v>1500000000000</v>
      </c>
      <c r="S72" s="14">
        <v>2.8921398397913005E-3</v>
      </c>
      <c r="U72" s="5"/>
    </row>
    <row r="73" spans="1:21">
      <c r="A73" s="2" t="s">
        <v>418</v>
      </c>
      <c r="C73" s="16" t="s">
        <v>482</v>
      </c>
      <c r="E73" s="1" t="s">
        <v>395</v>
      </c>
      <c r="G73" s="13" t="s">
        <v>483</v>
      </c>
      <c r="I73" s="4">
        <v>18</v>
      </c>
      <c r="J73" s="4"/>
      <c r="K73" s="4">
        <v>1250000000000</v>
      </c>
      <c r="L73" s="4"/>
      <c r="M73" s="4">
        <v>0</v>
      </c>
      <c r="N73" s="4"/>
      <c r="O73" s="4">
        <v>0</v>
      </c>
      <c r="P73" s="4"/>
      <c r="Q73" s="4">
        <v>1250000000000</v>
      </c>
      <c r="S73" s="14">
        <v>2.4101165331594171E-3</v>
      </c>
      <c r="U73" s="5"/>
    </row>
    <row r="74" spans="1:21">
      <c r="A74" s="2" t="s">
        <v>484</v>
      </c>
      <c r="C74" s="16" t="s">
        <v>485</v>
      </c>
      <c r="E74" s="1" t="s">
        <v>395</v>
      </c>
      <c r="G74" s="13" t="s">
        <v>483</v>
      </c>
      <c r="I74" s="4">
        <v>18</v>
      </c>
      <c r="J74" s="4"/>
      <c r="K74" s="4">
        <v>2000000000000</v>
      </c>
      <c r="L74" s="4"/>
      <c r="M74" s="4">
        <v>0</v>
      </c>
      <c r="N74" s="4"/>
      <c r="O74" s="4">
        <v>0</v>
      </c>
      <c r="P74" s="4"/>
      <c r="Q74" s="4">
        <v>2000000000000</v>
      </c>
      <c r="S74" s="14">
        <v>3.8561864530550671E-3</v>
      </c>
      <c r="U74" s="5"/>
    </row>
    <row r="75" spans="1:21">
      <c r="A75" s="2" t="s">
        <v>434</v>
      </c>
      <c r="C75" s="16" t="s">
        <v>486</v>
      </c>
      <c r="E75" s="1" t="s">
        <v>395</v>
      </c>
      <c r="G75" s="13" t="s">
        <v>483</v>
      </c>
      <c r="I75" s="4">
        <v>18</v>
      </c>
      <c r="J75" s="4"/>
      <c r="K75" s="4">
        <v>3250000000000</v>
      </c>
      <c r="L75" s="4"/>
      <c r="M75" s="4">
        <v>0</v>
      </c>
      <c r="N75" s="4"/>
      <c r="O75" s="4">
        <v>1750000000000</v>
      </c>
      <c r="P75" s="4"/>
      <c r="Q75" s="4">
        <v>1500000000000</v>
      </c>
      <c r="S75" s="14">
        <v>2.8921398397913005E-3</v>
      </c>
      <c r="U75" s="5"/>
    </row>
    <row r="76" spans="1:21">
      <c r="A76" s="2" t="s">
        <v>487</v>
      </c>
      <c r="C76" s="16" t="s">
        <v>488</v>
      </c>
      <c r="E76" s="1" t="s">
        <v>395</v>
      </c>
      <c r="G76" s="13" t="s">
        <v>489</v>
      </c>
      <c r="I76" s="4">
        <v>18</v>
      </c>
      <c r="J76" s="4"/>
      <c r="K76" s="4">
        <v>1000000000000</v>
      </c>
      <c r="L76" s="4"/>
      <c r="M76" s="4">
        <v>0</v>
      </c>
      <c r="N76" s="4"/>
      <c r="O76" s="4">
        <v>0</v>
      </c>
      <c r="P76" s="4"/>
      <c r="Q76" s="4">
        <v>1000000000000</v>
      </c>
      <c r="S76" s="14">
        <v>1.9280932265275336E-3</v>
      </c>
      <c r="U76" s="5"/>
    </row>
    <row r="77" spans="1:21">
      <c r="A77" s="2" t="s">
        <v>490</v>
      </c>
      <c r="C77" s="16" t="s">
        <v>491</v>
      </c>
      <c r="E77" s="1" t="s">
        <v>395</v>
      </c>
      <c r="G77" s="13" t="s">
        <v>492</v>
      </c>
      <c r="I77" s="4">
        <v>18</v>
      </c>
      <c r="J77" s="4"/>
      <c r="K77" s="4">
        <v>1200000000000</v>
      </c>
      <c r="L77" s="4"/>
      <c r="M77" s="4">
        <v>0</v>
      </c>
      <c r="N77" s="4"/>
      <c r="O77" s="4">
        <v>1200000000000</v>
      </c>
      <c r="P77" s="4"/>
      <c r="Q77" s="4">
        <v>0</v>
      </c>
      <c r="S77" s="14">
        <v>0</v>
      </c>
      <c r="U77" s="5"/>
    </row>
    <row r="78" spans="1:21">
      <c r="A78" s="2" t="s">
        <v>490</v>
      </c>
      <c r="C78" s="16" t="s">
        <v>493</v>
      </c>
      <c r="E78" s="1" t="s">
        <v>395</v>
      </c>
      <c r="G78" s="13" t="s">
        <v>494</v>
      </c>
      <c r="I78" s="4">
        <v>18</v>
      </c>
      <c r="J78" s="4"/>
      <c r="K78" s="4">
        <v>1100000000000</v>
      </c>
      <c r="L78" s="4"/>
      <c r="M78" s="4">
        <v>0</v>
      </c>
      <c r="N78" s="4"/>
      <c r="O78" s="4">
        <v>1100000000000</v>
      </c>
      <c r="P78" s="4"/>
      <c r="Q78" s="4">
        <v>0</v>
      </c>
      <c r="S78" s="14">
        <v>0</v>
      </c>
      <c r="U78" s="5"/>
    </row>
    <row r="79" spans="1:21">
      <c r="A79" s="2" t="s">
        <v>376</v>
      </c>
      <c r="C79" s="16" t="s">
        <v>495</v>
      </c>
      <c r="E79" s="1" t="s">
        <v>395</v>
      </c>
      <c r="G79" s="13" t="s">
        <v>494</v>
      </c>
      <c r="I79" s="4">
        <v>18</v>
      </c>
      <c r="J79" s="4"/>
      <c r="K79" s="4">
        <v>1200000000000</v>
      </c>
      <c r="L79" s="4"/>
      <c r="M79" s="4">
        <v>0</v>
      </c>
      <c r="N79" s="4"/>
      <c r="O79" s="4">
        <v>1200000000000</v>
      </c>
      <c r="P79" s="4"/>
      <c r="Q79" s="4">
        <v>0</v>
      </c>
      <c r="S79" s="14">
        <v>0</v>
      </c>
      <c r="U79" s="5"/>
    </row>
    <row r="80" spans="1:21">
      <c r="A80" s="2" t="s">
        <v>496</v>
      </c>
      <c r="C80" s="16" t="s">
        <v>497</v>
      </c>
      <c r="E80" s="1" t="s">
        <v>395</v>
      </c>
      <c r="G80" s="13" t="s">
        <v>498</v>
      </c>
      <c r="I80" s="4">
        <v>18</v>
      </c>
      <c r="J80" s="4"/>
      <c r="K80" s="4">
        <v>1500000000000</v>
      </c>
      <c r="L80" s="4"/>
      <c r="M80" s="4">
        <v>0</v>
      </c>
      <c r="N80" s="4"/>
      <c r="O80" s="4">
        <v>0</v>
      </c>
      <c r="P80" s="4"/>
      <c r="Q80" s="4">
        <v>1500000000000</v>
      </c>
      <c r="S80" s="14">
        <v>2.8921398397913005E-3</v>
      </c>
      <c r="U80" s="5"/>
    </row>
    <row r="81" spans="1:21">
      <c r="A81" s="2" t="s">
        <v>499</v>
      </c>
      <c r="C81" s="16" t="s">
        <v>500</v>
      </c>
      <c r="E81" s="1" t="s">
        <v>395</v>
      </c>
      <c r="G81" s="13" t="s">
        <v>498</v>
      </c>
      <c r="I81" s="4">
        <v>18</v>
      </c>
      <c r="J81" s="4"/>
      <c r="K81" s="4">
        <v>750000000000</v>
      </c>
      <c r="L81" s="4"/>
      <c r="M81" s="4">
        <v>0</v>
      </c>
      <c r="N81" s="4"/>
      <c r="O81" s="4">
        <v>0</v>
      </c>
      <c r="P81" s="4"/>
      <c r="Q81" s="4">
        <v>750000000000</v>
      </c>
      <c r="S81" s="14">
        <v>1.4460699198956502E-3</v>
      </c>
      <c r="U81" s="5"/>
    </row>
    <row r="82" spans="1:21">
      <c r="A82" s="2" t="s">
        <v>501</v>
      </c>
      <c r="C82" s="16" t="s">
        <v>502</v>
      </c>
      <c r="E82" s="1" t="s">
        <v>395</v>
      </c>
      <c r="G82" s="13" t="s">
        <v>498</v>
      </c>
      <c r="I82" s="4">
        <v>18</v>
      </c>
      <c r="J82" s="4"/>
      <c r="K82" s="4">
        <v>750000000000</v>
      </c>
      <c r="L82" s="4"/>
      <c r="M82" s="4">
        <v>0</v>
      </c>
      <c r="N82" s="4"/>
      <c r="O82" s="4">
        <v>0</v>
      </c>
      <c r="P82" s="4"/>
      <c r="Q82" s="4">
        <v>750000000000</v>
      </c>
      <c r="S82" s="14">
        <v>1.4460699198956502E-3</v>
      </c>
      <c r="U82" s="5"/>
    </row>
    <row r="83" spans="1:21">
      <c r="A83" s="2" t="s">
        <v>490</v>
      </c>
      <c r="C83" s="16" t="s">
        <v>503</v>
      </c>
      <c r="E83" s="1" t="s">
        <v>395</v>
      </c>
      <c r="G83" s="13" t="s">
        <v>498</v>
      </c>
      <c r="I83" s="4">
        <v>18</v>
      </c>
      <c r="J83" s="4"/>
      <c r="K83" s="4">
        <v>660000000000</v>
      </c>
      <c r="L83" s="4"/>
      <c r="M83" s="4">
        <v>0</v>
      </c>
      <c r="N83" s="4"/>
      <c r="O83" s="4">
        <v>660000000000</v>
      </c>
      <c r="P83" s="4"/>
      <c r="Q83" s="4">
        <v>0</v>
      </c>
      <c r="S83" s="14">
        <v>0</v>
      </c>
      <c r="U83" s="5"/>
    </row>
    <row r="84" spans="1:21">
      <c r="A84" s="2" t="s">
        <v>504</v>
      </c>
      <c r="C84" s="16" t="s">
        <v>505</v>
      </c>
      <c r="E84" s="1" t="s">
        <v>395</v>
      </c>
      <c r="G84" s="13" t="s">
        <v>498</v>
      </c>
      <c r="I84" s="4">
        <v>18</v>
      </c>
      <c r="J84" s="4"/>
      <c r="K84" s="4">
        <v>670000000000</v>
      </c>
      <c r="L84" s="4"/>
      <c r="M84" s="4">
        <v>0</v>
      </c>
      <c r="N84" s="4"/>
      <c r="O84" s="4">
        <v>0</v>
      </c>
      <c r="P84" s="4"/>
      <c r="Q84" s="4">
        <v>670000000000</v>
      </c>
      <c r="S84" s="14">
        <v>1.2918224617734476E-3</v>
      </c>
      <c r="U84" s="5"/>
    </row>
    <row r="85" spans="1:21">
      <c r="A85" s="2" t="s">
        <v>499</v>
      </c>
      <c r="C85" s="16" t="s">
        <v>506</v>
      </c>
      <c r="E85" s="1" t="s">
        <v>395</v>
      </c>
      <c r="G85" s="13" t="s">
        <v>507</v>
      </c>
      <c r="I85" s="4">
        <v>18</v>
      </c>
      <c r="J85" s="4"/>
      <c r="K85" s="4">
        <v>1500000000000</v>
      </c>
      <c r="L85" s="4"/>
      <c r="M85" s="4">
        <v>0</v>
      </c>
      <c r="N85" s="4"/>
      <c r="O85" s="4">
        <v>0</v>
      </c>
      <c r="P85" s="4"/>
      <c r="Q85" s="4">
        <v>1500000000000</v>
      </c>
      <c r="S85" s="14">
        <v>2.8921398397913005E-3</v>
      </c>
      <c r="U85" s="5"/>
    </row>
    <row r="86" spans="1:21">
      <c r="A86" s="2" t="s">
        <v>508</v>
      </c>
      <c r="C86" s="16" t="s">
        <v>509</v>
      </c>
      <c r="E86" s="1" t="s">
        <v>395</v>
      </c>
      <c r="G86" s="13" t="s">
        <v>510</v>
      </c>
      <c r="I86" s="4">
        <v>18</v>
      </c>
      <c r="J86" s="4"/>
      <c r="K86" s="4">
        <v>500000000000</v>
      </c>
      <c r="L86" s="4"/>
      <c r="M86" s="4">
        <v>0</v>
      </c>
      <c r="N86" s="4"/>
      <c r="O86" s="4">
        <v>0</v>
      </c>
      <c r="P86" s="4"/>
      <c r="Q86" s="4">
        <v>500000000000</v>
      </c>
      <c r="S86" s="14">
        <v>9.6404661326376679E-4</v>
      </c>
      <c r="U86" s="5"/>
    </row>
    <row r="87" spans="1:21">
      <c r="A87" s="2" t="s">
        <v>490</v>
      </c>
      <c r="C87" s="16" t="s">
        <v>511</v>
      </c>
      <c r="E87" s="1" t="s">
        <v>395</v>
      </c>
      <c r="G87" s="13" t="s">
        <v>510</v>
      </c>
      <c r="I87" s="4">
        <v>18</v>
      </c>
      <c r="J87" s="4"/>
      <c r="K87" s="4">
        <v>1000000000000</v>
      </c>
      <c r="L87" s="4"/>
      <c r="M87" s="4">
        <v>0</v>
      </c>
      <c r="N87" s="4"/>
      <c r="O87" s="4">
        <v>1000000000000</v>
      </c>
      <c r="P87" s="4"/>
      <c r="Q87" s="4">
        <v>0</v>
      </c>
      <c r="S87" s="14">
        <v>0</v>
      </c>
      <c r="U87" s="5"/>
    </row>
    <row r="88" spans="1:21">
      <c r="A88" s="2" t="s">
        <v>490</v>
      </c>
      <c r="C88" s="16" t="s">
        <v>512</v>
      </c>
      <c r="E88" s="1" t="s">
        <v>395</v>
      </c>
      <c r="G88" s="13" t="s">
        <v>513</v>
      </c>
      <c r="I88" s="4">
        <v>18</v>
      </c>
      <c r="J88" s="4"/>
      <c r="K88" s="4">
        <v>300000000000</v>
      </c>
      <c r="L88" s="4"/>
      <c r="M88" s="4">
        <v>0</v>
      </c>
      <c r="N88" s="4"/>
      <c r="O88" s="4">
        <v>0</v>
      </c>
      <c r="P88" s="4"/>
      <c r="Q88" s="4">
        <v>300000000000</v>
      </c>
      <c r="S88" s="14">
        <v>5.7842796795826005E-4</v>
      </c>
      <c r="U88" s="5"/>
    </row>
    <row r="89" spans="1:21">
      <c r="A89" s="2" t="s">
        <v>434</v>
      </c>
      <c r="C89" s="16" t="s">
        <v>514</v>
      </c>
      <c r="E89" s="1" t="s">
        <v>395</v>
      </c>
      <c r="G89" s="13" t="s">
        <v>513</v>
      </c>
      <c r="I89" s="4">
        <v>18</v>
      </c>
      <c r="J89" s="4"/>
      <c r="K89" s="4">
        <v>1900000000000</v>
      </c>
      <c r="L89" s="4"/>
      <c r="M89" s="4">
        <v>0</v>
      </c>
      <c r="N89" s="4"/>
      <c r="O89" s="4">
        <v>1900000000000</v>
      </c>
      <c r="P89" s="4"/>
      <c r="Q89" s="4">
        <v>0</v>
      </c>
      <c r="S89" s="14">
        <v>0</v>
      </c>
      <c r="U89" s="5"/>
    </row>
    <row r="90" spans="1:21">
      <c r="A90" s="2" t="s">
        <v>363</v>
      </c>
      <c r="C90" s="16" t="s">
        <v>515</v>
      </c>
      <c r="E90" s="1" t="s">
        <v>395</v>
      </c>
      <c r="G90" s="13" t="s">
        <v>516</v>
      </c>
      <c r="I90" s="4">
        <v>18</v>
      </c>
      <c r="J90" s="4"/>
      <c r="K90" s="4">
        <v>1000000000000</v>
      </c>
      <c r="L90" s="4"/>
      <c r="M90" s="4">
        <v>0</v>
      </c>
      <c r="N90" s="4"/>
      <c r="O90" s="4">
        <v>0</v>
      </c>
      <c r="P90" s="4"/>
      <c r="Q90" s="4">
        <v>1000000000000</v>
      </c>
      <c r="S90" s="14">
        <v>1.9280932265275336E-3</v>
      </c>
      <c r="U90" s="5"/>
    </row>
    <row r="91" spans="1:21">
      <c r="A91" s="2" t="s">
        <v>517</v>
      </c>
      <c r="C91" s="16" t="s">
        <v>518</v>
      </c>
      <c r="E91" s="1" t="s">
        <v>395</v>
      </c>
      <c r="G91" s="13" t="s">
        <v>519</v>
      </c>
      <c r="I91" s="4">
        <v>18</v>
      </c>
      <c r="J91" s="4"/>
      <c r="K91" s="4">
        <v>500000000000</v>
      </c>
      <c r="L91" s="4"/>
      <c r="M91" s="4">
        <v>0</v>
      </c>
      <c r="N91" s="4"/>
      <c r="O91" s="4">
        <v>0</v>
      </c>
      <c r="P91" s="4"/>
      <c r="Q91" s="4">
        <v>500000000000</v>
      </c>
      <c r="S91" s="14">
        <v>9.6404661326376679E-4</v>
      </c>
      <c r="U91" s="5"/>
    </row>
    <row r="92" spans="1:21">
      <c r="A92" s="2" t="s">
        <v>490</v>
      </c>
      <c r="C92" s="16" t="s">
        <v>520</v>
      </c>
      <c r="E92" s="1" t="s">
        <v>395</v>
      </c>
      <c r="G92" s="13" t="s">
        <v>519</v>
      </c>
      <c r="I92" s="4">
        <v>18</v>
      </c>
      <c r="J92" s="4"/>
      <c r="K92" s="4">
        <v>500000000000</v>
      </c>
      <c r="L92" s="4"/>
      <c r="M92" s="4">
        <v>0</v>
      </c>
      <c r="N92" s="4"/>
      <c r="O92" s="4">
        <v>500000000000</v>
      </c>
      <c r="P92" s="4"/>
      <c r="Q92" s="4">
        <v>0</v>
      </c>
      <c r="S92" s="14">
        <v>0</v>
      </c>
      <c r="U92" s="5"/>
    </row>
    <row r="93" spans="1:21">
      <c r="A93" s="2" t="s">
        <v>499</v>
      </c>
      <c r="C93" s="16" t="s">
        <v>521</v>
      </c>
      <c r="E93" s="1" t="s">
        <v>395</v>
      </c>
      <c r="G93" s="13" t="s">
        <v>522</v>
      </c>
      <c r="I93" s="4">
        <v>18</v>
      </c>
      <c r="J93" s="4"/>
      <c r="K93" s="4">
        <v>750000000000</v>
      </c>
      <c r="L93" s="4"/>
      <c r="M93" s="4">
        <v>0</v>
      </c>
      <c r="N93" s="4"/>
      <c r="O93" s="4">
        <v>0</v>
      </c>
      <c r="P93" s="4"/>
      <c r="Q93" s="4">
        <v>750000000000</v>
      </c>
      <c r="S93" s="14">
        <v>1.4460699198956502E-3</v>
      </c>
      <c r="U93" s="5"/>
    </row>
    <row r="94" spans="1:21">
      <c r="A94" s="2" t="s">
        <v>523</v>
      </c>
      <c r="C94" s="16" t="s">
        <v>524</v>
      </c>
      <c r="E94" s="1" t="s">
        <v>395</v>
      </c>
      <c r="G94" s="13" t="s">
        <v>522</v>
      </c>
      <c r="I94" s="4">
        <v>18</v>
      </c>
      <c r="J94" s="4"/>
      <c r="K94" s="4">
        <v>500000000000</v>
      </c>
      <c r="L94" s="4"/>
      <c r="M94" s="4">
        <v>0</v>
      </c>
      <c r="N94" s="4"/>
      <c r="O94" s="4">
        <v>0</v>
      </c>
      <c r="P94" s="4"/>
      <c r="Q94" s="4">
        <v>500000000000</v>
      </c>
      <c r="S94" s="14">
        <v>9.6404661326376679E-4</v>
      </c>
      <c r="U94" s="5"/>
    </row>
    <row r="95" spans="1:21">
      <c r="A95" s="2" t="s">
        <v>363</v>
      </c>
      <c r="C95" s="16" t="s">
        <v>525</v>
      </c>
      <c r="E95" s="1" t="s">
        <v>395</v>
      </c>
      <c r="G95" s="13" t="s">
        <v>526</v>
      </c>
      <c r="I95" s="4">
        <v>18</v>
      </c>
      <c r="J95" s="4"/>
      <c r="K95" s="4">
        <v>500000000000</v>
      </c>
      <c r="L95" s="4"/>
      <c r="M95" s="4">
        <v>0</v>
      </c>
      <c r="N95" s="4"/>
      <c r="O95" s="4">
        <v>0</v>
      </c>
      <c r="P95" s="4"/>
      <c r="Q95" s="4">
        <v>500000000000</v>
      </c>
      <c r="S95" s="14">
        <v>9.6404661326376679E-4</v>
      </c>
      <c r="U95" s="5"/>
    </row>
    <row r="96" spans="1:21">
      <c r="A96" s="2" t="s">
        <v>499</v>
      </c>
      <c r="C96" s="16" t="s">
        <v>527</v>
      </c>
      <c r="E96" s="1" t="s">
        <v>395</v>
      </c>
      <c r="G96" s="13" t="s">
        <v>526</v>
      </c>
      <c r="I96" s="4">
        <v>18</v>
      </c>
      <c r="J96" s="4"/>
      <c r="K96" s="4">
        <v>1200000000000</v>
      </c>
      <c r="L96" s="4"/>
      <c r="M96" s="4">
        <v>0</v>
      </c>
      <c r="N96" s="4"/>
      <c r="O96" s="4">
        <v>0</v>
      </c>
      <c r="P96" s="4"/>
      <c r="Q96" s="4">
        <v>1200000000000</v>
      </c>
      <c r="S96" s="14">
        <v>2.3137118718330402E-3</v>
      </c>
      <c r="U96" s="5"/>
    </row>
    <row r="97" spans="1:21">
      <c r="A97" s="2" t="s">
        <v>434</v>
      </c>
      <c r="C97" s="16" t="s">
        <v>528</v>
      </c>
      <c r="E97" s="1" t="s">
        <v>395</v>
      </c>
      <c r="G97" s="13" t="s">
        <v>529</v>
      </c>
      <c r="I97" s="4">
        <v>18</v>
      </c>
      <c r="J97" s="4"/>
      <c r="K97" s="4">
        <v>900000000000</v>
      </c>
      <c r="L97" s="4"/>
      <c r="M97" s="4">
        <v>0</v>
      </c>
      <c r="N97" s="4"/>
      <c r="O97" s="4">
        <v>0</v>
      </c>
      <c r="P97" s="4"/>
      <c r="Q97" s="4">
        <v>900000000000</v>
      </c>
      <c r="S97" s="14">
        <v>1.7352839038747804E-3</v>
      </c>
      <c r="U97" s="5"/>
    </row>
    <row r="98" spans="1:21">
      <c r="A98" s="2" t="s">
        <v>499</v>
      </c>
      <c r="C98" s="16" t="s">
        <v>530</v>
      </c>
      <c r="E98" s="1" t="s">
        <v>395</v>
      </c>
      <c r="G98" s="13" t="s">
        <v>531</v>
      </c>
      <c r="I98" s="4">
        <v>18</v>
      </c>
      <c r="J98" s="4"/>
      <c r="K98" s="4">
        <v>800000000000</v>
      </c>
      <c r="L98" s="4"/>
      <c r="M98" s="4">
        <v>0</v>
      </c>
      <c r="N98" s="4"/>
      <c r="O98" s="4">
        <v>0</v>
      </c>
      <c r="P98" s="4"/>
      <c r="Q98" s="4">
        <v>800000000000</v>
      </c>
      <c r="S98" s="14">
        <v>1.5424745812220269E-3</v>
      </c>
      <c r="U98" s="5"/>
    </row>
    <row r="99" spans="1:21">
      <c r="A99" s="2" t="s">
        <v>443</v>
      </c>
      <c r="C99" s="16" t="s">
        <v>532</v>
      </c>
      <c r="E99" s="1" t="s">
        <v>395</v>
      </c>
      <c r="G99" s="13" t="s">
        <v>531</v>
      </c>
      <c r="I99" s="4">
        <v>18</v>
      </c>
      <c r="J99" s="4"/>
      <c r="K99" s="4">
        <v>1400000000000</v>
      </c>
      <c r="L99" s="4"/>
      <c r="M99" s="4">
        <v>0</v>
      </c>
      <c r="N99" s="4"/>
      <c r="O99" s="4">
        <v>0</v>
      </c>
      <c r="P99" s="4"/>
      <c r="Q99" s="4">
        <v>1400000000000</v>
      </c>
      <c r="S99" s="14">
        <v>2.699330517138547E-3</v>
      </c>
      <c r="U99" s="5"/>
    </row>
    <row r="100" spans="1:21">
      <c r="A100" s="2" t="s">
        <v>533</v>
      </c>
      <c r="C100" s="16" t="s">
        <v>534</v>
      </c>
      <c r="E100" s="1" t="s">
        <v>395</v>
      </c>
      <c r="G100" s="13" t="s">
        <v>4</v>
      </c>
      <c r="I100" s="4">
        <v>18</v>
      </c>
      <c r="J100" s="4"/>
      <c r="K100" s="4">
        <v>500000000000</v>
      </c>
      <c r="L100" s="4"/>
      <c r="M100" s="4">
        <v>0</v>
      </c>
      <c r="N100" s="4"/>
      <c r="O100" s="4">
        <v>0</v>
      </c>
      <c r="P100" s="4"/>
      <c r="Q100" s="4">
        <v>500000000000</v>
      </c>
      <c r="S100" s="14">
        <v>9.6404661326376679E-4</v>
      </c>
      <c r="U100" s="5"/>
    </row>
    <row r="101" spans="1:21">
      <c r="A101" s="2" t="s">
        <v>535</v>
      </c>
      <c r="C101" s="16" t="s">
        <v>536</v>
      </c>
      <c r="E101" s="1" t="s">
        <v>395</v>
      </c>
      <c r="G101" s="13" t="s">
        <v>4</v>
      </c>
      <c r="I101" s="4">
        <v>18</v>
      </c>
      <c r="J101" s="4"/>
      <c r="K101" s="4">
        <v>500000000000</v>
      </c>
      <c r="L101" s="4"/>
      <c r="M101" s="4">
        <v>0</v>
      </c>
      <c r="N101" s="4"/>
      <c r="O101" s="4">
        <v>0</v>
      </c>
      <c r="P101" s="4"/>
      <c r="Q101" s="4">
        <v>500000000000</v>
      </c>
      <c r="S101" s="14">
        <v>9.6404661326376679E-4</v>
      </c>
      <c r="U101" s="5"/>
    </row>
    <row r="102" spans="1:21">
      <c r="A102" s="2" t="s">
        <v>537</v>
      </c>
      <c r="C102" s="16" t="s">
        <v>538</v>
      </c>
      <c r="E102" s="1" t="s">
        <v>395</v>
      </c>
      <c r="G102" s="13" t="s">
        <v>4</v>
      </c>
      <c r="I102" s="4">
        <v>18</v>
      </c>
      <c r="J102" s="4"/>
      <c r="K102" s="4">
        <v>500000000000</v>
      </c>
      <c r="L102" s="4"/>
      <c r="M102" s="4">
        <v>0</v>
      </c>
      <c r="N102" s="4"/>
      <c r="O102" s="4">
        <v>0</v>
      </c>
      <c r="P102" s="4"/>
      <c r="Q102" s="4">
        <v>500000000000</v>
      </c>
      <c r="S102" s="14">
        <v>9.6404661326376679E-4</v>
      </c>
      <c r="U102" s="5"/>
    </row>
    <row r="103" spans="1:21">
      <c r="A103" s="2" t="s">
        <v>539</v>
      </c>
      <c r="C103" s="16" t="s">
        <v>540</v>
      </c>
      <c r="E103" s="1" t="s">
        <v>395</v>
      </c>
      <c r="G103" s="13" t="s">
        <v>4</v>
      </c>
      <c r="I103" s="4">
        <v>18</v>
      </c>
      <c r="J103" s="4"/>
      <c r="K103" s="4">
        <v>400000000000</v>
      </c>
      <c r="L103" s="4"/>
      <c r="M103" s="4">
        <v>0</v>
      </c>
      <c r="N103" s="4"/>
      <c r="O103" s="4">
        <v>0</v>
      </c>
      <c r="P103" s="4"/>
      <c r="Q103" s="4">
        <v>400000000000</v>
      </c>
      <c r="S103" s="14">
        <v>7.7123729061101347E-4</v>
      </c>
      <c r="U103" s="5"/>
    </row>
    <row r="104" spans="1:21">
      <c r="A104" s="2" t="s">
        <v>490</v>
      </c>
      <c r="C104" s="16" t="s">
        <v>541</v>
      </c>
      <c r="E104" s="1" t="s">
        <v>395</v>
      </c>
      <c r="G104" s="13" t="s">
        <v>542</v>
      </c>
      <c r="I104" s="4">
        <v>18</v>
      </c>
      <c r="J104" s="4"/>
      <c r="K104" s="4">
        <v>0</v>
      </c>
      <c r="L104" s="4"/>
      <c r="M104" s="4">
        <v>1600000000000</v>
      </c>
      <c r="N104" s="4"/>
      <c r="O104" s="4">
        <v>0</v>
      </c>
      <c r="P104" s="4"/>
      <c r="Q104" s="4">
        <v>1600000000000</v>
      </c>
      <c r="S104" s="14">
        <v>3.0849491624440539E-3</v>
      </c>
      <c r="U104" s="5"/>
    </row>
    <row r="105" spans="1:21">
      <c r="A105" s="2" t="s">
        <v>363</v>
      </c>
      <c r="C105" s="16" t="s">
        <v>543</v>
      </c>
      <c r="E105" s="1" t="s">
        <v>395</v>
      </c>
      <c r="G105" s="13" t="s">
        <v>542</v>
      </c>
      <c r="I105" s="4">
        <v>18</v>
      </c>
      <c r="J105" s="4"/>
      <c r="K105" s="4">
        <v>0</v>
      </c>
      <c r="L105" s="4"/>
      <c r="M105" s="4">
        <v>700000000000</v>
      </c>
      <c r="N105" s="4"/>
      <c r="O105" s="4">
        <v>0</v>
      </c>
      <c r="P105" s="4"/>
      <c r="Q105" s="4">
        <v>700000000000</v>
      </c>
      <c r="S105" s="14">
        <v>1.3496652585692735E-3</v>
      </c>
      <c r="U105" s="5"/>
    </row>
    <row r="106" spans="1:21">
      <c r="A106" s="2" t="s">
        <v>544</v>
      </c>
      <c r="C106" s="16" t="s">
        <v>545</v>
      </c>
      <c r="E106" s="1" t="s">
        <v>395</v>
      </c>
      <c r="G106" s="13" t="s">
        <v>542</v>
      </c>
      <c r="I106" s="4">
        <v>18</v>
      </c>
      <c r="J106" s="4"/>
      <c r="K106" s="4">
        <v>0</v>
      </c>
      <c r="L106" s="4"/>
      <c r="M106" s="4">
        <v>2000000000000</v>
      </c>
      <c r="N106" s="4"/>
      <c r="O106" s="4">
        <v>0</v>
      </c>
      <c r="P106" s="4"/>
      <c r="Q106" s="4">
        <v>2000000000000</v>
      </c>
      <c r="S106" s="14">
        <v>3.8561864530550671E-3</v>
      </c>
      <c r="U106" s="5"/>
    </row>
    <row r="107" spans="1:21">
      <c r="A107" s="2" t="s">
        <v>499</v>
      </c>
      <c r="C107" s="16" t="s">
        <v>546</v>
      </c>
      <c r="E107" s="1" t="s">
        <v>395</v>
      </c>
      <c r="G107" s="13" t="s">
        <v>542</v>
      </c>
      <c r="I107" s="4">
        <v>18</v>
      </c>
      <c r="J107" s="4"/>
      <c r="K107" s="4">
        <v>0</v>
      </c>
      <c r="L107" s="4"/>
      <c r="M107" s="4">
        <v>1400000000000</v>
      </c>
      <c r="N107" s="4"/>
      <c r="O107" s="4">
        <v>0</v>
      </c>
      <c r="P107" s="4"/>
      <c r="Q107" s="4">
        <v>1400000000000</v>
      </c>
      <c r="S107" s="14">
        <v>2.699330517138547E-3</v>
      </c>
      <c r="U107" s="5"/>
    </row>
    <row r="108" spans="1:21">
      <c r="A108" s="2" t="s">
        <v>448</v>
      </c>
      <c r="C108" s="16" t="s">
        <v>547</v>
      </c>
      <c r="E108" s="1" t="s">
        <v>395</v>
      </c>
      <c r="G108" s="13" t="s">
        <v>548</v>
      </c>
      <c r="I108" s="4">
        <v>18</v>
      </c>
      <c r="J108" s="4"/>
      <c r="K108" s="4">
        <v>0</v>
      </c>
      <c r="L108" s="4"/>
      <c r="M108" s="4">
        <v>3500000000000</v>
      </c>
      <c r="N108" s="4"/>
      <c r="O108" s="4">
        <v>0</v>
      </c>
      <c r="P108" s="4"/>
      <c r="Q108" s="4">
        <v>3500000000000</v>
      </c>
      <c r="S108" s="14">
        <v>6.7483262928463676E-3</v>
      </c>
      <c r="U108" s="5"/>
    </row>
    <row r="109" spans="1:21">
      <c r="A109" s="2" t="s">
        <v>440</v>
      </c>
      <c r="C109" s="16" t="s">
        <v>549</v>
      </c>
      <c r="E109" s="1" t="s">
        <v>395</v>
      </c>
      <c r="G109" s="13" t="s">
        <v>550</v>
      </c>
      <c r="I109" s="4">
        <v>18</v>
      </c>
      <c r="J109" s="4"/>
      <c r="K109" s="4">
        <v>0</v>
      </c>
      <c r="L109" s="4"/>
      <c r="M109" s="4">
        <v>1500000000000</v>
      </c>
      <c r="N109" s="4"/>
      <c r="O109" s="4">
        <v>0</v>
      </c>
      <c r="P109" s="4"/>
      <c r="Q109" s="4">
        <v>1500000000000</v>
      </c>
      <c r="S109" s="14">
        <v>2.8921398397913005E-3</v>
      </c>
      <c r="U109" s="5"/>
    </row>
    <row r="110" spans="1:21">
      <c r="A110" s="2" t="s">
        <v>434</v>
      </c>
      <c r="C110" s="16" t="s">
        <v>551</v>
      </c>
      <c r="E110" s="1" t="s">
        <v>395</v>
      </c>
      <c r="G110" s="13" t="s">
        <v>550</v>
      </c>
      <c r="I110" s="4">
        <v>18</v>
      </c>
      <c r="J110" s="4"/>
      <c r="K110" s="4">
        <v>0</v>
      </c>
      <c r="L110" s="4"/>
      <c r="M110" s="4">
        <v>5000000000000</v>
      </c>
      <c r="N110" s="4"/>
      <c r="O110" s="4">
        <v>0</v>
      </c>
      <c r="P110" s="4"/>
      <c r="Q110" s="4">
        <v>5000000000000</v>
      </c>
      <c r="S110" s="14">
        <v>9.6404661326376685E-3</v>
      </c>
      <c r="U110" s="5"/>
    </row>
    <row r="111" spans="1:21">
      <c r="A111" s="2" t="s">
        <v>490</v>
      </c>
      <c r="C111" s="16" t="s">
        <v>552</v>
      </c>
      <c r="E111" s="1" t="s">
        <v>395</v>
      </c>
      <c r="G111" s="13" t="s">
        <v>550</v>
      </c>
      <c r="I111" s="4">
        <v>18</v>
      </c>
      <c r="J111" s="4"/>
      <c r="K111" s="4">
        <v>0</v>
      </c>
      <c r="L111" s="4"/>
      <c r="M111" s="4">
        <v>5500000000000</v>
      </c>
      <c r="N111" s="4"/>
      <c r="O111" s="4">
        <v>0</v>
      </c>
      <c r="P111" s="4"/>
      <c r="Q111" s="4">
        <v>5500000000000</v>
      </c>
      <c r="S111" s="14">
        <v>1.0604512745901434E-2</v>
      </c>
      <c r="U111" s="5"/>
    </row>
    <row r="112" spans="1:21">
      <c r="A112" s="2" t="s">
        <v>553</v>
      </c>
      <c r="C112" s="16" t="s">
        <v>554</v>
      </c>
      <c r="E112" s="1" t="s">
        <v>395</v>
      </c>
      <c r="G112" s="13" t="s">
        <v>555</v>
      </c>
      <c r="I112" s="4">
        <v>18</v>
      </c>
      <c r="J112" s="4"/>
      <c r="K112" s="4">
        <v>0</v>
      </c>
      <c r="L112" s="4"/>
      <c r="M112" s="4">
        <v>500000000000</v>
      </c>
      <c r="N112" s="4"/>
      <c r="O112" s="4">
        <v>0</v>
      </c>
      <c r="P112" s="4"/>
      <c r="Q112" s="4">
        <v>500000000000</v>
      </c>
      <c r="S112" s="14">
        <v>9.6404661326376679E-4</v>
      </c>
      <c r="U112" s="5"/>
    </row>
    <row r="113" spans="1:21">
      <c r="A113" s="2" t="s">
        <v>490</v>
      </c>
      <c r="C113" s="16" t="s">
        <v>556</v>
      </c>
      <c r="E113" s="1" t="s">
        <v>395</v>
      </c>
      <c r="G113" s="13" t="s">
        <v>557</v>
      </c>
      <c r="I113" s="4">
        <v>18</v>
      </c>
      <c r="J113" s="4"/>
      <c r="K113" s="4">
        <v>0</v>
      </c>
      <c r="L113" s="4"/>
      <c r="M113" s="4">
        <v>2000000000000</v>
      </c>
      <c r="N113" s="4"/>
      <c r="O113" s="4">
        <v>0</v>
      </c>
      <c r="P113" s="4"/>
      <c r="Q113" s="4">
        <v>2000000000000</v>
      </c>
      <c r="S113" s="14">
        <v>3.8561864530550671E-3</v>
      </c>
      <c r="U113" s="5"/>
    </row>
    <row r="114" spans="1:21">
      <c r="A114" s="2" t="s">
        <v>558</v>
      </c>
      <c r="C114" s="16" t="s">
        <v>559</v>
      </c>
      <c r="E114" s="1" t="s">
        <v>395</v>
      </c>
      <c r="G114" s="13" t="s">
        <v>560</v>
      </c>
      <c r="I114" s="4">
        <v>18</v>
      </c>
      <c r="J114" s="4"/>
      <c r="K114" s="4">
        <v>0</v>
      </c>
      <c r="L114" s="4"/>
      <c r="M114" s="4">
        <v>600000000000</v>
      </c>
      <c r="N114" s="4"/>
      <c r="O114" s="4">
        <v>0</v>
      </c>
      <c r="P114" s="4"/>
      <c r="Q114" s="4">
        <v>600000000000</v>
      </c>
      <c r="S114" s="14">
        <v>1.1568559359165201E-3</v>
      </c>
      <c r="U114" s="5"/>
    </row>
    <row r="115" spans="1:21">
      <c r="A115" s="2" t="s">
        <v>363</v>
      </c>
      <c r="C115" s="16" t="s">
        <v>561</v>
      </c>
      <c r="E115" s="1" t="s">
        <v>395</v>
      </c>
      <c r="G115" s="13" t="s">
        <v>560</v>
      </c>
      <c r="I115" s="4">
        <v>18</v>
      </c>
      <c r="J115" s="4"/>
      <c r="K115" s="4">
        <v>0</v>
      </c>
      <c r="L115" s="4"/>
      <c r="M115" s="4">
        <v>1300000000000</v>
      </c>
      <c r="N115" s="4"/>
      <c r="O115" s="4">
        <v>0</v>
      </c>
      <c r="P115" s="4"/>
      <c r="Q115" s="4">
        <v>1300000000000</v>
      </c>
      <c r="S115" s="14">
        <v>2.5065211944857936E-3</v>
      </c>
      <c r="U115" s="5"/>
    </row>
    <row r="116" spans="1:21">
      <c r="A116" s="2" t="s">
        <v>562</v>
      </c>
      <c r="C116" s="16" t="s">
        <v>563</v>
      </c>
      <c r="E116" s="1" t="s">
        <v>395</v>
      </c>
      <c r="G116" s="13" t="s">
        <v>560</v>
      </c>
      <c r="I116" s="4">
        <v>18</v>
      </c>
      <c r="J116" s="4"/>
      <c r="K116" s="4">
        <v>0</v>
      </c>
      <c r="L116" s="4"/>
      <c r="M116" s="4">
        <v>200000000000</v>
      </c>
      <c r="N116" s="4"/>
      <c r="O116" s="4">
        <v>0</v>
      </c>
      <c r="P116" s="4"/>
      <c r="Q116" s="4">
        <v>200000000000</v>
      </c>
      <c r="S116" s="14">
        <v>3.8561864530550674E-4</v>
      </c>
      <c r="U116" s="5"/>
    </row>
    <row r="117" spans="1:21">
      <c r="A117" s="2" t="s">
        <v>490</v>
      </c>
      <c r="C117" s="16" t="s">
        <v>564</v>
      </c>
      <c r="E117" s="1" t="s">
        <v>395</v>
      </c>
      <c r="G117" s="13" t="s">
        <v>290</v>
      </c>
      <c r="I117" s="4">
        <v>18</v>
      </c>
      <c r="J117" s="4"/>
      <c r="K117" s="4">
        <v>0</v>
      </c>
      <c r="L117" s="4"/>
      <c r="M117" s="4">
        <v>3100000000000</v>
      </c>
      <c r="N117" s="4"/>
      <c r="O117" s="4">
        <v>0</v>
      </c>
      <c r="P117" s="4"/>
      <c r="Q117" s="4">
        <v>3100000000000</v>
      </c>
      <c r="S117" s="14">
        <v>5.9770890022353539E-3</v>
      </c>
      <c r="U117" s="5"/>
    </row>
    <row r="118" spans="1:21">
      <c r="A118" s="2" t="s">
        <v>478</v>
      </c>
      <c r="C118" s="16" t="s">
        <v>565</v>
      </c>
      <c r="E118" s="1" t="s">
        <v>395</v>
      </c>
      <c r="G118" s="13" t="s">
        <v>290</v>
      </c>
      <c r="I118" s="4">
        <v>18</v>
      </c>
      <c r="J118" s="4"/>
      <c r="K118" s="4">
        <v>0</v>
      </c>
      <c r="L118" s="4"/>
      <c r="M118" s="4">
        <v>3000000000000</v>
      </c>
      <c r="N118" s="4"/>
      <c r="O118" s="4">
        <v>0</v>
      </c>
      <c r="P118" s="4"/>
      <c r="Q118" s="4">
        <v>3000000000000</v>
      </c>
      <c r="S118" s="14">
        <v>5.7842796795826009E-3</v>
      </c>
      <c r="U118" s="5"/>
    </row>
    <row r="119" spans="1:21">
      <c r="A119" s="2" t="s">
        <v>566</v>
      </c>
      <c r="C119" s="16" t="s">
        <v>567</v>
      </c>
      <c r="E119" s="1" t="s">
        <v>395</v>
      </c>
      <c r="G119" s="13" t="s">
        <v>568</v>
      </c>
      <c r="I119" s="4">
        <v>18</v>
      </c>
      <c r="J119" s="4"/>
      <c r="K119" s="4">
        <v>0</v>
      </c>
      <c r="L119" s="4"/>
      <c r="M119" s="4">
        <v>500000000000</v>
      </c>
      <c r="N119" s="4"/>
      <c r="O119" s="4">
        <v>0</v>
      </c>
      <c r="P119" s="4"/>
      <c r="Q119" s="4">
        <v>500000000000</v>
      </c>
      <c r="S119" s="14">
        <v>9.6404661326376679E-4</v>
      </c>
      <c r="U119" s="5"/>
    </row>
    <row r="120" spans="1:21">
      <c r="A120" s="2" t="s">
        <v>569</v>
      </c>
      <c r="C120" s="16" t="s">
        <v>570</v>
      </c>
      <c r="E120" s="1" t="s">
        <v>395</v>
      </c>
      <c r="G120" s="13" t="s">
        <v>571</v>
      </c>
      <c r="I120" s="4">
        <v>18</v>
      </c>
      <c r="J120" s="4"/>
      <c r="K120" s="4">
        <v>0</v>
      </c>
      <c r="L120" s="4"/>
      <c r="M120" s="4">
        <v>500000000000</v>
      </c>
      <c r="N120" s="4"/>
      <c r="O120" s="4">
        <v>0</v>
      </c>
      <c r="P120" s="4"/>
      <c r="Q120" s="4">
        <v>500000000000</v>
      </c>
      <c r="S120" s="14">
        <v>9.6404661326376679E-4</v>
      </c>
      <c r="U120" s="5"/>
    </row>
    <row r="121" spans="1:21">
      <c r="A121" s="2" t="s">
        <v>443</v>
      </c>
      <c r="C121" s="16" t="s">
        <v>572</v>
      </c>
      <c r="E121" s="1" t="s">
        <v>395</v>
      </c>
      <c r="G121" s="13" t="s">
        <v>573</v>
      </c>
      <c r="I121" s="4">
        <v>18</v>
      </c>
      <c r="J121" s="4"/>
      <c r="K121" s="4">
        <v>0</v>
      </c>
      <c r="L121" s="4"/>
      <c r="M121" s="4">
        <v>2000000000000</v>
      </c>
      <c r="N121" s="4"/>
      <c r="O121" s="4">
        <v>0</v>
      </c>
      <c r="P121" s="4"/>
      <c r="Q121" s="4">
        <v>2000000000000</v>
      </c>
      <c r="S121" s="14">
        <v>3.8561864530550671E-3</v>
      </c>
      <c r="U121" s="5"/>
    </row>
    <row r="122" spans="1:21">
      <c r="A122" s="2" t="s">
        <v>574</v>
      </c>
      <c r="C122" s="16" t="s">
        <v>575</v>
      </c>
      <c r="E122" s="1" t="s">
        <v>395</v>
      </c>
      <c r="G122" s="13" t="s">
        <v>573</v>
      </c>
      <c r="I122" s="4">
        <v>18</v>
      </c>
      <c r="J122" s="4"/>
      <c r="K122" s="4">
        <v>0</v>
      </c>
      <c r="L122" s="4"/>
      <c r="M122" s="4">
        <v>1650000000000</v>
      </c>
      <c r="N122" s="4"/>
      <c r="O122" s="4">
        <v>0</v>
      </c>
      <c r="P122" s="4"/>
      <c r="Q122" s="4">
        <v>1650000000000</v>
      </c>
      <c r="S122" s="14">
        <v>3.1813538237704304E-3</v>
      </c>
      <c r="U122" s="5"/>
    </row>
    <row r="123" spans="1:21">
      <c r="A123" s="2" t="s">
        <v>576</v>
      </c>
      <c r="C123" s="16" t="s">
        <v>577</v>
      </c>
      <c r="E123" s="1" t="s">
        <v>395</v>
      </c>
      <c r="G123" s="13" t="s">
        <v>573</v>
      </c>
      <c r="I123" s="4">
        <v>18</v>
      </c>
      <c r="J123" s="4"/>
      <c r="K123" s="4">
        <v>0</v>
      </c>
      <c r="L123" s="4"/>
      <c r="M123" s="4">
        <v>1000000000000</v>
      </c>
      <c r="N123" s="4"/>
      <c r="O123" s="4">
        <v>0</v>
      </c>
      <c r="P123" s="4"/>
      <c r="Q123" s="4">
        <v>1000000000000</v>
      </c>
      <c r="S123" s="14">
        <v>1.9280932265275336E-3</v>
      </c>
      <c r="U123" s="5"/>
    </row>
    <row r="124" spans="1:21">
      <c r="A124" s="2" t="s">
        <v>578</v>
      </c>
      <c r="C124" s="16" t="s">
        <v>579</v>
      </c>
      <c r="E124" s="1" t="s">
        <v>395</v>
      </c>
      <c r="G124" s="13" t="s">
        <v>580</v>
      </c>
      <c r="I124" s="4">
        <v>18</v>
      </c>
      <c r="J124" s="4"/>
      <c r="K124" s="4">
        <v>0</v>
      </c>
      <c r="L124" s="4"/>
      <c r="M124" s="4">
        <v>1250000000000</v>
      </c>
      <c r="N124" s="4"/>
      <c r="O124" s="4">
        <v>0</v>
      </c>
      <c r="P124" s="4"/>
      <c r="Q124" s="4">
        <v>1250000000000</v>
      </c>
      <c r="S124" s="14">
        <v>2.4101165331594171E-3</v>
      </c>
      <c r="U124" s="5"/>
    </row>
    <row r="125" spans="1:21">
      <c r="A125" s="2" t="s">
        <v>581</v>
      </c>
      <c r="C125" s="16" t="s">
        <v>582</v>
      </c>
      <c r="E125" s="1" t="s">
        <v>395</v>
      </c>
      <c r="G125" s="13" t="s">
        <v>583</v>
      </c>
      <c r="I125" s="4">
        <v>18</v>
      </c>
      <c r="J125" s="4"/>
      <c r="K125" s="4">
        <v>0</v>
      </c>
      <c r="L125" s="4"/>
      <c r="M125" s="4">
        <v>800000000000</v>
      </c>
      <c r="N125" s="4"/>
      <c r="O125" s="4">
        <v>0</v>
      </c>
      <c r="P125" s="4"/>
      <c r="Q125" s="4">
        <v>800000000000</v>
      </c>
      <c r="S125" s="14">
        <v>1.5424745812220269E-3</v>
      </c>
      <c r="U125" s="5"/>
    </row>
    <row r="126" spans="1:21">
      <c r="A126" s="2" t="s">
        <v>569</v>
      </c>
      <c r="C126" s="16" t="s">
        <v>584</v>
      </c>
      <c r="E126" s="1" t="s">
        <v>395</v>
      </c>
      <c r="G126" s="13" t="s">
        <v>585</v>
      </c>
      <c r="I126" s="4">
        <v>18</v>
      </c>
      <c r="J126" s="4"/>
      <c r="K126" s="4">
        <v>0</v>
      </c>
      <c r="L126" s="4"/>
      <c r="M126" s="4">
        <v>500000000000</v>
      </c>
      <c r="N126" s="4"/>
      <c r="O126" s="4">
        <v>0</v>
      </c>
      <c r="P126" s="4"/>
      <c r="Q126" s="4">
        <v>500000000000</v>
      </c>
      <c r="S126" s="14">
        <v>9.6404661326376679E-4</v>
      </c>
      <c r="U126" s="5"/>
    </row>
    <row r="127" spans="1:21">
      <c r="A127" s="2" t="s">
        <v>586</v>
      </c>
      <c r="C127" s="16" t="s">
        <v>587</v>
      </c>
      <c r="E127" s="1" t="s">
        <v>395</v>
      </c>
      <c r="G127" s="13" t="s">
        <v>585</v>
      </c>
      <c r="I127" s="4">
        <v>18</v>
      </c>
      <c r="J127" s="4"/>
      <c r="K127" s="4">
        <v>0</v>
      </c>
      <c r="L127" s="4"/>
      <c r="M127" s="4">
        <v>1000000000000</v>
      </c>
      <c r="N127" s="4"/>
      <c r="O127" s="4">
        <v>0</v>
      </c>
      <c r="P127" s="4"/>
      <c r="Q127" s="4">
        <v>1000000000000</v>
      </c>
      <c r="S127" s="14">
        <v>1.9280932265275336E-3</v>
      </c>
      <c r="U127" s="5"/>
    </row>
    <row r="128" spans="1:21">
      <c r="A128" s="2" t="s">
        <v>421</v>
      </c>
      <c r="C128" s="16" t="s">
        <v>588</v>
      </c>
      <c r="E128" s="1" t="s">
        <v>395</v>
      </c>
      <c r="G128" s="13" t="s">
        <v>589</v>
      </c>
      <c r="I128" s="4">
        <v>18</v>
      </c>
      <c r="J128" s="4"/>
      <c r="K128" s="4">
        <v>0</v>
      </c>
      <c r="L128" s="4"/>
      <c r="M128" s="4">
        <v>4000000000000</v>
      </c>
      <c r="N128" s="4"/>
      <c r="O128" s="4">
        <v>0</v>
      </c>
      <c r="P128" s="4"/>
      <c r="Q128" s="4">
        <v>4000000000000</v>
      </c>
      <c r="S128" s="14">
        <v>7.7123729061101343E-3</v>
      </c>
      <c r="U128" s="5"/>
    </row>
    <row r="129" spans="1:21">
      <c r="A129" s="2" t="s">
        <v>590</v>
      </c>
      <c r="C129" s="16" t="s">
        <v>591</v>
      </c>
      <c r="E129" s="1" t="s">
        <v>395</v>
      </c>
      <c r="G129" s="13" t="s">
        <v>589</v>
      </c>
      <c r="I129" s="4">
        <v>18</v>
      </c>
      <c r="J129" s="4"/>
      <c r="K129" s="4">
        <v>0</v>
      </c>
      <c r="L129" s="4"/>
      <c r="M129" s="4">
        <v>1400000000000</v>
      </c>
      <c r="N129" s="4"/>
      <c r="O129" s="4">
        <v>0</v>
      </c>
      <c r="P129" s="4"/>
      <c r="Q129" s="4">
        <v>1400000000000</v>
      </c>
      <c r="S129" s="14">
        <v>2.699330517138547E-3</v>
      </c>
      <c r="U129" s="5"/>
    </row>
    <row r="130" spans="1:21">
      <c r="A130" s="2" t="s">
        <v>469</v>
      </c>
      <c r="C130" s="16" t="s">
        <v>592</v>
      </c>
      <c r="E130" s="1" t="s">
        <v>395</v>
      </c>
      <c r="G130" s="13" t="s">
        <v>589</v>
      </c>
      <c r="I130" s="4">
        <v>18</v>
      </c>
      <c r="J130" s="4"/>
      <c r="K130" s="4">
        <v>0</v>
      </c>
      <c r="L130" s="4"/>
      <c r="M130" s="4">
        <v>950000000000</v>
      </c>
      <c r="N130" s="4"/>
      <c r="O130" s="4">
        <v>0</v>
      </c>
      <c r="P130" s="4"/>
      <c r="Q130" s="4">
        <v>950000000000</v>
      </c>
      <c r="S130" s="14">
        <v>1.8316885652011571E-3</v>
      </c>
      <c r="U130" s="5"/>
    </row>
    <row r="131" spans="1:21">
      <c r="A131" s="2" t="s">
        <v>590</v>
      </c>
      <c r="C131" s="16" t="s">
        <v>593</v>
      </c>
      <c r="E131" s="1" t="s">
        <v>395</v>
      </c>
      <c r="G131" s="13" t="s">
        <v>594</v>
      </c>
      <c r="I131" s="4">
        <v>18</v>
      </c>
      <c r="J131" s="4"/>
      <c r="K131" s="4">
        <v>0</v>
      </c>
      <c r="L131" s="4"/>
      <c r="M131" s="4">
        <v>500000000000</v>
      </c>
      <c r="N131" s="4"/>
      <c r="O131" s="4">
        <v>0</v>
      </c>
      <c r="P131" s="4"/>
      <c r="Q131" s="4">
        <v>500000000000</v>
      </c>
      <c r="S131" s="14">
        <v>9.6404661326376679E-4</v>
      </c>
      <c r="U131" s="5"/>
    </row>
    <row r="132" spans="1:21">
      <c r="A132" s="2" t="s">
        <v>595</v>
      </c>
      <c r="C132" s="16" t="s">
        <v>596</v>
      </c>
      <c r="E132" s="1" t="s">
        <v>395</v>
      </c>
      <c r="G132" s="13" t="s">
        <v>597</v>
      </c>
      <c r="I132" s="4">
        <v>18</v>
      </c>
      <c r="J132" s="4"/>
      <c r="K132" s="4">
        <v>0</v>
      </c>
      <c r="L132" s="4"/>
      <c r="M132" s="4">
        <v>2500000000000</v>
      </c>
      <c r="N132" s="4"/>
      <c r="O132" s="4">
        <v>0</v>
      </c>
      <c r="P132" s="4"/>
      <c r="Q132" s="4">
        <v>2500000000000</v>
      </c>
      <c r="S132" s="14">
        <v>4.8202330663188343E-3</v>
      </c>
      <c r="U132" s="5"/>
    </row>
    <row r="133" spans="1:21">
      <c r="A133" s="2" t="s">
        <v>586</v>
      </c>
      <c r="C133" s="16" t="s">
        <v>598</v>
      </c>
      <c r="E133" s="1" t="s">
        <v>395</v>
      </c>
      <c r="G133" s="13" t="s">
        <v>597</v>
      </c>
      <c r="I133" s="4">
        <v>18</v>
      </c>
      <c r="J133" s="4"/>
      <c r="K133" s="4">
        <v>0</v>
      </c>
      <c r="L133" s="4"/>
      <c r="M133" s="4">
        <v>1000000000000</v>
      </c>
      <c r="N133" s="4"/>
      <c r="O133" s="4">
        <v>0</v>
      </c>
      <c r="P133" s="4"/>
      <c r="Q133" s="4">
        <v>1000000000000</v>
      </c>
      <c r="S133" s="14">
        <v>1.9280932265275336E-3</v>
      </c>
      <c r="U133" s="5"/>
    </row>
    <row r="134" spans="1:21">
      <c r="A134" s="2" t="s">
        <v>599</v>
      </c>
      <c r="C134" s="16" t="s">
        <v>600</v>
      </c>
      <c r="E134" s="1" t="s">
        <v>395</v>
      </c>
      <c r="G134" s="13" t="s">
        <v>597</v>
      </c>
      <c r="I134" s="4">
        <v>18</v>
      </c>
      <c r="J134" s="4"/>
      <c r="K134" s="4">
        <v>0</v>
      </c>
      <c r="L134" s="4"/>
      <c r="M134" s="4">
        <v>1000000000000</v>
      </c>
      <c r="N134" s="4"/>
      <c r="O134" s="4">
        <v>0</v>
      </c>
      <c r="P134" s="4"/>
      <c r="Q134" s="4">
        <v>1000000000000</v>
      </c>
      <c r="S134" s="14">
        <v>1.9280932265275336E-3</v>
      </c>
      <c r="U134" s="5"/>
    </row>
    <row r="135" spans="1:21">
      <c r="A135" s="2" t="s">
        <v>426</v>
      </c>
      <c r="C135" s="16" t="s">
        <v>601</v>
      </c>
      <c r="E135" s="1" t="s">
        <v>395</v>
      </c>
      <c r="G135" s="13" t="s">
        <v>597</v>
      </c>
      <c r="I135" s="4">
        <v>18</v>
      </c>
      <c r="J135" s="4"/>
      <c r="K135" s="4">
        <v>0</v>
      </c>
      <c r="L135" s="4"/>
      <c r="M135" s="4">
        <v>1000000000000</v>
      </c>
      <c r="N135" s="4"/>
      <c r="O135" s="4">
        <v>0</v>
      </c>
      <c r="P135" s="4"/>
      <c r="Q135" s="4">
        <v>1000000000000</v>
      </c>
      <c r="S135" s="14">
        <v>1.9280932265275336E-3</v>
      </c>
      <c r="U135" s="5"/>
    </row>
    <row r="136" spans="1:21">
      <c r="A136" s="2" t="s">
        <v>602</v>
      </c>
      <c r="C136" s="16" t="s">
        <v>603</v>
      </c>
      <c r="E136" s="1" t="s">
        <v>395</v>
      </c>
      <c r="G136" s="13" t="s">
        <v>604</v>
      </c>
      <c r="I136" s="4">
        <v>18</v>
      </c>
      <c r="J136" s="4"/>
      <c r="K136" s="4">
        <v>0</v>
      </c>
      <c r="L136" s="4"/>
      <c r="M136" s="4">
        <v>630000000000</v>
      </c>
      <c r="N136" s="4"/>
      <c r="O136" s="4">
        <v>0</v>
      </c>
      <c r="P136" s="4"/>
      <c r="Q136" s="4">
        <v>630000000000</v>
      </c>
      <c r="S136" s="14">
        <v>1.2146987327123463E-3</v>
      </c>
      <c r="U136" s="5"/>
    </row>
    <row r="137" spans="1:21" ht="19.5" thickBot="1">
      <c r="I137" s="4"/>
      <c r="J137" s="4"/>
      <c r="K137" s="8">
        <f>SUM(K8:K136)</f>
        <v>84157135673990</v>
      </c>
      <c r="L137" s="4"/>
      <c r="M137" s="8">
        <f>SUM(M8:M136)</f>
        <v>241957979698994</v>
      </c>
      <c r="N137" s="4"/>
      <c r="O137" s="8">
        <f>SUM(O8:O136)</f>
        <v>203326765784336</v>
      </c>
      <c r="P137" s="4"/>
      <c r="Q137" s="8">
        <f>SUM(Q8:Q136)</f>
        <v>122788349588648</v>
      </c>
      <c r="S137" s="15">
        <f>SUM(S8:S136)</f>
        <v>0.23674738513836721</v>
      </c>
      <c r="U137" s="5"/>
    </row>
    <row r="138" spans="1:21" ht="19.5" thickTop="1">
      <c r="K138" s="3"/>
      <c r="M138" s="3"/>
      <c r="O138" s="3"/>
      <c r="Q138" s="3"/>
    </row>
    <row r="139" spans="1:21">
      <c r="K139" s="17"/>
      <c r="M139" s="17"/>
      <c r="O139" s="17"/>
      <c r="Q139" s="18"/>
    </row>
  </sheetData>
  <mergeCells count="17">
    <mergeCell ref="E7"/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</mergeCells>
  <pageMargins left="0.7" right="0.7" top="0.75" bottom="0.75" header="0.3" footer="0.3"/>
  <pageSetup scale="3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289"/>
  <sheetViews>
    <sheetView rightToLeft="1" view="pageBreakPreview" topLeftCell="A61" zoomScale="80" zoomScaleNormal="100" zoomScaleSheetLayoutView="80" workbookViewId="0">
      <selection activeCell="O65" sqref="O65"/>
    </sheetView>
  </sheetViews>
  <sheetFormatPr defaultRowHeight="18.75"/>
  <cols>
    <col min="1" max="1" width="60.140625" style="1" bestFit="1" customWidth="1"/>
    <col min="2" max="2" width="1" style="1" customWidth="1"/>
    <col min="3" max="3" width="20.85546875" style="1" bestFit="1" customWidth="1"/>
    <col min="4" max="4" width="1" style="1" customWidth="1"/>
    <col min="5" max="5" width="19.28515625" style="13" bestFit="1" customWidth="1"/>
    <col min="6" max="6" width="1" style="1" customWidth="1"/>
    <col min="7" max="7" width="11.85546875" style="1" bestFit="1" customWidth="1"/>
    <col min="8" max="8" width="1" style="1" customWidth="1"/>
    <col min="9" max="9" width="22.710937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22.710937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20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3.25">
      <c r="A3" s="34" t="s">
        <v>605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23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6" spans="1:19" ht="23.25">
      <c r="A6" s="35" t="s">
        <v>606</v>
      </c>
      <c r="B6" s="35" t="s">
        <v>606</v>
      </c>
      <c r="C6" s="35" t="s">
        <v>606</v>
      </c>
      <c r="D6" s="35" t="s">
        <v>606</v>
      </c>
      <c r="E6" s="35" t="s">
        <v>606</v>
      </c>
      <c r="F6" s="35" t="s">
        <v>606</v>
      </c>
      <c r="G6" s="35" t="s">
        <v>606</v>
      </c>
      <c r="I6" s="35" t="s">
        <v>607</v>
      </c>
      <c r="J6" s="35" t="s">
        <v>607</v>
      </c>
      <c r="K6" s="35" t="s">
        <v>607</v>
      </c>
      <c r="L6" s="35" t="s">
        <v>607</v>
      </c>
      <c r="M6" s="35" t="s">
        <v>607</v>
      </c>
      <c r="O6" s="35" t="s">
        <v>608</v>
      </c>
      <c r="P6" s="35" t="s">
        <v>608</v>
      </c>
      <c r="Q6" s="35" t="s">
        <v>608</v>
      </c>
      <c r="R6" s="35" t="s">
        <v>608</v>
      </c>
      <c r="S6" s="35" t="s">
        <v>608</v>
      </c>
    </row>
    <row r="7" spans="1:19" ht="30">
      <c r="A7" s="35" t="s">
        <v>609</v>
      </c>
      <c r="C7" s="35" t="s">
        <v>610</v>
      </c>
      <c r="E7" s="36" t="s">
        <v>109</v>
      </c>
      <c r="G7" s="35" t="s">
        <v>110</v>
      </c>
      <c r="I7" s="35" t="s">
        <v>611</v>
      </c>
      <c r="K7" s="35" t="s">
        <v>612</v>
      </c>
      <c r="M7" s="35" t="s">
        <v>613</v>
      </c>
      <c r="O7" s="35" t="s">
        <v>611</v>
      </c>
      <c r="Q7" s="35" t="s">
        <v>612</v>
      </c>
      <c r="S7" s="35" t="s">
        <v>613</v>
      </c>
    </row>
    <row r="8" spans="1:19" ht="18.95" customHeight="1">
      <c r="A8" s="2" t="s">
        <v>821</v>
      </c>
      <c r="C8" s="4">
        <v>0</v>
      </c>
      <c r="E8" s="13" t="s">
        <v>118</v>
      </c>
      <c r="G8" s="4">
        <v>0</v>
      </c>
      <c r="I8" s="4">
        <v>0</v>
      </c>
      <c r="K8" s="4">
        <v>0</v>
      </c>
      <c r="M8" s="4">
        <f>I8-K8</f>
        <v>0</v>
      </c>
      <c r="O8" s="4">
        <v>261355812700</v>
      </c>
      <c r="Q8" s="4">
        <v>0</v>
      </c>
      <c r="S8" s="4">
        <f>O8-Q8</f>
        <v>261355812700</v>
      </c>
    </row>
    <row r="9" spans="1:19" ht="18.95" customHeight="1">
      <c r="A9" s="2" t="s">
        <v>822</v>
      </c>
      <c r="C9" s="4">
        <v>0</v>
      </c>
      <c r="E9" s="13" t="s">
        <v>121</v>
      </c>
      <c r="G9" s="4">
        <v>0</v>
      </c>
      <c r="I9" s="4">
        <v>73180000000</v>
      </c>
      <c r="K9" s="4">
        <v>0</v>
      </c>
      <c r="M9" s="4">
        <f t="shared" ref="M9:M15" si="0">I9-K9</f>
        <v>73180000000</v>
      </c>
      <c r="O9" s="4">
        <v>275380000000</v>
      </c>
      <c r="Q9" s="4">
        <v>0</v>
      </c>
      <c r="S9" s="4">
        <f t="shared" ref="S9:S72" si="1">O9-Q9</f>
        <v>275380000000</v>
      </c>
    </row>
    <row r="10" spans="1:19" ht="18.95" customHeight="1">
      <c r="A10" s="2" t="s">
        <v>122</v>
      </c>
      <c r="C10" s="4">
        <v>0</v>
      </c>
      <c r="E10" s="13" t="s">
        <v>124</v>
      </c>
      <c r="G10" s="4">
        <v>0</v>
      </c>
      <c r="I10" s="4">
        <v>0</v>
      </c>
      <c r="K10" s="4">
        <v>0</v>
      </c>
      <c r="M10" s="4">
        <f t="shared" si="0"/>
        <v>0</v>
      </c>
      <c r="O10" s="4">
        <v>505000000000</v>
      </c>
      <c r="Q10" s="4">
        <v>0</v>
      </c>
      <c r="S10" s="4">
        <f t="shared" si="1"/>
        <v>505000000000</v>
      </c>
    </row>
    <row r="11" spans="1:19" ht="18.95" customHeight="1">
      <c r="A11" s="2" t="s">
        <v>823</v>
      </c>
      <c r="C11" s="4">
        <v>0</v>
      </c>
      <c r="E11" s="13" t="s">
        <v>139</v>
      </c>
      <c r="G11" s="4">
        <v>0</v>
      </c>
      <c r="I11" s="4">
        <v>127800000000</v>
      </c>
      <c r="K11" s="4">
        <v>0</v>
      </c>
      <c r="M11" s="4">
        <f t="shared" si="0"/>
        <v>127800000000</v>
      </c>
      <c r="O11" s="4">
        <v>549130000000</v>
      </c>
      <c r="Q11" s="4">
        <v>0</v>
      </c>
      <c r="S11" s="4">
        <f t="shared" si="1"/>
        <v>549130000000</v>
      </c>
    </row>
    <row r="12" spans="1:19" ht="18.95" customHeight="1">
      <c r="A12" s="2" t="s">
        <v>824</v>
      </c>
      <c r="C12" s="4">
        <v>0</v>
      </c>
      <c r="E12" s="13" t="s">
        <v>828</v>
      </c>
      <c r="G12" s="4">
        <v>0</v>
      </c>
      <c r="I12" s="4">
        <v>0</v>
      </c>
      <c r="K12" s="4">
        <v>0</v>
      </c>
      <c r="M12" s="4">
        <f t="shared" si="0"/>
        <v>0</v>
      </c>
      <c r="O12" s="4">
        <v>112704000000</v>
      </c>
      <c r="Q12" s="4">
        <v>0</v>
      </c>
      <c r="S12" s="4">
        <f t="shared" si="1"/>
        <v>112704000000</v>
      </c>
    </row>
    <row r="13" spans="1:19" ht="18.95" customHeight="1">
      <c r="A13" s="2" t="s">
        <v>825</v>
      </c>
      <c r="C13" s="4">
        <v>0</v>
      </c>
      <c r="E13" s="13" t="s">
        <v>145</v>
      </c>
      <c r="G13" s="4">
        <v>0</v>
      </c>
      <c r="I13" s="4">
        <v>0</v>
      </c>
      <c r="K13" s="4">
        <v>0</v>
      </c>
      <c r="M13" s="4">
        <f t="shared" si="0"/>
        <v>0</v>
      </c>
      <c r="O13" s="4">
        <v>260800000000</v>
      </c>
      <c r="Q13" s="4">
        <v>0</v>
      </c>
      <c r="S13" s="4">
        <f t="shared" si="1"/>
        <v>260800000000</v>
      </c>
    </row>
    <row r="14" spans="1:19" ht="18.95" customHeight="1">
      <c r="A14" s="2" t="s">
        <v>826</v>
      </c>
      <c r="C14" s="4">
        <v>0</v>
      </c>
      <c r="E14" s="13" t="s">
        <v>142</v>
      </c>
      <c r="G14" s="4">
        <v>0</v>
      </c>
      <c r="I14" s="4">
        <v>25385000000</v>
      </c>
      <c r="K14" s="4">
        <v>0</v>
      </c>
      <c r="M14" s="4">
        <f t="shared" si="0"/>
        <v>25385000000</v>
      </c>
      <c r="O14" s="4">
        <v>58905500000</v>
      </c>
      <c r="Q14" s="4">
        <v>0</v>
      </c>
      <c r="S14" s="4">
        <f t="shared" si="1"/>
        <v>58905500000</v>
      </c>
    </row>
    <row r="15" spans="1:19" ht="18.95" customHeight="1">
      <c r="A15" s="2" t="s">
        <v>827</v>
      </c>
      <c r="C15" s="4">
        <v>0</v>
      </c>
      <c r="E15" s="13" t="s">
        <v>115</v>
      </c>
      <c r="G15" s="4">
        <v>0</v>
      </c>
      <c r="I15" s="4">
        <v>71230000000</v>
      </c>
      <c r="K15" s="4">
        <v>0</v>
      </c>
      <c r="M15" s="4">
        <f t="shared" si="0"/>
        <v>71230000000</v>
      </c>
      <c r="O15" s="4">
        <v>154647000000</v>
      </c>
      <c r="Q15" s="4">
        <v>0</v>
      </c>
      <c r="S15" s="4">
        <f t="shared" si="1"/>
        <v>154647000000</v>
      </c>
    </row>
    <row r="16" spans="1:19">
      <c r="A16" s="2" t="s">
        <v>223</v>
      </c>
      <c r="C16" s="4">
        <v>0</v>
      </c>
      <c r="E16" s="13" t="s">
        <v>224</v>
      </c>
      <c r="G16" s="4">
        <v>17</v>
      </c>
      <c r="I16" s="4">
        <v>100314162413</v>
      </c>
      <c r="J16" s="4"/>
      <c r="K16" s="4">
        <v>0</v>
      </c>
      <c r="L16" s="4"/>
      <c r="M16" s="4">
        <v>100314162413</v>
      </c>
      <c r="N16" s="4"/>
      <c r="O16" s="4">
        <v>787006342626</v>
      </c>
      <c r="P16" s="4"/>
      <c r="Q16" s="4">
        <v>0</v>
      </c>
      <c r="R16" s="4"/>
      <c r="S16" s="4">
        <f t="shared" si="1"/>
        <v>787006342626</v>
      </c>
    </row>
    <row r="17" spans="1:19">
      <c r="A17" s="2" t="s">
        <v>202</v>
      </c>
      <c r="C17" s="4">
        <v>0</v>
      </c>
      <c r="E17" s="13" t="s">
        <v>204</v>
      </c>
      <c r="G17" s="4">
        <v>18</v>
      </c>
      <c r="I17" s="4">
        <v>119429946396</v>
      </c>
      <c r="J17" s="4"/>
      <c r="K17" s="4">
        <v>0</v>
      </c>
      <c r="L17" s="4"/>
      <c r="M17" s="4">
        <v>119429946396</v>
      </c>
      <c r="N17" s="4"/>
      <c r="O17" s="4">
        <v>504898391899</v>
      </c>
      <c r="P17" s="4"/>
      <c r="Q17" s="4">
        <v>0</v>
      </c>
      <c r="R17" s="4"/>
      <c r="S17" s="4">
        <f t="shared" si="1"/>
        <v>504898391899</v>
      </c>
    </row>
    <row r="18" spans="1:19">
      <c r="A18" s="2" t="s">
        <v>283</v>
      </c>
      <c r="C18" s="4">
        <v>0</v>
      </c>
      <c r="E18" s="13" t="s">
        <v>273</v>
      </c>
      <c r="G18" s="4">
        <v>18</v>
      </c>
      <c r="I18" s="4">
        <v>14895852872</v>
      </c>
      <c r="J18" s="4"/>
      <c r="K18" s="4">
        <v>0</v>
      </c>
      <c r="L18" s="4"/>
      <c r="M18" s="4">
        <v>14895852872</v>
      </c>
      <c r="N18" s="4"/>
      <c r="O18" s="4">
        <v>29484662934</v>
      </c>
      <c r="P18" s="4"/>
      <c r="Q18" s="4">
        <v>0</v>
      </c>
      <c r="R18" s="4"/>
      <c r="S18" s="4">
        <f t="shared" si="1"/>
        <v>29484662934</v>
      </c>
    </row>
    <row r="19" spans="1:19">
      <c r="A19" s="2" t="s">
        <v>286</v>
      </c>
      <c r="C19" s="4">
        <v>0</v>
      </c>
      <c r="E19" s="13" t="s">
        <v>189</v>
      </c>
      <c r="G19" s="4">
        <v>18</v>
      </c>
      <c r="I19" s="4">
        <v>59592350788</v>
      </c>
      <c r="J19" s="4"/>
      <c r="K19" s="4">
        <v>0</v>
      </c>
      <c r="L19" s="4"/>
      <c r="M19" s="4">
        <v>59592350788</v>
      </c>
      <c r="N19" s="4"/>
      <c r="O19" s="4">
        <v>117956346080</v>
      </c>
      <c r="P19" s="4"/>
      <c r="Q19" s="4">
        <v>0</v>
      </c>
      <c r="R19" s="4"/>
      <c r="S19" s="4">
        <f t="shared" si="1"/>
        <v>117956346080</v>
      </c>
    </row>
    <row r="20" spans="1:19">
      <c r="A20" s="2" t="s">
        <v>190</v>
      </c>
      <c r="C20" s="4">
        <v>0</v>
      </c>
      <c r="E20" s="13" t="s">
        <v>192</v>
      </c>
      <c r="G20" s="4">
        <v>18</v>
      </c>
      <c r="I20" s="4">
        <v>93699646912</v>
      </c>
      <c r="J20" s="4"/>
      <c r="K20" s="4">
        <v>0</v>
      </c>
      <c r="L20" s="4"/>
      <c r="M20" s="4">
        <v>93699646912</v>
      </c>
      <c r="N20" s="4"/>
      <c r="O20" s="4">
        <v>247452515413</v>
      </c>
      <c r="P20" s="4"/>
      <c r="Q20" s="4">
        <v>0</v>
      </c>
      <c r="R20" s="4"/>
      <c r="S20" s="4">
        <f t="shared" si="1"/>
        <v>247452515413</v>
      </c>
    </row>
    <row r="21" spans="1:19">
      <c r="A21" s="2" t="s">
        <v>614</v>
      </c>
      <c r="C21" s="4">
        <v>0</v>
      </c>
      <c r="E21" s="13" t="s">
        <v>204</v>
      </c>
      <c r="G21" s="4">
        <v>21</v>
      </c>
      <c r="I21" s="4">
        <v>0</v>
      </c>
      <c r="J21" s="4"/>
      <c r="K21" s="4">
        <v>0</v>
      </c>
      <c r="L21" s="4"/>
      <c r="M21" s="4">
        <v>0</v>
      </c>
      <c r="N21" s="4"/>
      <c r="O21" s="4">
        <v>515537437833</v>
      </c>
      <c r="P21" s="4"/>
      <c r="Q21" s="4">
        <v>0</v>
      </c>
      <c r="R21" s="4"/>
      <c r="S21" s="4">
        <f t="shared" si="1"/>
        <v>515537437833</v>
      </c>
    </row>
    <row r="22" spans="1:19">
      <c r="A22" s="2" t="s">
        <v>271</v>
      </c>
      <c r="C22" s="4">
        <v>0</v>
      </c>
      <c r="E22" s="13" t="s">
        <v>273</v>
      </c>
      <c r="G22" s="4">
        <v>18</v>
      </c>
      <c r="I22" s="4">
        <v>89392966033</v>
      </c>
      <c r="J22" s="4"/>
      <c r="K22" s="4">
        <v>0</v>
      </c>
      <c r="L22" s="4"/>
      <c r="M22" s="4">
        <v>89392966033</v>
      </c>
      <c r="N22" s="4"/>
      <c r="O22" s="4">
        <v>350121989307</v>
      </c>
      <c r="P22" s="4"/>
      <c r="Q22" s="4">
        <v>0</v>
      </c>
      <c r="R22" s="4"/>
      <c r="S22" s="4">
        <f t="shared" si="1"/>
        <v>350121989307</v>
      </c>
    </row>
    <row r="23" spans="1:19">
      <c r="A23" s="2" t="s">
        <v>280</v>
      </c>
      <c r="C23" s="4">
        <v>0</v>
      </c>
      <c r="E23" s="13" t="s">
        <v>281</v>
      </c>
      <c r="G23" s="4">
        <v>18</v>
      </c>
      <c r="I23" s="4">
        <v>14898802843</v>
      </c>
      <c r="J23" s="4"/>
      <c r="K23" s="4">
        <v>0</v>
      </c>
      <c r="L23" s="4"/>
      <c r="M23" s="4">
        <v>14898802843</v>
      </c>
      <c r="N23" s="4"/>
      <c r="O23" s="4">
        <v>58353567629</v>
      </c>
      <c r="P23" s="4"/>
      <c r="Q23" s="4">
        <v>0</v>
      </c>
      <c r="R23" s="4"/>
      <c r="S23" s="4">
        <f t="shared" si="1"/>
        <v>58353567629</v>
      </c>
    </row>
    <row r="24" spans="1:19">
      <c r="A24" s="2" t="s">
        <v>615</v>
      </c>
      <c r="C24" s="4">
        <v>0</v>
      </c>
      <c r="E24" s="13" t="s">
        <v>616</v>
      </c>
      <c r="G24" s="4">
        <v>18</v>
      </c>
      <c r="I24" s="4">
        <v>0</v>
      </c>
      <c r="J24" s="4"/>
      <c r="K24" s="4">
        <v>0</v>
      </c>
      <c r="L24" s="4"/>
      <c r="M24" s="4">
        <v>0</v>
      </c>
      <c r="N24" s="4"/>
      <c r="O24" s="4">
        <v>21954011743</v>
      </c>
      <c r="P24" s="4"/>
      <c r="Q24" s="4">
        <v>0</v>
      </c>
      <c r="R24" s="4"/>
      <c r="S24" s="4">
        <f t="shared" si="1"/>
        <v>21954011743</v>
      </c>
    </row>
    <row r="25" spans="1:19">
      <c r="A25" s="2" t="s">
        <v>617</v>
      </c>
      <c r="C25" s="4">
        <v>0</v>
      </c>
      <c r="E25" s="13" t="s">
        <v>618</v>
      </c>
      <c r="G25" s="4">
        <v>18</v>
      </c>
      <c r="I25" s="4">
        <v>0</v>
      </c>
      <c r="J25" s="4"/>
      <c r="K25" s="4">
        <v>0</v>
      </c>
      <c r="L25" s="4"/>
      <c r="M25" s="4">
        <v>0</v>
      </c>
      <c r="N25" s="4"/>
      <c r="O25" s="4">
        <v>19724802832</v>
      </c>
      <c r="P25" s="4"/>
      <c r="Q25" s="4">
        <v>0</v>
      </c>
      <c r="R25" s="4"/>
      <c r="S25" s="4">
        <f t="shared" si="1"/>
        <v>19724802832</v>
      </c>
    </row>
    <row r="26" spans="1:19">
      <c r="A26" s="2" t="s">
        <v>214</v>
      </c>
      <c r="C26" s="4">
        <v>0</v>
      </c>
      <c r="E26" s="13" t="s">
        <v>216</v>
      </c>
      <c r="G26" s="4">
        <v>18</v>
      </c>
      <c r="I26" s="4">
        <v>75669393223</v>
      </c>
      <c r="J26" s="4"/>
      <c r="K26" s="4">
        <v>0</v>
      </c>
      <c r="L26" s="4"/>
      <c r="M26" s="4">
        <v>75669393223</v>
      </c>
      <c r="N26" s="4"/>
      <c r="O26" s="4">
        <v>328395848468</v>
      </c>
      <c r="P26" s="4"/>
      <c r="Q26" s="4">
        <v>0</v>
      </c>
      <c r="R26" s="4"/>
      <c r="S26" s="4">
        <f t="shared" si="1"/>
        <v>328395848468</v>
      </c>
    </row>
    <row r="27" spans="1:19">
      <c r="A27" s="2" t="s">
        <v>164</v>
      </c>
      <c r="C27" s="4">
        <v>0</v>
      </c>
      <c r="E27" s="13" t="s">
        <v>166</v>
      </c>
      <c r="G27" s="4">
        <v>18</v>
      </c>
      <c r="I27" s="4">
        <v>109209152289</v>
      </c>
      <c r="J27" s="4"/>
      <c r="K27" s="4">
        <v>0</v>
      </c>
      <c r="L27" s="4"/>
      <c r="M27" s="4">
        <v>109209152289</v>
      </c>
      <c r="N27" s="4"/>
      <c r="O27" s="4">
        <v>644773710754</v>
      </c>
      <c r="P27" s="4"/>
      <c r="Q27" s="4">
        <v>0</v>
      </c>
      <c r="R27" s="4"/>
      <c r="S27" s="4">
        <f t="shared" si="1"/>
        <v>644773710754</v>
      </c>
    </row>
    <row r="28" spans="1:19">
      <c r="A28" s="2" t="s">
        <v>161</v>
      </c>
      <c r="C28" s="4">
        <v>0</v>
      </c>
      <c r="E28" s="13" t="s">
        <v>163</v>
      </c>
      <c r="G28" s="4">
        <v>18</v>
      </c>
      <c r="I28" s="4">
        <v>52196557720</v>
      </c>
      <c r="J28" s="4"/>
      <c r="K28" s="4">
        <v>0</v>
      </c>
      <c r="L28" s="4"/>
      <c r="M28" s="4">
        <v>52196557720</v>
      </c>
      <c r="N28" s="4"/>
      <c r="O28" s="4">
        <v>548467457839</v>
      </c>
      <c r="P28" s="4"/>
      <c r="Q28" s="4">
        <v>0</v>
      </c>
      <c r="R28" s="4"/>
      <c r="S28" s="4">
        <f t="shared" si="1"/>
        <v>548467457839</v>
      </c>
    </row>
    <row r="29" spans="1:19">
      <c r="A29" s="2" t="s">
        <v>181</v>
      </c>
      <c r="C29" s="4">
        <v>0</v>
      </c>
      <c r="E29" s="13" t="s">
        <v>183</v>
      </c>
      <c r="G29" s="4">
        <v>18.5</v>
      </c>
      <c r="I29" s="4">
        <v>156807333234</v>
      </c>
      <c r="J29" s="4"/>
      <c r="K29" s="4">
        <v>0</v>
      </c>
      <c r="L29" s="4"/>
      <c r="M29" s="4">
        <v>156807333234</v>
      </c>
      <c r="N29" s="4"/>
      <c r="O29" s="4">
        <v>1424793862132</v>
      </c>
      <c r="P29" s="4"/>
      <c r="Q29" s="4">
        <v>0</v>
      </c>
      <c r="R29" s="4"/>
      <c r="S29" s="4">
        <f t="shared" si="1"/>
        <v>1424793862132</v>
      </c>
    </row>
    <row r="30" spans="1:19">
      <c r="A30" s="2" t="s">
        <v>208</v>
      </c>
      <c r="C30" s="4">
        <v>0</v>
      </c>
      <c r="E30" s="13" t="s">
        <v>210</v>
      </c>
      <c r="G30" s="4">
        <v>18</v>
      </c>
      <c r="I30" s="4">
        <v>71492794520</v>
      </c>
      <c r="J30" s="4"/>
      <c r="K30" s="4">
        <v>0</v>
      </c>
      <c r="L30" s="4"/>
      <c r="M30" s="4">
        <v>71492794520</v>
      </c>
      <c r="N30" s="4"/>
      <c r="O30" s="4">
        <v>586312520543</v>
      </c>
      <c r="P30" s="4"/>
      <c r="Q30" s="4">
        <v>0</v>
      </c>
      <c r="R30" s="4"/>
      <c r="S30" s="4">
        <f t="shared" si="1"/>
        <v>586312520543</v>
      </c>
    </row>
    <row r="31" spans="1:19">
      <c r="A31" s="2" t="s">
        <v>146</v>
      </c>
      <c r="C31" s="4">
        <v>0</v>
      </c>
      <c r="E31" s="13" t="s">
        <v>148</v>
      </c>
      <c r="G31" s="4">
        <v>18</v>
      </c>
      <c r="I31" s="4">
        <v>235596307325</v>
      </c>
      <c r="J31" s="4"/>
      <c r="K31" s="4">
        <v>0</v>
      </c>
      <c r="L31" s="4"/>
      <c r="M31" s="4">
        <v>235596307325</v>
      </c>
      <c r="N31" s="4"/>
      <c r="O31" s="4">
        <v>1996283353184</v>
      </c>
      <c r="P31" s="4"/>
      <c r="Q31" s="4">
        <v>0</v>
      </c>
      <c r="R31" s="4"/>
      <c r="S31" s="4">
        <f t="shared" si="1"/>
        <v>1996283353184</v>
      </c>
    </row>
    <row r="32" spans="1:19">
      <c r="A32" s="2" t="s">
        <v>268</v>
      </c>
      <c r="C32" s="4">
        <v>0</v>
      </c>
      <c r="E32" s="13" t="s">
        <v>270</v>
      </c>
      <c r="G32" s="4">
        <v>18</v>
      </c>
      <c r="I32" s="4">
        <v>7782081032</v>
      </c>
      <c r="J32" s="4"/>
      <c r="K32" s="4">
        <v>0</v>
      </c>
      <c r="L32" s="4"/>
      <c r="M32" s="4">
        <v>7782081032</v>
      </c>
      <c r="N32" s="4"/>
      <c r="O32" s="4">
        <v>8772369954</v>
      </c>
      <c r="P32" s="4"/>
      <c r="Q32" s="4">
        <v>0</v>
      </c>
      <c r="R32" s="4"/>
      <c r="S32" s="4">
        <f t="shared" si="1"/>
        <v>8772369954</v>
      </c>
    </row>
    <row r="33" spans="1:19">
      <c r="A33" s="2" t="s">
        <v>230</v>
      </c>
      <c r="C33" s="4">
        <v>0</v>
      </c>
      <c r="E33" s="13" t="s">
        <v>232</v>
      </c>
      <c r="G33" s="4">
        <v>18</v>
      </c>
      <c r="I33" s="4">
        <v>75714486797</v>
      </c>
      <c r="J33" s="4"/>
      <c r="K33" s="4">
        <v>0</v>
      </c>
      <c r="L33" s="4"/>
      <c r="M33" s="4">
        <v>75714486797</v>
      </c>
      <c r="N33" s="4"/>
      <c r="O33" s="4">
        <v>675130347589</v>
      </c>
      <c r="P33" s="4"/>
      <c r="Q33" s="4">
        <v>0</v>
      </c>
      <c r="R33" s="4"/>
      <c r="S33" s="4">
        <f t="shared" si="1"/>
        <v>675130347589</v>
      </c>
    </row>
    <row r="34" spans="1:19">
      <c r="A34" s="2" t="s">
        <v>211</v>
      </c>
      <c r="C34" s="4">
        <v>0</v>
      </c>
      <c r="E34" s="13" t="s">
        <v>213</v>
      </c>
      <c r="G34" s="4">
        <v>18</v>
      </c>
      <c r="I34" s="4">
        <v>38331343061</v>
      </c>
      <c r="J34" s="4"/>
      <c r="K34" s="4">
        <v>0</v>
      </c>
      <c r="L34" s="4"/>
      <c r="M34" s="4">
        <v>38331343061</v>
      </c>
      <c r="N34" s="4"/>
      <c r="O34" s="4">
        <v>423835780225</v>
      </c>
      <c r="P34" s="4"/>
      <c r="Q34" s="4">
        <v>0</v>
      </c>
      <c r="R34" s="4"/>
      <c r="S34" s="4">
        <f t="shared" si="1"/>
        <v>423835780225</v>
      </c>
    </row>
    <row r="35" spans="1:19">
      <c r="A35" s="2" t="s">
        <v>619</v>
      </c>
      <c r="C35" s="4">
        <v>0</v>
      </c>
      <c r="E35" s="13" t="s">
        <v>620</v>
      </c>
      <c r="G35" s="4">
        <v>18</v>
      </c>
      <c r="I35" s="4">
        <v>0</v>
      </c>
      <c r="J35" s="4"/>
      <c r="K35" s="4">
        <v>0</v>
      </c>
      <c r="L35" s="4"/>
      <c r="M35" s="4">
        <v>0</v>
      </c>
      <c r="N35" s="4"/>
      <c r="O35" s="4">
        <v>90739544432</v>
      </c>
      <c r="P35" s="4"/>
      <c r="Q35" s="4">
        <v>0</v>
      </c>
      <c r="R35" s="4"/>
      <c r="S35" s="4">
        <f t="shared" si="1"/>
        <v>90739544432</v>
      </c>
    </row>
    <row r="36" spans="1:19">
      <c r="A36" s="2" t="s">
        <v>621</v>
      </c>
      <c r="C36" s="4">
        <v>0</v>
      </c>
      <c r="E36" s="13" t="s">
        <v>620</v>
      </c>
      <c r="G36" s="4">
        <v>18</v>
      </c>
      <c r="I36" s="4">
        <v>0</v>
      </c>
      <c r="J36" s="4"/>
      <c r="K36" s="4">
        <v>0</v>
      </c>
      <c r="L36" s="4"/>
      <c r="M36" s="4">
        <v>0</v>
      </c>
      <c r="N36" s="4"/>
      <c r="O36" s="4">
        <v>544438174632</v>
      </c>
      <c r="P36" s="4"/>
      <c r="Q36" s="4">
        <v>0</v>
      </c>
      <c r="R36" s="4"/>
      <c r="S36" s="4">
        <f t="shared" si="1"/>
        <v>544438174632</v>
      </c>
    </row>
    <row r="37" spans="1:19">
      <c r="A37" s="2" t="s">
        <v>622</v>
      </c>
      <c r="C37" s="4">
        <v>0</v>
      </c>
      <c r="E37" s="13" t="s">
        <v>620</v>
      </c>
      <c r="G37" s="4">
        <v>18</v>
      </c>
      <c r="I37" s="4">
        <v>0</v>
      </c>
      <c r="J37" s="4"/>
      <c r="K37" s="4">
        <v>0</v>
      </c>
      <c r="L37" s="4"/>
      <c r="M37" s="4">
        <v>0</v>
      </c>
      <c r="N37" s="4"/>
      <c r="O37" s="4">
        <v>479318498487</v>
      </c>
      <c r="P37" s="4"/>
      <c r="Q37" s="4">
        <v>0</v>
      </c>
      <c r="R37" s="4"/>
      <c r="S37" s="4">
        <f t="shared" si="1"/>
        <v>479318498487</v>
      </c>
    </row>
    <row r="38" spans="1:19">
      <c r="A38" s="2" t="s">
        <v>623</v>
      </c>
      <c r="C38" s="4">
        <v>0</v>
      </c>
      <c r="E38" s="13" t="s">
        <v>620</v>
      </c>
      <c r="G38" s="4">
        <v>18</v>
      </c>
      <c r="I38" s="4">
        <v>0</v>
      </c>
      <c r="J38" s="4"/>
      <c r="K38" s="4">
        <v>0</v>
      </c>
      <c r="L38" s="4"/>
      <c r="M38" s="4">
        <v>0</v>
      </c>
      <c r="N38" s="4"/>
      <c r="O38" s="4">
        <v>119811649122</v>
      </c>
      <c r="P38" s="4"/>
      <c r="Q38" s="4">
        <v>0</v>
      </c>
      <c r="R38" s="4"/>
      <c r="S38" s="4">
        <f t="shared" si="1"/>
        <v>119811649122</v>
      </c>
    </row>
    <row r="39" spans="1:19">
      <c r="A39" s="2" t="s">
        <v>225</v>
      </c>
      <c r="C39" s="4">
        <v>0</v>
      </c>
      <c r="E39" s="13" t="s">
        <v>227</v>
      </c>
      <c r="G39" s="4">
        <v>18</v>
      </c>
      <c r="I39" s="4">
        <v>2148246160</v>
      </c>
      <c r="J39" s="4"/>
      <c r="K39" s="4">
        <v>0</v>
      </c>
      <c r="L39" s="4"/>
      <c r="M39" s="4">
        <v>2148246160</v>
      </c>
      <c r="N39" s="4"/>
      <c r="O39" s="4">
        <v>10498237954</v>
      </c>
      <c r="P39" s="4"/>
      <c r="Q39" s="4">
        <v>0</v>
      </c>
      <c r="R39" s="4"/>
      <c r="S39" s="4">
        <f t="shared" si="1"/>
        <v>10498237954</v>
      </c>
    </row>
    <row r="40" spans="1:19">
      <c r="A40" s="2" t="s">
        <v>228</v>
      </c>
      <c r="C40" s="4">
        <v>0</v>
      </c>
      <c r="E40" s="13" t="s">
        <v>229</v>
      </c>
      <c r="G40" s="4">
        <v>18</v>
      </c>
      <c r="I40" s="4">
        <v>218779092937</v>
      </c>
      <c r="J40" s="4"/>
      <c r="K40" s="4">
        <v>0</v>
      </c>
      <c r="L40" s="4"/>
      <c r="M40" s="4">
        <v>218779092937</v>
      </c>
      <c r="N40" s="4"/>
      <c r="O40" s="4">
        <v>2305922425093</v>
      </c>
      <c r="P40" s="4"/>
      <c r="Q40" s="4">
        <v>0</v>
      </c>
      <c r="R40" s="4"/>
      <c r="S40" s="4">
        <f t="shared" si="1"/>
        <v>2305922425093</v>
      </c>
    </row>
    <row r="41" spans="1:19">
      <c r="A41" s="2" t="s">
        <v>184</v>
      </c>
      <c r="C41" s="4">
        <v>0</v>
      </c>
      <c r="E41" s="13" t="s">
        <v>186</v>
      </c>
      <c r="G41" s="4">
        <v>18</v>
      </c>
      <c r="I41" s="4">
        <v>122968562240</v>
      </c>
      <c r="J41" s="4"/>
      <c r="K41" s="4">
        <v>0</v>
      </c>
      <c r="L41" s="4"/>
      <c r="M41" s="4">
        <v>122968562240</v>
      </c>
      <c r="N41" s="4"/>
      <c r="O41" s="4">
        <v>803791676552</v>
      </c>
      <c r="P41" s="4"/>
      <c r="Q41" s="4">
        <v>0</v>
      </c>
      <c r="R41" s="4"/>
      <c r="S41" s="4">
        <f t="shared" si="1"/>
        <v>803791676552</v>
      </c>
    </row>
    <row r="42" spans="1:19">
      <c r="A42" s="2" t="s">
        <v>624</v>
      </c>
      <c r="C42" s="4">
        <v>0</v>
      </c>
      <c r="E42" s="13" t="s">
        <v>625</v>
      </c>
      <c r="G42" s="4">
        <v>18</v>
      </c>
      <c r="I42" s="4">
        <v>0</v>
      </c>
      <c r="J42" s="4"/>
      <c r="K42" s="4">
        <v>0</v>
      </c>
      <c r="L42" s="4"/>
      <c r="M42" s="4">
        <v>0</v>
      </c>
      <c r="N42" s="4"/>
      <c r="O42" s="4">
        <v>75927945206</v>
      </c>
      <c r="P42" s="4"/>
      <c r="Q42" s="4">
        <v>0</v>
      </c>
      <c r="R42" s="4"/>
      <c r="S42" s="4">
        <f t="shared" si="1"/>
        <v>75927945206</v>
      </c>
    </row>
    <row r="43" spans="1:19">
      <c r="A43" s="2" t="s">
        <v>155</v>
      </c>
      <c r="C43" s="4">
        <v>0</v>
      </c>
      <c r="E43" s="13" t="s">
        <v>157</v>
      </c>
      <c r="G43" s="4">
        <v>18</v>
      </c>
      <c r="I43" s="4">
        <v>24990207861</v>
      </c>
      <c r="J43" s="4"/>
      <c r="K43" s="4">
        <v>0</v>
      </c>
      <c r="L43" s="4"/>
      <c r="M43" s="4">
        <v>24990207861</v>
      </c>
      <c r="N43" s="4"/>
      <c r="O43" s="4">
        <v>226189608694</v>
      </c>
      <c r="P43" s="4"/>
      <c r="Q43" s="4">
        <v>0</v>
      </c>
      <c r="R43" s="4"/>
      <c r="S43" s="4">
        <f t="shared" si="1"/>
        <v>226189608694</v>
      </c>
    </row>
    <row r="44" spans="1:19">
      <c r="A44" s="2" t="s">
        <v>196</v>
      </c>
      <c r="C44" s="4">
        <v>0</v>
      </c>
      <c r="E44" s="13" t="s">
        <v>198</v>
      </c>
      <c r="G44" s="4">
        <v>18</v>
      </c>
      <c r="I44" s="4">
        <v>214927689918</v>
      </c>
      <c r="J44" s="4"/>
      <c r="K44" s="4">
        <v>0</v>
      </c>
      <c r="L44" s="4"/>
      <c r="M44" s="4">
        <v>214927689918</v>
      </c>
      <c r="N44" s="4"/>
      <c r="O44" s="4">
        <v>1158877958693</v>
      </c>
      <c r="P44" s="4"/>
      <c r="Q44" s="4">
        <v>0</v>
      </c>
      <c r="R44" s="4"/>
      <c r="S44" s="4">
        <f t="shared" si="1"/>
        <v>1158877958693</v>
      </c>
    </row>
    <row r="45" spans="1:19">
      <c r="A45" s="2" t="s">
        <v>277</v>
      </c>
      <c r="C45" s="4">
        <v>0</v>
      </c>
      <c r="E45" s="13" t="s">
        <v>279</v>
      </c>
      <c r="G45" s="4">
        <v>18</v>
      </c>
      <c r="I45" s="4">
        <v>66910134029</v>
      </c>
      <c r="J45" s="4"/>
      <c r="K45" s="4">
        <v>0</v>
      </c>
      <c r="L45" s="4"/>
      <c r="M45" s="4">
        <v>66910134029</v>
      </c>
      <c r="N45" s="4"/>
      <c r="O45" s="4">
        <v>670526293517</v>
      </c>
      <c r="P45" s="4"/>
      <c r="Q45" s="4">
        <v>0</v>
      </c>
      <c r="R45" s="4"/>
      <c r="S45" s="4">
        <f t="shared" si="1"/>
        <v>670526293517</v>
      </c>
    </row>
    <row r="46" spans="1:19">
      <c r="A46" s="2" t="s">
        <v>220</v>
      </c>
      <c r="C46" s="4">
        <v>0</v>
      </c>
      <c r="E46" s="13" t="s">
        <v>222</v>
      </c>
      <c r="G46" s="4">
        <v>16</v>
      </c>
      <c r="I46" s="4">
        <v>56485723063</v>
      </c>
      <c r="J46" s="4"/>
      <c r="K46" s="4">
        <v>0</v>
      </c>
      <c r="L46" s="4"/>
      <c r="M46" s="4">
        <v>56485723063</v>
      </c>
      <c r="N46" s="4"/>
      <c r="O46" s="4">
        <v>533856187801</v>
      </c>
      <c r="P46" s="4"/>
      <c r="Q46" s="4">
        <v>0</v>
      </c>
      <c r="R46" s="4"/>
      <c r="S46" s="4">
        <f t="shared" si="1"/>
        <v>533856187801</v>
      </c>
    </row>
    <row r="47" spans="1:19">
      <c r="A47" s="2" t="s">
        <v>187</v>
      </c>
      <c r="C47" s="4">
        <v>0</v>
      </c>
      <c r="E47" s="13" t="s">
        <v>189</v>
      </c>
      <c r="G47" s="4">
        <v>18</v>
      </c>
      <c r="I47" s="4">
        <v>24736699785</v>
      </c>
      <c r="J47" s="4"/>
      <c r="K47" s="4">
        <v>0</v>
      </c>
      <c r="L47" s="4"/>
      <c r="M47" s="4">
        <v>24736699785</v>
      </c>
      <c r="N47" s="4"/>
      <c r="O47" s="4">
        <v>130519383331</v>
      </c>
      <c r="P47" s="4"/>
      <c r="Q47" s="4">
        <v>0</v>
      </c>
      <c r="R47" s="4"/>
      <c r="S47" s="4">
        <f t="shared" si="1"/>
        <v>130519383331</v>
      </c>
    </row>
    <row r="48" spans="1:19">
      <c r="A48" s="2" t="s">
        <v>178</v>
      </c>
      <c r="C48" s="4">
        <v>0</v>
      </c>
      <c r="E48" s="13" t="s">
        <v>180</v>
      </c>
      <c r="G48" s="4">
        <v>18</v>
      </c>
      <c r="I48" s="4">
        <v>44942942286</v>
      </c>
      <c r="J48" s="4"/>
      <c r="K48" s="4">
        <v>0</v>
      </c>
      <c r="L48" s="4"/>
      <c r="M48" s="4">
        <v>44942942286</v>
      </c>
      <c r="N48" s="4"/>
      <c r="O48" s="4">
        <v>283488797215</v>
      </c>
      <c r="P48" s="4"/>
      <c r="Q48" s="4">
        <v>0</v>
      </c>
      <c r="R48" s="4"/>
      <c r="S48" s="4">
        <f t="shared" si="1"/>
        <v>283488797215</v>
      </c>
    </row>
    <row r="49" spans="1:19">
      <c r="A49" s="2" t="s">
        <v>285</v>
      </c>
      <c r="C49" s="4">
        <v>0</v>
      </c>
      <c r="E49" s="13" t="s">
        <v>279</v>
      </c>
      <c r="G49" s="4">
        <v>18</v>
      </c>
      <c r="I49" s="4">
        <v>71355956569</v>
      </c>
      <c r="J49" s="4"/>
      <c r="K49" s="4">
        <v>0</v>
      </c>
      <c r="L49" s="4"/>
      <c r="M49" s="4">
        <v>71355956569</v>
      </c>
      <c r="N49" s="4"/>
      <c r="O49" s="4">
        <v>715079199481</v>
      </c>
      <c r="P49" s="4"/>
      <c r="Q49" s="4">
        <v>0</v>
      </c>
      <c r="R49" s="4"/>
      <c r="S49" s="4">
        <f t="shared" si="1"/>
        <v>715079199481</v>
      </c>
    </row>
    <row r="50" spans="1:19">
      <c r="A50" s="2" t="s">
        <v>217</v>
      </c>
      <c r="C50" s="4">
        <v>0</v>
      </c>
      <c r="E50" s="13" t="s">
        <v>219</v>
      </c>
      <c r="G50" s="4">
        <v>16</v>
      </c>
      <c r="I50" s="4">
        <v>119562609433</v>
      </c>
      <c r="J50" s="4"/>
      <c r="K50" s="4">
        <v>0</v>
      </c>
      <c r="L50" s="4"/>
      <c r="M50" s="4">
        <v>119562609433</v>
      </c>
      <c r="N50" s="4"/>
      <c r="O50" s="4">
        <v>1122520680731</v>
      </c>
      <c r="P50" s="4"/>
      <c r="Q50" s="4">
        <v>0</v>
      </c>
      <c r="R50" s="4"/>
      <c r="S50" s="4">
        <f t="shared" si="1"/>
        <v>1122520680731</v>
      </c>
    </row>
    <row r="51" spans="1:19">
      <c r="A51" s="2" t="s">
        <v>149</v>
      </c>
      <c r="C51" s="4">
        <v>0</v>
      </c>
      <c r="E51" s="13" t="s">
        <v>151</v>
      </c>
      <c r="G51" s="4">
        <v>18</v>
      </c>
      <c r="I51" s="4">
        <v>114545369266</v>
      </c>
      <c r="J51" s="4"/>
      <c r="K51" s="4">
        <v>0</v>
      </c>
      <c r="L51" s="4"/>
      <c r="M51" s="4">
        <v>114545369266</v>
      </c>
      <c r="N51" s="4"/>
      <c r="O51" s="4">
        <v>1431872766524</v>
      </c>
      <c r="P51" s="4"/>
      <c r="Q51" s="4">
        <v>0</v>
      </c>
      <c r="R51" s="4"/>
      <c r="S51" s="4">
        <f t="shared" si="1"/>
        <v>1431872766524</v>
      </c>
    </row>
    <row r="52" spans="1:19">
      <c r="A52" s="2" t="s">
        <v>265</v>
      </c>
      <c r="C52" s="4">
        <v>0</v>
      </c>
      <c r="E52" s="13" t="s">
        <v>267</v>
      </c>
      <c r="G52" s="4">
        <v>17</v>
      </c>
      <c r="I52" s="4">
        <v>102236694362</v>
      </c>
      <c r="J52" s="4"/>
      <c r="K52" s="4">
        <v>0</v>
      </c>
      <c r="L52" s="4"/>
      <c r="M52" s="4">
        <v>102236694362</v>
      </c>
      <c r="N52" s="4"/>
      <c r="O52" s="4">
        <v>262742108541</v>
      </c>
      <c r="P52" s="4"/>
      <c r="Q52" s="4">
        <v>0</v>
      </c>
      <c r="R52" s="4"/>
      <c r="S52" s="4">
        <f t="shared" si="1"/>
        <v>262742108541</v>
      </c>
    </row>
    <row r="53" spans="1:19">
      <c r="A53" s="2" t="s">
        <v>193</v>
      </c>
      <c r="C53" s="4">
        <v>0</v>
      </c>
      <c r="E53" s="13" t="s">
        <v>195</v>
      </c>
      <c r="G53" s="4">
        <v>18</v>
      </c>
      <c r="I53" s="4">
        <v>37321858251</v>
      </c>
      <c r="J53" s="4"/>
      <c r="K53" s="4">
        <v>0</v>
      </c>
      <c r="L53" s="4"/>
      <c r="M53" s="4">
        <v>37321858251</v>
      </c>
      <c r="N53" s="4"/>
      <c r="O53" s="4">
        <v>328895169509</v>
      </c>
      <c r="P53" s="4"/>
      <c r="Q53" s="4">
        <v>0</v>
      </c>
      <c r="R53" s="4"/>
      <c r="S53" s="4">
        <f t="shared" si="1"/>
        <v>328895169509</v>
      </c>
    </row>
    <row r="54" spans="1:19">
      <c r="A54" s="2" t="s">
        <v>205</v>
      </c>
      <c r="C54" s="4">
        <v>0</v>
      </c>
      <c r="E54" s="13" t="s">
        <v>207</v>
      </c>
      <c r="G54" s="4">
        <v>18</v>
      </c>
      <c r="I54" s="4">
        <v>60133481919</v>
      </c>
      <c r="J54" s="4"/>
      <c r="K54" s="4">
        <v>0</v>
      </c>
      <c r="L54" s="4"/>
      <c r="M54" s="4">
        <v>60133481919</v>
      </c>
      <c r="N54" s="4"/>
      <c r="O54" s="4">
        <v>762495378627</v>
      </c>
      <c r="P54" s="4"/>
      <c r="Q54" s="4">
        <v>0</v>
      </c>
      <c r="R54" s="4"/>
      <c r="S54" s="4">
        <f t="shared" si="1"/>
        <v>762495378627</v>
      </c>
    </row>
    <row r="55" spans="1:19">
      <c r="A55" s="2" t="s">
        <v>262</v>
      </c>
      <c r="C55" s="4">
        <v>0</v>
      </c>
      <c r="E55" s="13" t="s">
        <v>264</v>
      </c>
      <c r="G55" s="4">
        <v>17</v>
      </c>
      <c r="I55" s="4">
        <v>21087274801</v>
      </c>
      <c r="J55" s="4"/>
      <c r="K55" s="4">
        <v>0</v>
      </c>
      <c r="L55" s="4"/>
      <c r="M55" s="4">
        <v>21087274801</v>
      </c>
      <c r="N55" s="4"/>
      <c r="O55" s="4">
        <v>289304408559</v>
      </c>
      <c r="P55" s="4"/>
      <c r="Q55" s="4">
        <v>0</v>
      </c>
      <c r="R55" s="4"/>
      <c r="S55" s="4">
        <f t="shared" si="1"/>
        <v>289304408559</v>
      </c>
    </row>
    <row r="56" spans="1:19">
      <c r="A56" s="2" t="s">
        <v>626</v>
      </c>
      <c r="C56" s="4">
        <v>0</v>
      </c>
      <c r="E56" s="13" t="s">
        <v>627</v>
      </c>
      <c r="G56" s="4">
        <v>15</v>
      </c>
      <c r="I56" s="4">
        <v>0</v>
      </c>
      <c r="J56" s="4"/>
      <c r="K56" s="4">
        <v>0</v>
      </c>
      <c r="L56" s="4"/>
      <c r="M56" s="4">
        <v>0</v>
      </c>
      <c r="N56" s="4"/>
      <c r="O56" s="4">
        <v>69339553033</v>
      </c>
      <c r="P56" s="4"/>
      <c r="Q56" s="4">
        <v>0</v>
      </c>
      <c r="R56" s="4"/>
      <c r="S56" s="4">
        <f t="shared" si="1"/>
        <v>69339553033</v>
      </c>
    </row>
    <row r="57" spans="1:19">
      <c r="A57" s="2" t="s">
        <v>239</v>
      </c>
      <c r="C57" s="4">
        <v>0</v>
      </c>
      <c r="E57" s="13" t="s">
        <v>241</v>
      </c>
      <c r="G57" s="4">
        <v>15</v>
      </c>
      <c r="I57" s="4">
        <v>15646210981</v>
      </c>
      <c r="J57" s="4"/>
      <c r="K57" s="4">
        <v>0</v>
      </c>
      <c r="L57" s="4"/>
      <c r="M57" s="4">
        <v>15646210981</v>
      </c>
      <c r="N57" s="4"/>
      <c r="O57" s="4">
        <v>160954803500</v>
      </c>
      <c r="P57" s="4"/>
      <c r="Q57" s="4">
        <v>0</v>
      </c>
      <c r="R57" s="4"/>
      <c r="S57" s="4">
        <f t="shared" si="1"/>
        <v>160954803500</v>
      </c>
    </row>
    <row r="58" spans="1:19">
      <c r="A58" s="2" t="s">
        <v>175</v>
      </c>
      <c r="C58" s="4">
        <v>0</v>
      </c>
      <c r="E58" s="13" t="s">
        <v>177</v>
      </c>
      <c r="G58" s="4">
        <v>18</v>
      </c>
      <c r="I58" s="4">
        <v>18033113354</v>
      </c>
      <c r="J58" s="4"/>
      <c r="K58" s="4">
        <v>0</v>
      </c>
      <c r="L58" s="4"/>
      <c r="M58" s="4">
        <v>18033113354</v>
      </c>
      <c r="N58" s="4"/>
      <c r="O58" s="4">
        <v>222110385549</v>
      </c>
      <c r="P58" s="4"/>
      <c r="Q58" s="4">
        <v>0</v>
      </c>
      <c r="R58" s="4"/>
      <c r="S58" s="4">
        <f t="shared" si="1"/>
        <v>222110385549</v>
      </c>
    </row>
    <row r="59" spans="1:19">
      <c r="A59" s="2" t="s">
        <v>287</v>
      </c>
      <c r="C59" s="4">
        <v>0</v>
      </c>
      <c r="E59" s="13" t="s">
        <v>276</v>
      </c>
      <c r="G59" s="4">
        <v>18</v>
      </c>
      <c r="I59" s="4">
        <v>9450693133</v>
      </c>
      <c r="J59" s="4"/>
      <c r="K59" s="4">
        <v>0</v>
      </c>
      <c r="L59" s="4"/>
      <c r="M59" s="4">
        <v>9450693133</v>
      </c>
      <c r="N59" s="4"/>
      <c r="O59" s="4">
        <v>89926199274</v>
      </c>
      <c r="P59" s="4"/>
      <c r="Q59" s="4">
        <v>0</v>
      </c>
      <c r="R59" s="4"/>
      <c r="S59" s="4">
        <f t="shared" si="1"/>
        <v>89926199274</v>
      </c>
    </row>
    <row r="60" spans="1:19">
      <c r="A60" s="2" t="s">
        <v>284</v>
      </c>
      <c r="C60" s="4">
        <v>0</v>
      </c>
      <c r="E60" s="13" t="s">
        <v>276</v>
      </c>
      <c r="G60" s="4">
        <v>18</v>
      </c>
      <c r="I60" s="4">
        <v>9449165256</v>
      </c>
      <c r="J60" s="4"/>
      <c r="K60" s="4">
        <v>0</v>
      </c>
      <c r="L60" s="4"/>
      <c r="M60" s="4">
        <v>9449165256</v>
      </c>
      <c r="N60" s="4"/>
      <c r="O60" s="4">
        <v>89911661083</v>
      </c>
      <c r="P60" s="4"/>
      <c r="Q60" s="4">
        <v>0</v>
      </c>
      <c r="R60" s="4"/>
      <c r="S60" s="4">
        <f t="shared" si="1"/>
        <v>89911661083</v>
      </c>
    </row>
    <row r="61" spans="1:19">
      <c r="A61" s="2" t="s">
        <v>282</v>
      </c>
      <c r="C61" s="4">
        <v>0</v>
      </c>
      <c r="E61" s="13" t="s">
        <v>276</v>
      </c>
      <c r="G61" s="4">
        <v>18</v>
      </c>
      <c r="I61" s="4">
        <v>39376593818</v>
      </c>
      <c r="J61" s="4"/>
      <c r="K61" s="4">
        <v>0</v>
      </c>
      <c r="L61" s="4"/>
      <c r="M61" s="4">
        <v>39376593818</v>
      </c>
      <c r="N61" s="4"/>
      <c r="O61" s="4">
        <v>374680181986</v>
      </c>
      <c r="P61" s="4"/>
      <c r="Q61" s="4">
        <v>0</v>
      </c>
      <c r="R61" s="4"/>
      <c r="S61" s="4">
        <f t="shared" si="1"/>
        <v>374680181986</v>
      </c>
    </row>
    <row r="62" spans="1:19">
      <c r="A62" s="2" t="s">
        <v>274</v>
      </c>
      <c r="C62" s="4">
        <v>0</v>
      </c>
      <c r="E62" s="13" t="s">
        <v>276</v>
      </c>
      <c r="G62" s="4">
        <v>18</v>
      </c>
      <c r="I62" s="4">
        <v>47252268558</v>
      </c>
      <c r="J62" s="4"/>
      <c r="K62" s="4">
        <v>0</v>
      </c>
      <c r="L62" s="4"/>
      <c r="M62" s="4">
        <v>47252268558</v>
      </c>
      <c r="N62" s="4"/>
      <c r="O62" s="4">
        <v>449619605632</v>
      </c>
      <c r="P62" s="4"/>
      <c r="Q62" s="4">
        <v>0</v>
      </c>
      <c r="R62" s="4"/>
      <c r="S62" s="4">
        <f t="shared" si="1"/>
        <v>449619605632</v>
      </c>
    </row>
    <row r="63" spans="1:19">
      <c r="A63" s="2" t="s">
        <v>259</v>
      </c>
      <c r="C63" s="4">
        <v>0</v>
      </c>
      <c r="E63" s="13" t="s">
        <v>261</v>
      </c>
      <c r="G63" s="4">
        <v>17</v>
      </c>
      <c r="I63" s="4">
        <v>43389449696</v>
      </c>
      <c r="J63" s="4"/>
      <c r="K63" s="4">
        <v>0</v>
      </c>
      <c r="L63" s="4"/>
      <c r="M63" s="4">
        <v>43389449696</v>
      </c>
      <c r="N63" s="4"/>
      <c r="O63" s="4">
        <v>139628513709</v>
      </c>
      <c r="P63" s="4"/>
      <c r="Q63" s="4">
        <v>0</v>
      </c>
      <c r="R63" s="4"/>
      <c r="S63" s="4">
        <f t="shared" si="1"/>
        <v>139628513709</v>
      </c>
    </row>
    <row r="64" spans="1:19">
      <c r="A64" s="2" t="s">
        <v>199</v>
      </c>
      <c r="C64" s="4">
        <v>0</v>
      </c>
      <c r="E64" s="13" t="s">
        <v>201</v>
      </c>
      <c r="G64" s="4">
        <v>18.5</v>
      </c>
      <c r="I64" s="4">
        <v>25163403801</v>
      </c>
      <c r="J64" s="4"/>
      <c r="K64" s="4">
        <v>0</v>
      </c>
      <c r="L64" s="4"/>
      <c r="M64" s="4">
        <v>25163403801</v>
      </c>
      <c r="N64" s="4"/>
      <c r="O64" s="4">
        <v>1388558134479</v>
      </c>
      <c r="P64" s="4"/>
      <c r="Q64" s="4">
        <v>0</v>
      </c>
      <c r="R64" s="4"/>
      <c r="S64" s="4">
        <f t="shared" si="1"/>
        <v>1388558134479</v>
      </c>
    </row>
    <row r="65" spans="1:19">
      <c r="A65" s="2" t="s">
        <v>256</v>
      </c>
      <c r="C65" s="4">
        <v>0</v>
      </c>
      <c r="E65" s="13" t="s">
        <v>258</v>
      </c>
      <c r="G65" s="4">
        <v>18</v>
      </c>
      <c r="I65" s="4">
        <v>142151749078</v>
      </c>
      <c r="J65" s="4"/>
      <c r="K65" s="4">
        <v>0</v>
      </c>
      <c r="L65" s="4"/>
      <c r="M65" s="4">
        <v>142151749078</v>
      </c>
      <c r="N65" s="4"/>
      <c r="O65" s="4">
        <v>1334918867113</v>
      </c>
      <c r="P65" s="4"/>
      <c r="Q65" s="4">
        <v>0</v>
      </c>
      <c r="R65" s="4"/>
      <c r="S65" s="4">
        <f t="shared" si="1"/>
        <v>1334918867113</v>
      </c>
    </row>
    <row r="66" spans="1:19">
      <c r="A66" s="2" t="s">
        <v>253</v>
      </c>
      <c r="C66" s="4">
        <v>0</v>
      </c>
      <c r="E66" s="13" t="s">
        <v>255</v>
      </c>
      <c r="G66" s="4">
        <v>18</v>
      </c>
      <c r="I66" s="4">
        <v>16240210748</v>
      </c>
      <c r="J66" s="4"/>
      <c r="K66" s="4">
        <v>0</v>
      </c>
      <c r="L66" s="4"/>
      <c r="M66" s="4">
        <v>16240210748</v>
      </c>
      <c r="N66" s="4"/>
      <c r="O66" s="4">
        <v>48285684179</v>
      </c>
      <c r="P66" s="4"/>
      <c r="Q66" s="4">
        <v>0</v>
      </c>
      <c r="R66" s="4"/>
      <c r="S66" s="4">
        <f t="shared" si="1"/>
        <v>48285684179</v>
      </c>
    </row>
    <row r="67" spans="1:19">
      <c r="A67" s="2" t="s">
        <v>152</v>
      </c>
      <c r="C67" s="4">
        <v>0</v>
      </c>
      <c r="E67" s="13" t="s">
        <v>154</v>
      </c>
      <c r="G67" s="4">
        <v>18</v>
      </c>
      <c r="I67" s="4">
        <v>96520629012</v>
      </c>
      <c r="J67" s="4"/>
      <c r="K67" s="4">
        <v>0</v>
      </c>
      <c r="L67" s="4"/>
      <c r="M67" s="4">
        <v>96520629012</v>
      </c>
      <c r="N67" s="4"/>
      <c r="O67" s="4">
        <v>1437823972944</v>
      </c>
      <c r="P67" s="4"/>
      <c r="Q67" s="4">
        <v>0</v>
      </c>
      <c r="R67" s="4"/>
      <c r="S67" s="4">
        <f t="shared" si="1"/>
        <v>1437823972944</v>
      </c>
    </row>
    <row r="68" spans="1:19">
      <c r="A68" s="2" t="s">
        <v>251</v>
      </c>
      <c r="C68" s="4">
        <v>0</v>
      </c>
      <c r="E68" s="13" t="s">
        <v>97</v>
      </c>
      <c r="G68" s="4">
        <v>17</v>
      </c>
      <c r="I68" s="4">
        <v>130998538709</v>
      </c>
      <c r="J68" s="4"/>
      <c r="K68" s="4">
        <v>0</v>
      </c>
      <c r="L68" s="4"/>
      <c r="M68" s="4">
        <v>130998538709</v>
      </c>
      <c r="N68" s="4"/>
      <c r="O68" s="4">
        <v>1268646255966</v>
      </c>
      <c r="P68" s="4"/>
      <c r="Q68" s="4">
        <v>0</v>
      </c>
      <c r="R68" s="4"/>
      <c r="S68" s="4">
        <f t="shared" si="1"/>
        <v>1268646255966</v>
      </c>
    </row>
    <row r="69" spans="1:19">
      <c r="A69" s="2" t="s">
        <v>245</v>
      </c>
      <c r="C69" s="4">
        <v>0</v>
      </c>
      <c r="E69" s="13" t="s">
        <v>247</v>
      </c>
      <c r="G69" s="4">
        <v>17</v>
      </c>
      <c r="I69" s="4">
        <v>78503649872</v>
      </c>
      <c r="J69" s="4"/>
      <c r="K69" s="4">
        <v>0</v>
      </c>
      <c r="L69" s="4"/>
      <c r="M69" s="4">
        <v>78503649872</v>
      </c>
      <c r="N69" s="4"/>
      <c r="O69" s="4">
        <v>740805115335</v>
      </c>
      <c r="P69" s="4"/>
      <c r="Q69" s="4">
        <v>0</v>
      </c>
      <c r="R69" s="4"/>
      <c r="S69" s="4">
        <f t="shared" si="1"/>
        <v>740805115335</v>
      </c>
    </row>
    <row r="70" spans="1:19">
      <c r="A70" s="2" t="s">
        <v>233</v>
      </c>
      <c r="C70" s="4">
        <v>0</v>
      </c>
      <c r="E70" s="13" t="s">
        <v>235</v>
      </c>
      <c r="G70" s="4">
        <v>18</v>
      </c>
      <c r="I70" s="4">
        <v>91258372722</v>
      </c>
      <c r="J70" s="4"/>
      <c r="K70" s="4">
        <v>0</v>
      </c>
      <c r="L70" s="4"/>
      <c r="M70" s="4">
        <v>91258372722</v>
      </c>
      <c r="N70" s="4"/>
      <c r="O70" s="4">
        <v>415374482217</v>
      </c>
      <c r="P70" s="4"/>
      <c r="Q70" s="4">
        <v>0</v>
      </c>
      <c r="R70" s="4"/>
      <c r="S70" s="4">
        <f t="shared" si="1"/>
        <v>415374482217</v>
      </c>
    </row>
    <row r="71" spans="1:19">
      <c r="A71" s="2" t="s">
        <v>248</v>
      </c>
      <c r="C71" s="4">
        <v>0</v>
      </c>
      <c r="E71" s="13" t="s">
        <v>250</v>
      </c>
      <c r="G71" s="4">
        <v>18</v>
      </c>
      <c r="I71" s="4">
        <v>29680761704</v>
      </c>
      <c r="J71" s="4"/>
      <c r="K71" s="4">
        <v>0</v>
      </c>
      <c r="L71" s="4"/>
      <c r="M71" s="4">
        <v>29680761704</v>
      </c>
      <c r="N71" s="4"/>
      <c r="O71" s="4">
        <v>148336031094</v>
      </c>
      <c r="P71" s="4"/>
      <c r="Q71" s="4">
        <v>0</v>
      </c>
      <c r="R71" s="4"/>
      <c r="S71" s="4">
        <f t="shared" si="1"/>
        <v>148336031094</v>
      </c>
    </row>
    <row r="72" spans="1:19">
      <c r="A72" s="2" t="s">
        <v>242</v>
      </c>
      <c r="C72" s="4">
        <v>0</v>
      </c>
      <c r="E72" s="13" t="s">
        <v>244</v>
      </c>
      <c r="G72" s="4">
        <v>17</v>
      </c>
      <c r="I72" s="4">
        <v>61815317655</v>
      </c>
      <c r="J72" s="4"/>
      <c r="K72" s="4">
        <v>0</v>
      </c>
      <c r="L72" s="4"/>
      <c r="M72" s="4">
        <v>61815317655</v>
      </c>
      <c r="N72" s="4"/>
      <c r="O72" s="4">
        <v>289160482797</v>
      </c>
      <c r="P72" s="4"/>
      <c r="Q72" s="4">
        <v>0</v>
      </c>
      <c r="R72" s="4"/>
      <c r="S72" s="4">
        <f t="shared" si="1"/>
        <v>289160482797</v>
      </c>
    </row>
    <row r="73" spans="1:19">
      <c r="A73" s="2" t="s">
        <v>236</v>
      </c>
      <c r="C73" s="4">
        <v>0</v>
      </c>
      <c r="E73" s="13" t="s">
        <v>238</v>
      </c>
      <c r="G73" s="4">
        <v>15</v>
      </c>
      <c r="I73" s="4">
        <v>22385990736</v>
      </c>
      <c r="J73" s="4"/>
      <c r="K73" s="4">
        <v>0</v>
      </c>
      <c r="L73" s="4"/>
      <c r="M73" s="4">
        <v>22385990736</v>
      </c>
      <c r="N73" s="4"/>
      <c r="O73" s="4">
        <v>74376333010</v>
      </c>
      <c r="P73" s="4"/>
      <c r="Q73" s="4">
        <v>0</v>
      </c>
      <c r="R73" s="4"/>
      <c r="S73" s="4">
        <f t="shared" ref="S73:S136" si="2">O73-Q73</f>
        <v>74376333010</v>
      </c>
    </row>
    <row r="74" spans="1:19">
      <c r="A74" s="2" t="s">
        <v>158</v>
      </c>
      <c r="C74" s="4">
        <v>0</v>
      </c>
      <c r="E74" s="13" t="s">
        <v>160</v>
      </c>
      <c r="G74" s="4">
        <v>18</v>
      </c>
      <c r="I74" s="4">
        <v>26283436736</v>
      </c>
      <c r="J74" s="4"/>
      <c r="K74" s="4">
        <v>0</v>
      </c>
      <c r="L74" s="4"/>
      <c r="M74" s="4">
        <v>26283436736</v>
      </c>
      <c r="N74" s="4"/>
      <c r="O74" s="4">
        <v>235298837720</v>
      </c>
      <c r="P74" s="4"/>
      <c r="Q74" s="4">
        <v>0</v>
      </c>
      <c r="R74" s="4"/>
      <c r="S74" s="4">
        <f t="shared" si="2"/>
        <v>235298837720</v>
      </c>
    </row>
    <row r="75" spans="1:19">
      <c r="A75" s="2" t="s">
        <v>628</v>
      </c>
      <c r="C75" s="4">
        <v>0</v>
      </c>
      <c r="E75" s="13" t="s">
        <v>294</v>
      </c>
      <c r="G75" s="4">
        <v>18</v>
      </c>
      <c r="I75" s="4">
        <v>0</v>
      </c>
      <c r="J75" s="4"/>
      <c r="K75" s="4">
        <v>0</v>
      </c>
      <c r="L75" s="4"/>
      <c r="M75" s="4">
        <v>0</v>
      </c>
      <c r="N75" s="4"/>
      <c r="O75" s="4">
        <v>341760150937</v>
      </c>
      <c r="P75" s="4"/>
      <c r="Q75" s="4">
        <v>0</v>
      </c>
      <c r="R75" s="4"/>
      <c r="S75" s="4">
        <f t="shared" si="2"/>
        <v>341760150937</v>
      </c>
    </row>
    <row r="76" spans="1:19">
      <c r="A76" s="2" t="s">
        <v>291</v>
      </c>
      <c r="C76" s="4">
        <v>0</v>
      </c>
      <c r="E76" s="13" t="s">
        <v>290</v>
      </c>
      <c r="G76" s="4">
        <v>18</v>
      </c>
      <c r="I76" s="4">
        <v>23402622296</v>
      </c>
      <c r="J76" s="4"/>
      <c r="K76" s="4">
        <v>0</v>
      </c>
      <c r="L76" s="4"/>
      <c r="M76" s="4">
        <v>23402622296</v>
      </c>
      <c r="N76" s="4"/>
      <c r="O76" s="4">
        <v>156899123469</v>
      </c>
      <c r="P76" s="4"/>
      <c r="Q76" s="4">
        <v>0</v>
      </c>
      <c r="R76" s="4"/>
      <c r="S76" s="4">
        <f t="shared" si="2"/>
        <v>156899123469</v>
      </c>
    </row>
    <row r="77" spans="1:19">
      <c r="A77" s="2" t="s">
        <v>288</v>
      </c>
      <c r="C77" s="4">
        <v>0</v>
      </c>
      <c r="E77" s="13" t="s">
        <v>290</v>
      </c>
      <c r="G77" s="4">
        <v>18</v>
      </c>
      <c r="I77" s="4">
        <v>6160740320</v>
      </c>
      <c r="J77" s="4"/>
      <c r="K77" s="4">
        <v>0</v>
      </c>
      <c r="L77" s="4"/>
      <c r="M77" s="4">
        <v>6160740320</v>
      </c>
      <c r="N77" s="4"/>
      <c r="O77" s="4">
        <v>41303694253</v>
      </c>
      <c r="P77" s="4"/>
      <c r="Q77" s="4">
        <v>0</v>
      </c>
      <c r="R77" s="4"/>
      <c r="S77" s="4">
        <f t="shared" si="2"/>
        <v>41303694253</v>
      </c>
    </row>
    <row r="78" spans="1:19">
      <c r="A78" s="2" t="s">
        <v>629</v>
      </c>
      <c r="C78" s="4">
        <v>0</v>
      </c>
      <c r="E78" s="13" t="s">
        <v>630</v>
      </c>
      <c r="G78" s="4">
        <v>18</v>
      </c>
      <c r="I78" s="4">
        <v>0</v>
      </c>
      <c r="J78" s="4"/>
      <c r="K78" s="4">
        <v>0</v>
      </c>
      <c r="L78" s="4"/>
      <c r="M78" s="4">
        <v>0</v>
      </c>
      <c r="N78" s="4"/>
      <c r="O78" s="4">
        <v>57312987038</v>
      </c>
      <c r="P78" s="4"/>
      <c r="Q78" s="4">
        <v>0</v>
      </c>
      <c r="R78" s="4"/>
      <c r="S78" s="4">
        <f t="shared" si="2"/>
        <v>57312987038</v>
      </c>
    </row>
    <row r="79" spans="1:19">
      <c r="A79" s="2" t="s">
        <v>311</v>
      </c>
      <c r="C79" s="4">
        <v>30</v>
      </c>
      <c r="D79" s="4"/>
      <c r="E79" s="13">
        <v>0</v>
      </c>
      <c r="G79" s="4">
        <v>0</v>
      </c>
      <c r="I79" s="4">
        <v>0</v>
      </c>
      <c r="J79" s="4"/>
      <c r="K79" s="4">
        <v>0</v>
      </c>
      <c r="L79" s="4"/>
      <c r="M79" s="4">
        <v>0</v>
      </c>
      <c r="N79" s="4"/>
      <c r="O79" s="4">
        <v>415639765</v>
      </c>
      <c r="P79" s="4"/>
      <c r="Q79" s="4">
        <v>0</v>
      </c>
      <c r="R79" s="4"/>
      <c r="S79" s="4">
        <f t="shared" si="2"/>
        <v>415639765</v>
      </c>
    </row>
    <row r="80" spans="1:19">
      <c r="A80" s="2" t="s">
        <v>315</v>
      </c>
      <c r="C80" s="4">
        <v>30</v>
      </c>
      <c r="D80" s="4"/>
      <c r="E80" s="13">
        <v>0</v>
      </c>
      <c r="G80" s="4">
        <v>0</v>
      </c>
      <c r="I80" s="4">
        <v>1927085</v>
      </c>
      <c r="J80" s="4"/>
      <c r="K80" s="4">
        <v>0</v>
      </c>
      <c r="L80" s="4"/>
      <c r="M80" s="4">
        <v>1927085</v>
      </c>
      <c r="N80" s="4"/>
      <c r="O80" s="4">
        <v>389224044</v>
      </c>
      <c r="P80" s="4"/>
      <c r="Q80" s="4">
        <v>0</v>
      </c>
      <c r="R80" s="4"/>
      <c r="S80" s="4">
        <f t="shared" si="2"/>
        <v>389224044</v>
      </c>
    </row>
    <row r="81" spans="1:19">
      <c r="A81" s="2" t="s">
        <v>318</v>
      </c>
      <c r="C81" s="4">
        <v>29</v>
      </c>
      <c r="D81" s="4"/>
      <c r="E81" s="13">
        <v>0</v>
      </c>
      <c r="G81" s="4">
        <v>0</v>
      </c>
      <c r="I81" s="4">
        <v>48519</v>
      </c>
      <c r="J81" s="4"/>
      <c r="K81" s="4">
        <v>0</v>
      </c>
      <c r="L81" s="4"/>
      <c r="M81" s="4">
        <v>48519</v>
      </c>
      <c r="N81" s="4"/>
      <c r="O81" s="4">
        <v>1475391</v>
      </c>
      <c r="P81" s="4"/>
      <c r="Q81" s="4">
        <v>0</v>
      </c>
      <c r="R81" s="4"/>
      <c r="S81" s="4">
        <f t="shared" si="2"/>
        <v>1475391</v>
      </c>
    </row>
    <row r="82" spans="1:19">
      <c r="A82" s="2" t="s">
        <v>321</v>
      </c>
      <c r="C82" s="4">
        <v>26</v>
      </c>
      <c r="D82" s="4"/>
      <c r="E82" s="13">
        <v>0</v>
      </c>
      <c r="G82" s="4">
        <v>0</v>
      </c>
      <c r="I82" s="4">
        <v>111576</v>
      </c>
      <c r="J82" s="4"/>
      <c r="K82" s="4">
        <v>-798</v>
      </c>
      <c r="L82" s="4"/>
      <c r="M82" s="4">
        <v>112374</v>
      </c>
      <c r="N82" s="4"/>
      <c r="O82" s="4">
        <v>-24559834</v>
      </c>
      <c r="P82" s="4"/>
      <c r="Q82" s="4">
        <v>0</v>
      </c>
      <c r="R82" s="4"/>
      <c r="S82" s="4">
        <f t="shared" si="2"/>
        <v>-24559834</v>
      </c>
    </row>
    <row r="83" spans="1:19">
      <c r="A83" s="2" t="s">
        <v>315</v>
      </c>
      <c r="C83" s="4">
        <v>25</v>
      </c>
      <c r="D83" s="4"/>
      <c r="E83" s="13">
        <v>0</v>
      </c>
      <c r="G83" s="4">
        <v>0</v>
      </c>
      <c r="I83" s="4">
        <v>758983</v>
      </c>
      <c r="J83" s="4"/>
      <c r="K83" s="4">
        <v>-354</v>
      </c>
      <c r="L83" s="4"/>
      <c r="M83" s="4">
        <v>759337</v>
      </c>
      <c r="N83" s="4"/>
      <c r="O83" s="4">
        <v>9552717</v>
      </c>
      <c r="P83" s="4"/>
      <c r="Q83" s="4">
        <v>0</v>
      </c>
      <c r="R83" s="4"/>
      <c r="S83" s="4">
        <f t="shared" si="2"/>
        <v>9552717</v>
      </c>
    </row>
    <row r="84" spans="1:19">
      <c r="A84" s="2" t="s">
        <v>336</v>
      </c>
      <c r="C84" s="4">
        <v>24</v>
      </c>
      <c r="D84" s="4"/>
      <c r="E84" s="13">
        <v>0</v>
      </c>
      <c r="G84" s="4">
        <v>0</v>
      </c>
      <c r="I84" s="4">
        <v>861359</v>
      </c>
      <c r="J84" s="4"/>
      <c r="K84" s="4">
        <v>-6048</v>
      </c>
      <c r="L84" s="4"/>
      <c r="M84" s="4">
        <v>867407</v>
      </c>
      <c r="N84" s="4"/>
      <c r="O84" s="4">
        <v>24065990</v>
      </c>
      <c r="P84" s="4"/>
      <c r="Q84" s="4">
        <v>0</v>
      </c>
      <c r="R84" s="4"/>
      <c r="S84" s="4">
        <f t="shared" si="2"/>
        <v>24065990</v>
      </c>
    </row>
    <row r="85" spans="1:19">
      <c r="A85" s="2" t="s">
        <v>342</v>
      </c>
      <c r="C85" s="4">
        <v>1</v>
      </c>
      <c r="D85" s="4"/>
      <c r="E85" s="13">
        <v>0</v>
      </c>
      <c r="G85" s="4">
        <v>0</v>
      </c>
      <c r="I85" s="4">
        <v>108</v>
      </c>
      <c r="J85" s="4"/>
      <c r="K85" s="4">
        <v>-3</v>
      </c>
      <c r="L85" s="4"/>
      <c r="M85" s="4">
        <v>111</v>
      </c>
      <c r="N85" s="4"/>
      <c r="O85" s="4">
        <v>12594</v>
      </c>
      <c r="P85" s="4"/>
      <c r="Q85" s="4">
        <v>0</v>
      </c>
      <c r="R85" s="4"/>
      <c r="S85" s="4">
        <f t="shared" si="2"/>
        <v>12594</v>
      </c>
    </row>
    <row r="86" spans="1:19">
      <c r="A86" s="2" t="s">
        <v>345</v>
      </c>
      <c r="C86" s="4">
        <v>1</v>
      </c>
      <c r="D86" s="4"/>
      <c r="E86" s="13">
        <v>0</v>
      </c>
      <c r="G86" s="4">
        <v>0</v>
      </c>
      <c r="I86" s="4">
        <v>431820</v>
      </c>
      <c r="J86" s="4"/>
      <c r="K86" s="4">
        <v>0</v>
      </c>
      <c r="L86" s="4"/>
      <c r="M86" s="4">
        <v>431820</v>
      </c>
      <c r="N86" s="4"/>
      <c r="O86" s="4">
        <v>2870187</v>
      </c>
      <c r="P86" s="4"/>
      <c r="Q86" s="4">
        <v>0</v>
      </c>
      <c r="R86" s="4"/>
      <c r="S86" s="4">
        <f t="shared" si="2"/>
        <v>2870187</v>
      </c>
    </row>
    <row r="87" spans="1:19">
      <c r="A87" s="2" t="s">
        <v>348</v>
      </c>
      <c r="C87" s="4">
        <v>29</v>
      </c>
      <c r="D87" s="4"/>
      <c r="E87" s="13">
        <v>0</v>
      </c>
      <c r="G87" s="4">
        <v>0</v>
      </c>
      <c r="I87" s="4">
        <v>49765</v>
      </c>
      <c r="J87" s="4"/>
      <c r="K87" s="4">
        <v>0</v>
      </c>
      <c r="L87" s="4"/>
      <c r="M87" s="4">
        <v>49765</v>
      </c>
      <c r="N87" s="4"/>
      <c r="O87" s="4">
        <v>294078</v>
      </c>
      <c r="P87" s="4"/>
      <c r="Q87" s="4">
        <v>0</v>
      </c>
      <c r="R87" s="4"/>
      <c r="S87" s="4">
        <f t="shared" si="2"/>
        <v>294078</v>
      </c>
    </row>
    <row r="88" spans="1:19">
      <c r="A88" s="2" t="s">
        <v>351</v>
      </c>
      <c r="C88" s="4">
        <v>1</v>
      </c>
      <c r="D88" s="4"/>
      <c r="E88" s="13">
        <v>0</v>
      </c>
      <c r="G88" s="4">
        <v>0</v>
      </c>
      <c r="I88" s="4">
        <v>850782</v>
      </c>
      <c r="J88" s="4"/>
      <c r="K88" s="4">
        <v>0</v>
      </c>
      <c r="L88" s="4"/>
      <c r="M88" s="4">
        <v>850782</v>
      </c>
      <c r="N88" s="4"/>
      <c r="O88" s="4">
        <v>9822857</v>
      </c>
      <c r="P88" s="4"/>
      <c r="Q88" s="4">
        <v>0</v>
      </c>
      <c r="R88" s="4"/>
      <c r="S88" s="4">
        <f t="shared" si="2"/>
        <v>9822857</v>
      </c>
    </row>
    <row r="89" spans="1:19">
      <c r="A89" s="2" t="s">
        <v>354</v>
      </c>
      <c r="C89" s="4">
        <v>17</v>
      </c>
      <c r="D89" s="4"/>
      <c r="E89" s="13">
        <v>0</v>
      </c>
      <c r="G89" s="4">
        <v>0</v>
      </c>
      <c r="I89" s="4">
        <v>0</v>
      </c>
      <c r="J89" s="4"/>
      <c r="K89" s="4">
        <v>0</v>
      </c>
      <c r="L89" s="4"/>
      <c r="M89" s="4">
        <v>0</v>
      </c>
      <c r="N89" s="4"/>
      <c r="O89" s="4">
        <v>7937</v>
      </c>
      <c r="P89" s="4"/>
      <c r="Q89" s="4">
        <v>0</v>
      </c>
      <c r="R89" s="4"/>
      <c r="S89" s="4">
        <f t="shared" si="2"/>
        <v>7937</v>
      </c>
    </row>
    <row r="90" spans="1:19">
      <c r="A90" s="2" t="s">
        <v>360</v>
      </c>
      <c r="C90" s="4">
        <v>17</v>
      </c>
      <c r="D90" s="4"/>
      <c r="E90" s="13">
        <v>0</v>
      </c>
      <c r="G90" s="4">
        <v>0</v>
      </c>
      <c r="I90" s="4">
        <v>340</v>
      </c>
      <c r="J90" s="4"/>
      <c r="K90" s="4">
        <v>-24</v>
      </c>
      <c r="L90" s="4"/>
      <c r="M90" s="4">
        <v>364</v>
      </c>
      <c r="N90" s="4"/>
      <c r="O90" s="4">
        <v>23811</v>
      </c>
      <c r="P90" s="4"/>
      <c r="Q90" s="4">
        <v>0</v>
      </c>
      <c r="R90" s="4"/>
      <c r="S90" s="4">
        <f t="shared" si="2"/>
        <v>23811</v>
      </c>
    </row>
    <row r="91" spans="1:19">
      <c r="A91" s="2" t="s">
        <v>363</v>
      </c>
      <c r="C91" s="4">
        <v>30</v>
      </c>
      <c r="D91" s="4"/>
      <c r="E91" s="13">
        <v>0</v>
      </c>
      <c r="G91" s="4">
        <v>0</v>
      </c>
      <c r="I91" s="4">
        <v>36</v>
      </c>
      <c r="J91" s="4"/>
      <c r="K91" s="4">
        <v>0</v>
      </c>
      <c r="L91" s="4"/>
      <c r="M91" s="4">
        <v>36</v>
      </c>
      <c r="N91" s="4"/>
      <c r="O91" s="4">
        <v>273973017</v>
      </c>
      <c r="P91" s="4"/>
      <c r="Q91" s="4">
        <v>0</v>
      </c>
      <c r="R91" s="4"/>
      <c r="S91" s="4">
        <f t="shared" si="2"/>
        <v>273973017</v>
      </c>
    </row>
    <row r="92" spans="1:19">
      <c r="A92" s="2" t="s">
        <v>366</v>
      </c>
      <c r="C92" s="4">
        <v>1</v>
      </c>
      <c r="D92" s="4"/>
      <c r="E92" s="13">
        <v>0</v>
      </c>
      <c r="G92" s="4">
        <v>0</v>
      </c>
      <c r="I92" s="4">
        <v>0</v>
      </c>
      <c r="J92" s="4"/>
      <c r="K92" s="4">
        <v>0</v>
      </c>
      <c r="L92" s="4"/>
      <c r="M92" s="4">
        <v>0</v>
      </c>
      <c r="N92" s="4"/>
      <c r="O92" s="4">
        <v>-26727315</v>
      </c>
      <c r="P92" s="4"/>
      <c r="Q92" s="4">
        <v>0</v>
      </c>
      <c r="R92" s="4"/>
      <c r="S92" s="4">
        <f t="shared" si="2"/>
        <v>-26727315</v>
      </c>
    </row>
    <row r="93" spans="1:19">
      <c r="A93" s="2" t="s">
        <v>373</v>
      </c>
      <c r="C93" s="4">
        <v>18</v>
      </c>
      <c r="D93" s="4"/>
      <c r="E93" s="13">
        <v>0</v>
      </c>
      <c r="G93" s="4">
        <v>0</v>
      </c>
      <c r="I93" s="4">
        <v>-930679</v>
      </c>
      <c r="J93" s="4"/>
      <c r="K93" s="4">
        <v>-3674</v>
      </c>
      <c r="L93" s="4"/>
      <c r="M93" s="4">
        <v>-927005</v>
      </c>
      <c r="N93" s="4"/>
      <c r="O93" s="4">
        <v>115863</v>
      </c>
      <c r="P93" s="4"/>
      <c r="Q93" s="4">
        <v>0</v>
      </c>
      <c r="R93" s="4"/>
      <c r="S93" s="4">
        <f t="shared" si="2"/>
        <v>115863</v>
      </c>
    </row>
    <row r="94" spans="1:19">
      <c r="A94" s="2" t="s">
        <v>631</v>
      </c>
      <c r="C94" s="4">
        <v>1</v>
      </c>
      <c r="D94" s="4"/>
      <c r="E94" s="13">
        <v>0</v>
      </c>
      <c r="G94" s="4">
        <v>18</v>
      </c>
      <c r="I94" s="4">
        <v>0</v>
      </c>
      <c r="J94" s="4"/>
      <c r="K94" s="4">
        <v>0</v>
      </c>
      <c r="L94" s="4"/>
      <c r="M94" s="4">
        <v>0</v>
      </c>
      <c r="N94" s="4"/>
      <c r="O94" s="4">
        <v>12328767123</v>
      </c>
      <c r="P94" s="4"/>
      <c r="Q94" s="4">
        <v>0</v>
      </c>
      <c r="R94" s="4"/>
      <c r="S94" s="4">
        <f t="shared" si="2"/>
        <v>12328767123</v>
      </c>
    </row>
    <row r="95" spans="1:19">
      <c r="A95" s="2" t="s">
        <v>379</v>
      </c>
      <c r="C95" s="4">
        <v>14</v>
      </c>
      <c r="D95" s="4"/>
      <c r="E95" s="13">
        <v>0</v>
      </c>
      <c r="G95" s="4">
        <v>0</v>
      </c>
      <c r="I95" s="4">
        <v>8537</v>
      </c>
      <c r="J95" s="4"/>
      <c r="K95" s="4">
        <v>-92</v>
      </c>
      <c r="L95" s="4"/>
      <c r="M95" s="4">
        <v>8629</v>
      </c>
      <c r="N95" s="4"/>
      <c r="O95" s="4">
        <v>-1193621</v>
      </c>
      <c r="P95" s="4"/>
      <c r="Q95" s="4">
        <v>0</v>
      </c>
      <c r="R95" s="4"/>
      <c r="S95" s="4">
        <f t="shared" si="2"/>
        <v>-1193621</v>
      </c>
    </row>
    <row r="96" spans="1:19">
      <c r="A96" s="2" t="s">
        <v>385</v>
      </c>
      <c r="C96" s="4">
        <v>26</v>
      </c>
      <c r="D96" s="4"/>
      <c r="E96" s="13">
        <v>0</v>
      </c>
      <c r="G96" s="4">
        <v>0</v>
      </c>
      <c r="I96" s="4">
        <v>295</v>
      </c>
      <c r="J96" s="4"/>
      <c r="K96" s="4">
        <v>0</v>
      </c>
      <c r="L96" s="4"/>
      <c r="M96" s="4">
        <v>295</v>
      </c>
      <c r="N96" s="4"/>
      <c r="O96" s="4">
        <v>32510</v>
      </c>
      <c r="P96" s="4"/>
      <c r="Q96" s="4">
        <v>0</v>
      </c>
      <c r="R96" s="4"/>
      <c r="S96" s="4">
        <f t="shared" si="2"/>
        <v>32510</v>
      </c>
    </row>
    <row r="97" spans="1:19">
      <c r="A97" s="2" t="s">
        <v>632</v>
      </c>
      <c r="C97" s="4">
        <v>1</v>
      </c>
      <c r="D97" s="4"/>
      <c r="E97" s="13">
        <v>0</v>
      </c>
      <c r="G97" s="4">
        <v>18</v>
      </c>
      <c r="I97" s="4">
        <v>0</v>
      </c>
      <c r="J97" s="4"/>
      <c r="K97" s="4">
        <v>0</v>
      </c>
      <c r="L97" s="4"/>
      <c r="M97" s="4">
        <v>0</v>
      </c>
      <c r="N97" s="4"/>
      <c r="O97" s="4">
        <v>16438355372</v>
      </c>
      <c r="P97" s="4"/>
      <c r="Q97" s="4">
        <v>0</v>
      </c>
      <c r="R97" s="4"/>
      <c r="S97" s="4">
        <f t="shared" si="2"/>
        <v>16438355372</v>
      </c>
    </row>
    <row r="98" spans="1:19">
      <c r="A98" s="2" t="s">
        <v>366</v>
      </c>
      <c r="C98" s="4">
        <v>17</v>
      </c>
      <c r="D98" s="4"/>
      <c r="E98" s="13">
        <v>0</v>
      </c>
      <c r="G98" s="4">
        <v>16.7</v>
      </c>
      <c r="I98" s="4">
        <v>0</v>
      </c>
      <c r="J98" s="4"/>
      <c r="K98" s="4">
        <v>0</v>
      </c>
      <c r="L98" s="4"/>
      <c r="M98" s="4">
        <v>0</v>
      </c>
      <c r="N98" s="4"/>
      <c r="O98" s="4">
        <v>41178082203</v>
      </c>
      <c r="P98" s="4"/>
      <c r="Q98" s="4">
        <v>0</v>
      </c>
      <c r="R98" s="4"/>
      <c r="S98" s="4">
        <f t="shared" si="2"/>
        <v>41178082203</v>
      </c>
    </row>
    <row r="99" spans="1:19">
      <c r="A99" s="2" t="s">
        <v>390</v>
      </c>
      <c r="C99" s="4">
        <v>22</v>
      </c>
      <c r="D99" s="4"/>
      <c r="E99" s="13">
        <v>0</v>
      </c>
      <c r="G99" s="4">
        <v>0</v>
      </c>
      <c r="I99" s="4">
        <v>250177</v>
      </c>
      <c r="J99" s="4"/>
      <c r="K99" s="4">
        <v>0</v>
      </c>
      <c r="L99" s="4"/>
      <c r="M99" s="4">
        <v>250177</v>
      </c>
      <c r="N99" s="4"/>
      <c r="O99" s="4">
        <v>514964</v>
      </c>
      <c r="P99" s="4"/>
      <c r="Q99" s="4">
        <v>0</v>
      </c>
      <c r="R99" s="4"/>
      <c r="S99" s="4">
        <f t="shared" si="2"/>
        <v>514964</v>
      </c>
    </row>
    <row r="100" spans="1:19">
      <c r="A100" s="2" t="s">
        <v>397</v>
      </c>
      <c r="C100" s="4">
        <v>19</v>
      </c>
      <c r="D100" s="4"/>
      <c r="E100" s="13">
        <v>0</v>
      </c>
      <c r="G100" s="4">
        <v>18</v>
      </c>
      <c r="I100" s="4">
        <v>0</v>
      </c>
      <c r="J100" s="4"/>
      <c r="K100" s="4">
        <v>0</v>
      </c>
      <c r="L100" s="4"/>
      <c r="M100" s="4">
        <v>0</v>
      </c>
      <c r="N100" s="4"/>
      <c r="O100" s="4">
        <v>15780821856</v>
      </c>
      <c r="P100" s="4"/>
      <c r="Q100" s="4">
        <v>0</v>
      </c>
      <c r="R100" s="4"/>
      <c r="S100" s="4">
        <f t="shared" si="2"/>
        <v>15780821856</v>
      </c>
    </row>
    <row r="101" spans="1:19">
      <c r="A101" s="2" t="s">
        <v>478</v>
      </c>
      <c r="C101" s="4">
        <v>1</v>
      </c>
      <c r="D101" s="4"/>
      <c r="E101" s="13">
        <v>0</v>
      </c>
      <c r="G101" s="4">
        <v>18</v>
      </c>
      <c r="I101" s="4">
        <v>0</v>
      </c>
      <c r="J101" s="4"/>
      <c r="K101" s="4">
        <v>0</v>
      </c>
      <c r="L101" s="4"/>
      <c r="M101" s="4">
        <v>0</v>
      </c>
      <c r="N101" s="4"/>
      <c r="O101" s="4">
        <v>253150675640</v>
      </c>
      <c r="P101" s="4"/>
      <c r="Q101" s="4">
        <v>0</v>
      </c>
      <c r="R101" s="4"/>
      <c r="S101" s="4">
        <f t="shared" si="2"/>
        <v>253150675640</v>
      </c>
    </row>
    <row r="102" spans="1:19">
      <c r="A102" s="2" t="s">
        <v>478</v>
      </c>
      <c r="C102" s="4">
        <v>1</v>
      </c>
      <c r="D102" s="4"/>
      <c r="E102" s="13">
        <v>0</v>
      </c>
      <c r="G102" s="4">
        <v>18</v>
      </c>
      <c r="I102" s="4">
        <v>0</v>
      </c>
      <c r="J102" s="4"/>
      <c r="K102" s="4">
        <v>0</v>
      </c>
      <c r="L102" s="4"/>
      <c r="M102" s="4">
        <v>0</v>
      </c>
      <c r="N102" s="4"/>
      <c r="O102" s="4">
        <v>422191780778</v>
      </c>
      <c r="P102" s="4"/>
      <c r="Q102" s="4">
        <v>0</v>
      </c>
      <c r="R102" s="4"/>
      <c r="S102" s="4">
        <f t="shared" si="2"/>
        <v>422191780778</v>
      </c>
    </row>
    <row r="103" spans="1:19">
      <c r="A103" s="2" t="s">
        <v>478</v>
      </c>
      <c r="C103" s="4">
        <v>1</v>
      </c>
      <c r="D103" s="4"/>
      <c r="E103" s="13">
        <v>0</v>
      </c>
      <c r="G103" s="4">
        <v>18</v>
      </c>
      <c r="I103" s="4">
        <v>0</v>
      </c>
      <c r="J103" s="4"/>
      <c r="K103" s="4">
        <v>0</v>
      </c>
      <c r="L103" s="4"/>
      <c r="M103" s="4">
        <v>0</v>
      </c>
      <c r="N103" s="4"/>
      <c r="O103" s="4">
        <v>162191774599</v>
      </c>
      <c r="P103" s="4"/>
      <c r="Q103" s="4">
        <v>0</v>
      </c>
      <c r="R103" s="4"/>
      <c r="S103" s="4">
        <f t="shared" si="2"/>
        <v>162191774599</v>
      </c>
    </row>
    <row r="104" spans="1:19">
      <c r="A104" s="2" t="s">
        <v>633</v>
      </c>
      <c r="C104" s="4">
        <v>8</v>
      </c>
      <c r="D104" s="4"/>
      <c r="E104" s="13">
        <v>0</v>
      </c>
      <c r="G104" s="4">
        <v>18</v>
      </c>
      <c r="I104" s="4">
        <v>0</v>
      </c>
      <c r="J104" s="4"/>
      <c r="K104" s="4">
        <v>-13541758</v>
      </c>
      <c r="L104" s="4"/>
      <c r="M104" s="4">
        <v>13541758</v>
      </c>
      <c r="N104" s="4"/>
      <c r="O104" s="4">
        <v>72931506846</v>
      </c>
      <c r="P104" s="4"/>
      <c r="Q104" s="4">
        <v>0</v>
      </c>
      <c r="R104" s="4"/>
      <c r="S104" s="4">
        <f t="shared" si="2"/>
        <v>72931506846</v>
      </c>
    </row>
    <row r="105" spans="1:19">
      <c r="A105" s="2" t="s">
        <v>467</v>
      </c>
      <c r="C105" s="4">
        <v>1</v>
      </c>
      <c r="D105" s="4"/>
      <c r="E105" s="13">
        <v>0</v>
      </c>
      <c r="G105" s="4">
        <v>18</v>
      </c>
      <c r="I105" s="4">
        <v>0</v>
      </c>
      <c r="J105" s="4"/>
      <c r="K105" s="4">
        <v>0</v>
      </c>
      <c r="L105" s="4"/>
      <c r="M105" s="4">
        <v>0</v>
      </c>
      <c r="N105" s="4"/>
      <c r="O105" s="4">
        <v>13356164375</v>
      </c>
      <c r="P105" s="4"/>
      <c r="Q105" s="4">
        <v>0</v>
      </c>
      <c r="R105" s="4"/>
      <c r="S105" s="4">
        <f t="shared" si="2"/>
        <v>13356164375</v>
      </c>
    </row>
    <row r="106" spans="1:19">
      <c r="A106" s="2" t="s">
        <v>634</v>
      </c>
      <c r="C106" s="4">
        <v>1</v>
      </c>
      <c r="D106" s="4"/>
      <c r="E106" s="13">
        <v>0</v>
      </c>
      <c r="G106" s="4">
        <v>18</v>
      </c>
      <c r="I106" s="4">
        <v>0</v>
      </c>
      <c r="J106" s="4"/>
      <c r="K106" s="4">
        <v>0</v>
      </c>
      <c r="L106" s="4"/>
      <c r="M106" s="4">
        <v>0</v>
      </c>
      <c r="N106" s="4"/>
      <c r="O106" s="4">
        <v>89753421006</v>
      </c>
      <c r="P106" s="4"/>
      <c r="Q106" s="4">
        <v>0</v>
      </c>
      <c r="R106" s="4"/>
      <c r="S106" s="4">
        <f t="shared" si="2"/>
        <v>89753421006</v>
      </c>
    </row>
    <row r="107" spans="1:19">
      <c r="A107" s="2" t="s">
        <v>448</v>
      </c>
      <c r="C107" s="4">
        <v>22</v>
      </c>
      <c r="D107" s="4"/>
      <c r="E107" s="13">
        <v>0</v>
      </c>
      <c r="G107" s="4">
        <v>18</v>
      </c>
      <c r="I107" s="4">
        <v>0</v>
      </c>
      <c r="J107" s="4"/>
      <c r="K107" s="4">
        <v>0</v>
      </c>
      <c r="L107" s="4"/>
      <c r="M107" s="4">
        <v>0</v>
      </c>
      <c r="N107" s="4"/>
      <c r="O107" s="4">
        <v>14178082185</v>
      </c>
      <c r="P107" s="4"/>
      <c r="Q107" s="4">
        <v>0</v>
      </c>
      <c r="R107" s="4"/>
      <c r="S107" s="4">
        <f t="shared" si="2"/>
        <v>14178082185</v>
      </c>
    </row>
    <row r="108" spans="1:19">
      <c r="A108" s="2" t="s">
        <v>440</v>
      </c>
      <c r="C108" s="4">
        <v>1</v>
      </c>
      <c r="D108" s="4"/>
      <c r="E108" s="13">
        <v>0</v>
      </c>
      <c r="G108" s="4">
        <v>18</v>
      </c>
      <c r="I108" s="4">
        <v>0</v>
      </c>
      <c r="J108" s="4"/>
      <c r="K108" s="4">
        <v>0</v>
      </c>
      <c r="L108" s="4"/>
      <c r="M108" s="4">
        <v>0</v>
      </c>
      <c r="N108" s="4"/>
      <c r="O108" s="4">
        <v>109589041083</v>
      </c>
      <c r="P108" s="4"/>
      <c r="Q108" s="4">
        <v>0</v>
      </c>
      <c r="R108" s="4"/>
      <c r="S108" s="4">
        <f t="shared" si="2"/>
        <v>109589041083</v>
      </c>
    </row>
    <row r="109" spans="1:19">
      <c r="A109" s="2" t="s">
        <v>393</v>
      </c>
      <c r="C109" s="4">
        <v>1</v>
      </c>
      <c r="D109" s="4"/>
      <c r="E109" s="13">
        <v>0</v>
      </c>
      <c r="G109" s="4">
        <v>18</v>
      </c>
      <c r="I109" s="4">
        <v>10191780813</v>
      </c>
      <c r="J109" s="4"/>
      <c r="K109" s="4">
        <v>0</v>
      </c>
      <c r="L109" s="4"/>
      <c r="M109" s="4">
        <v>10191780813</v>
      </c>
      <c r="N109" s="4"/>
      <c r="O109" s="4">
        <v>152431506722</v>
      </c>
      <c r="P109" s="4"/>
      <c r="Q109" s="4">
        <v>0</v>
      </c>
      <c r="R109" s="4"/>
      <c r="S109" s="4">
        <f t="shared" si="2"/>
        <v>152431506722</v>
      </c>
    </row>
    <row r="110" spans="1:19">
      <c r="A110" s="2" t="s">
        <v>448</v>
      </c>
      <c r="C110" s="4">
        <v>2</v>
      </c>
      <c r="D110" s="4"/>
      <c r="E110" s="13">
        <v>0</v>
      </c>
      <c r="G110" s="4">
        <v>18</v>
      </c>
      <c r="I110" s="4">
        <v>0</v>
      </c>
      <c r="J110" s="4"/>
      <c r="K110" s="4">
        <v>0</v>
      </c>
      <c r="L110" s="4"/>
      <c r="M110" s="4">
        <v>0</v>
      </c>
      <c r="N110" s="4"/>
      <c r="O110" s="4">
        <v>21</v>
      </c>
      <c r="P110" s="4"/>
      <c r="Q110" s="4">
        <v>0</v>
      </c>
      <c r="R110" s="4"/>
      <c r="S110" s="4">
        <f t="shared" si="2"/>
        <v>21</v>
      </c>
    </row>
    <row r="111" spans="1:19">
      <c r="A111" s="2" t="s">
        <v>490</v>
      </c>
      <c r="C111" s="4">
        <v>1</v>
      </c>
      <c r="D111" s="4"/>
      <c r="E111" s="13">
        <v>0</v>
      </c>
      <c r="G111" s="4">
        <v>18</v>
      </c>
      <c r="I111" s="4">
        <v>0</v>
      </c>
      <c r="J111" s="4"/>
      <c r="K111" s="4">
        <v>0</v>
      </c>
      <c r="L111" s="4"/>
      <c r="M111" s="4">
        <v>0</v>
      </c>
      <c r="N111" s="4"/>
      <c r="O111" s="4">
        <v>54794520525</v>
      </c>
      <c r="P111" s="4"/>
      <c r="Q111" s="4">
        <v>0</v>
      </c>
      <c r="R111" s="4"/>
      <c r="S111" s="4">
        <f t="shared" si="2"/>
        <v>54794520525</v>
      </c>
    </row>
    <row r="112" spans="1:19">
      <c r="A112" s="2" t="s">
        <v>366</v>
      </c>
      <c r="C112" s="4">
        <v>4</v>
      </c>
      <c r="D112" s="4"/>
      <c r="E112" s="13">
        <v>0</v>
      </c>
      <c r="G112" s="4">
        <v>18</v>
      </c>
      <c r="I112" s="4">
        <v>0</v>
      </c>
      <c r="J112" s="4"/>
      <c r="K112" s="4">
        <v>0</v>
      </c>
      <c r="L112" s="4"/>
      <c r="M112" s="4">
        <v>0</v>
      </c>
      <c r="N112" s="4"/>
      <c r="O112" s="4">
        <v>116252054785</v>
      </c>
      <c r="P112" s="4"/>
      <c r="Q112" s="4">
        <v>0</v>
      </c>
      <c r="R112" s="4"/>
      <c r="S112" s="4">
        <f t="shared" si="2"/>
        <v>116252054785</v>
      </c>
    </row>
    <row r="113" spans="1:19">
      <c r="A113" s="2" t="s">
        <v>397</v>
      </c>
      <c r="C113" s="4">
        <v>5</v>
      </c>
      <c r="D113" s="4"/>
      <c r="E113" s="13">
        <v>0</v>
      </c>
      <c r="G113" s="4">
        <v>18</v>
      </c>
      <c r="I113" s="4">
        <v>0</v>
      </c>
      <c r="J113" s="4"/>
      <c r="K113" s="4">
        <v>-2174300</v>
      </c>
      <c r="L113" s="4"/>
      <c r="M113" s="4">
        <v>2174300</v>
      </c>
      <c r="N113" s="4"/>
      <c r="O113" s="4">
        <v>127298630112</v>
      </c>
      <c r="P113" s="4"/>
      <c r="Q113" s="4">
        <v>0</v>
      </c>
      <c r="R113" s="4"/>
      <c r="S113" s="4">
        <f t="shared" si="2"/>
        <v>127298630112</v>
      </c>
    </row>
    <row r="114" spans="1:19">
      <c r="A114" s="2" t="s">
        <v>397</v>
      </c>
      <c r="C114" s="4">
        <v>9</v>
      </c>
      <c r="D114" s="4"/>
      <c r="E114" s="13">
        <v>0</v>
      </c>
      <c r="G114" s="4">
        <v>18</v>
      </c>
      <c r="I114" s="4">
        <v>0</v>
      </c>
      <c r="J114" s="4"/>
      <c r="K114" s="4">
        <v>0</v>
      </c>
      <c r="L114" s="4"/>
      <c r="M114" s="4">
        <v>0</v>
      </c>
      <c r="N114" s="4"/>
      <c r="O114" s="4">
        <v>57863013697</v>
      </c>
      <c r="P114" s="4"/>
      <c r="Q114" s="4">
        <v>0</v>
      </c>
      <c r="R114" s="4"/>
      <c r="S114" s="4">
        <f t="shared" si="2"/>
        <v>57863013697</v>
      </c>
    </row>
    <row r="115" spans="1:19">
      <c r="A115" s="2" t="s">
        <v>348</v>
      </c>
      <c r="C115" s="4">
        <v>9</v>
      </c>
      <c r="D115" s="4"/>
      <c r="E115" s="13">
        <v>0</v>
      </c>
      <c r="G115" s="4">
        <v>18</v>
      </c>
      <c r="I115" s="4">
        <v>89585753424</v>
      </c>
      <c r="J115" s="4"/>
      <c r="K115" s="4">
        <v>0</v>
      </c>
      <c r="L115" s="4"/>
      <c r="M115" s="4">
        <v>89585753424</v>
      </c>
      <c r="N115" s="4"/>
      <c r="O115" s="4">
        <v>875772986319</v>
      </c>
      <c r="P115" s="4"/>
      <c r="Q115" s="4">
        <v>311991754</v>
      </c>
      <c r="R115" s="4"/>
      <c r="S115" s="4">
        <f t="shared" si="2"/>
        <v>875460994565</v>
      </c>
    </row>
    <row r="116" spans="1:19">
      <c r="A116" s="2" t="s">
        <v>440</v>
      </c>
      <c r="C116" s="4">
        <v>1</v>
      </c>
      <c r="D116" s="4"/>
      <c r="E116" s="13">
        <v>0</v>
      </c>
      <c r="G116" s="4">
        <v>18</v>
      </c>
      <c r="I116" s="4">
        <v>0</v>
      </c>
      <c r="J116" s="4"/>
      <c r="K116" s="4">
        <v>0</v>
      </c>
      <c r="L116" s="4"/>
      <c r="M116" s="4">
        <v>0</v>
      </c>
      <c r="N116" s="4"/>
      <c r="O116" s="4">
        <v>21575342450</v>
      </c>
      <c r="P116" s="4"/>
      <c r="Q116" s="4">
        <v>0</v>
      </c>
      <c r="R116" s="4"/>
      <c r="S116" s="4">
        <f t="shared" si="2"/>
        <v>21575342450</v>
      </c>
    </row>
    <row r="117" spans="1:19">
      <c r="A117" s="2" t="s">
        <v>402</v>
      </c>
      <c r="C117" s="4">
        <v>12</v>
      </c>
      <c r="D117" s="4"/>
      <c r="E117" s="13">
        <v>0</v>
      </c>
      <c r="G117" s="4">
        <v>18</v>
      </c>
      <c r="I117" s="4">
        <v>169863013722</v>
      </c>
      <c r="J117" s="4"/>
      <c r="K117" s="4">
        <v>0</v>
      </c>
      <c r="L117" s="4"/>
      <c r="M117" s="4">
        <v>169863013722</v>
      </c>
      <c r="N117" s="4"/>
      <c r="O117" s="4">
        <v>1660273972599</v>
      </c>
      <c r="P117" s="4"/>
      <c r="Q117" s="4">
        <v>680084414</v>
      </c>
      <c r="R117" s="4"/>
      <c r="S117" s="4">
        <f t="shared" si="2"/>
        <v>1659593888185</v>
      </c>
    </row>
    <row r="118" spans="1:19">
      <c r="A118" s="2" t="s">
        <v>602</v>
      </c>
      <c r="C118" s="4">
        <v>1</v>
      </c>
      <c r="D118" s="4"/>
      <c r="E118" s="13">
        <v>0</v>
      </c>
      <c r="G118" s="4">
        <v>18</v>
      </c>
      <c r="I118" s="4">
        <v>0</v>
      </c>
      <c r="J118" s="4"/>
      <c r="K118" s="4">
        <v>0</v>
      </c>
      <c r="L118" s="4"/>
      <c r="M118" s="4">
        <v>0</v>
      </c>
      <c r="N118" s="4"/>
      <c r="O118" s="4">
        <v>17972602720</v>
      </c>
      <c r="P118" s="4"/>
      <c r="Q118" s="4">
        <v>0</v>
      </c>
      <c r="R118" s="4"/>
      <c r="S118" s="4">
        <f t="shared" si="2"/>
        <v>17972602720</v>
      </c>
    </row>
    <row r="119" spans="1:19">
      <c r="A119" s="2" t="s">
        <v>448</v>
      </c>
      <c r="C119" s="4">
        <v>15</v>
      </c>
      <c r="D119" s="4"/>
      <c r="E119" s="13">
        <v>0</v>
      </c>
      <c r="G119" s="4">
        <v>18</v>
      </c>
      <c r="I119" s="4">
        <v>0</v>
      </c>
      <c r="J119" s="4"/>
      <c r="K119" s="4">
        <v>0</v>
      </c>
      <c r="L119" s="4"/>
      <c r="M119" s="4">
        <v>0</v>
      </c>
      <c r="N119" s="4"/>
      <c r="O119" s="4">
        <v>56397260296</v>
      </c>
      <c r="P119" s="4"/>
      <c r="Q119" s="4">
        <v>0</v>
      </c>
      <c r="R119" s="4"/>
      <c r="S119" s="4">
        <f t="shared" si="2"/>
        <v>56397260296</v>
      </c>
    </row>
    <row r="120" spans="1:19">
      <c r="A120" s="2" t="s">
        <v>499</v>
      </c>
      <c r="C120" s="4">
        <v>25</v>
      </c>
      <c r="D120" s="4"/>
      <c r="E120" s="13">
        <v>0</v>
      </c>
      <c r="G120" s="4">
        <v>18</v>
      </c>
      <c r="I120" s="4">
        <v>0</v>
      </c>
      <c r="J120" s="4"/>
      <c r="K120" s="4">
        <v>0</v>
      </c>
      <c r="L120" s="4"/>
      <c r="M120" s="4">
        <v>0</v>
      </c>
      <c r="N120" s="4"/>
      <c r="O120" s="4">
        <v>15249315059</v>
      </c>
      <c r="P120" s="4"/>
      <c r="Q120" s="4">
        <v>0</v>
      </c>
      <c r="R120" s="4"/>
      <c r="S120" s="4">
        <f t="shared" si="2"/>
        <v>15249315059</v>
      </c>
    </row>
    <row r="121" spans="1:19">
      <c r="A121" s="2" t="s">
        <v>478</v>
      </c>
      <c r="C121" s="4">
        <v>1</v>
      </c>
      <c r="D121" s="4"/>
      <c r="E121" s="13">
        <v>0</v>
      </c>
      <c r="G121" s="4">
        <v>18</v>
      </c>
      <c r="I121" s="4">
        <v>0</v>
      </c>
      <c r="J121" s="4"/>
      <c r="K121" s="4">
        <v>0</v>
      </c>
      <c r="L121" s="4"/>
      <c r="M121" s="4">
        <v>0</v>
      </c>
      <c r="N121" s="4"/>
      <c r="O121" s="4">
        <v>179616438262</v>
      </c>
      <c r="P121" s="4"/>
      <c r="Q121" s="4">
        <v>0</v>
      </c>
      <c r="R121" s="4"/>
      <c r="S121" s="4">
        <f t="shared" si="2"/>
        <v>179616438262</v>
      </c>
    </row>
    <row r="122" spans="1:19">
      <c r="A122" s="2" t="s">
        <v>478</v>
      </c>
      <c r="C122" s="4">
        <v>1</v>
      </c>
      <c r="D122" s="4"/>
      <c r="E122" s="13">
        <v>0</v>
      </c>
      <c r="G122" s="4">
        <v>18</v>
      </c>
      <c r="I122" s="4">
        <v>0</v>
      </c>
      <c r="J122" s="4"/>
      <c r="K122" s="4">
        <v>0</v>
      </c>
      <c r="L122" s="4"/>
      <c r="M122" s="4">
        <v>0</v>
      </c>
      <c r="N122" s="4"/>
      <c r="O122" s="4">
        <v>378559452014</v>
      </c>
      <c r="P122" s="4"/>
      <c r="Q122" s="4">
        <v>0</v>
      </c>
      <c r="R122" s="4"/>
      <c r="S122" s="4">
        <f t="shared" si="2"/>
        <v>378559452014</v>
      </c>
    </row>
    <row r="123" spans="1:19">
      <c r="A123" s="2" t="s">
        <v>363</v>
      </c>
      <c r="C123" s="4">
        <v>1</v>
      </c>
      <c r="D123" s="4"/>
      <c r="E123" s="13">
        <v>0</v>
      </c>
      <c r="G123" s="4">
        <v>18</v>
      </c>
      <c r="I123" s="4">
        <v>0</v>
      </c>
      <c r="J123" s="4"/>
      <c r="K123" s="4">
        <v>0</v>
      </c>
      <c r="L123" s="4"/>
      <c r="M123" s="4">
        <v>0</v>
      </c>
      <c r="N123" s="4"/>
      <c r="O123" s="4">
        <v>73972602720</v>
      </c>
      <c r="P123" s="4"/>
      <c r="Q123" s="4">
        <v>0</v>
      </c>
      <c r="R123" s="4"/>
      <c r="S123" s="4">
        <f t="shared" si="2"/>
        <v>73972602720</v>
      </c>
    </row>
    <row r="124" spans="1:19">
      <c r="A124" s="2" t="s">
        <v>635</v>
      </c>
      <c r="C124" s="4">
        <v>1</v>
      </c>
      <c r="D124" s="4"/>
      <c r="E124" s="13">
        <v>0</v>
      </c>
      <c r="G124" s="4">
        <v>18</v>
      </c>
      <c r="I124" s="4">
        <v>0</v>
      </c>
      <c r="J124" s="4"/>
      <c r="K124" s="4">
        <v>0</v>
      </c>
      <c r="L124" s="4"/>
      <c r="M124" s="4">
        <v>0</v>
      </c>
      <c r="N124" s="4"/>
      <c r="O124" s="4">
        <v>40547944070</v>
      </c>
      <c r="P124" s="4"/>
      <c r="Q124" s="4">
        <v>0</v>
      </c>
      <c r="R124" s="4"/>
      <c r="S124" s="4">
        <f t="shared" si="2"/>
        <v>40547944070</v>
      </c>
    </row>
    <row r="125" spans="1:19">
      <c r="A125" s="2" t="s">
        <v>599</v>
      </c>
      <c r="C125" s="4">
        <v>1</v>
      </c>
      <c r="D125" s="4"/>
      <c r="E125" s="13">
        <v>0</v>
      </c>
      <c r="G125" s="4">
        <v>18</v>
      </c>
      <c r="I125" s="4">
        <v>0</v>
      </c>
      <c r="J125" s="4"/>
      <c r="K125" s="4">
        <v>0</v>
      </c>
      <c r="L125" s="4"/>
      <c r="M125" s="4">
        <v>0</v>
      </c>
      <c r="N125" s="4"/>
      <c r="O125" s="4">
        <v>104109586300</v>
      </c>
      <c r="P125" s="4"/>
      <c r="Q125" s="4">
        <v>0</v>
      </c>
      <c r="R125" s="4"/>
      <c r="S125" s="4">
        <f t="shared" si="2"/>
        <v>104109586300</v>
      </c>
    </row>
    <row r="126" spans="1:19">
      <c r="A126" s="2" t="s">
        <v>478</v>
      </c>
      <c r="C126" s="4">
        <v>1</v>
      </c>
      <c r="D126" s="4"/>
      <c r="E126" s="13">
        <v>0</v>
      </c>
      <c r="G126" s="4">
        <v>18</v>
      </c>
      <c r="I126" s="4">
        <v>0</v>
      </c>
      <c r="J126" s="4"/>
      <c r="K126" s="4">
        <v>0</v>
      </c>
      <c r="L126" s="4"/>
      <c r="M126" s="4">
        <v>0</v>
      </c>
      <c r="N126" s="4"/>
      <c r="O126" s="4">
        <v>222849315015</v>
      </c>
      <c r="P126" s="4"/>
      <c r="Q126" s="4">
        <v>0</v>
      </c>
      <c r="R126" s="4"/>
      <c r="S126" s="4">
        <f t="shared" si="2"/>
        <v>222849315015</v>
      </c>
    </row>
    <row r="127" spans="1:19">
      <c r="A127" s="2" t="s">
        <v>636</v>
      </c>
      <c r="C127" s="4">
        <v>19</v>
      </c>
      <c r="D127" s="4"/>
      <c r="E127" s="13">
        <v>0</v>
      </c>
      <c r="G127" s="4">
        <v>18</v>
      </c>
      <c r="I127" s="4">
        <v>0</v>
      </c>
      <c r="J127" s="4"/>
      <c r="K127" s="4">
        <v>0</v>
      </c>
      <c r="L127" s="4"/>
      <c r="M127" s="4">
        <v>0</v>
      </c>
      <c r="N127" s="4"/>
      <c r="O127" s="4">
        <v>77260273957</v>
      </c>
      <c r="P127" s="4"/>
      <c r="Q127" s="4">
        <v>0</v>
      </c>
      <c r="R127" s="4"/>
      <c r="S127" s="4">
        <f t="shared" si="2"/>
        <v>77260273957</v>
      </c>
    </row>
    <row r="128" spans="1:19">
      <c r="A128" s="2" t="s">
        <v>405</v>
      </c>
      <c r="C128" s="4">
        <v>27</v>
      </c>
      <c r="D128" s="4"/>
      <c r="E128" s="13">
        <v>0</v>
      </c>
      <c r="G128" s="4">
        <v>18</v>
      </c>
      <c r="I128" s="4">
        <v>8450684932</v>
      </c>
      <c r="J128" s="4"/>
      <c r="K128" s="4">
        <v>0</v>
      </c>
      <c r="L128" s="4"/>
      <c r="M128" s="4">
        <v>8450684932</v>
      </c>
      <c r="N128" s="4"/>
      <c r="O128" s="4">
        <v>112857534210</v>
      </c>
      <c r="P128" s="4"/>
      <c r="Q128" s="4">
        <v>118639414</v>
      </c>
      <c r="R128" s="4"/>
      <c r="S128" s="4">
        <f t="shared" si="2"/>
        <v>112738894796</v>
      </c>
    </row>
    <row r="129" spans="1:19">
      <c r="A129" s="2" t="s">
        <v>448</v>
      </c>
      <c r="C129" s="4">
        <v>28</v>
      </c>
      <c r="D129" s="4"/>
      <c r="E129" s="13">
        <v>0</v>
      </c>
      <c r="G129" s="4">
        <v>18</v>
      </c>
      <c r="I129" s="4">
        <v>0</v>
      </c>
      <c r="J129" s="4"/>
      <c r="K129" s="4">
        <v>0</v>
      </c>
      <c r="L129" s="4"/>
      <c r="M129" s="4">
        <v>0</v>
      </c>
      <c r="N129" s="4"/>
      <c r="O129" s="4">
        <v>170958904082</v>
      </c>
      <c r="P129" s="4"/>
      <c r="Q129" s="4">
        <v>0</v>
      </c>
      <c r="R129" s="4"/>
      <c r="S129" s="4">
        <f t="shared" si="2"/>
        <v>170958904082</v>
      </c>
    </row>
    <row r="130" spans="1:19">
      <c r="A130" s="2" t="s">
        <v>408</v>
      </c>
      <c r="C130" s="4">
        <v>28</v>
      </c>
      <c r="D130" s="4"/>
      <c r="E130" s="13">
        <v>0</v>
      </c>
      <c r="G130" s="4">
        <v>0</v>
      </c>
      <c r="I130" s="4">
        <v>5775</v>
      </c>
      <c r="J130" s="4"/>
      <c r="K130" s="4">
        <v>0</v>
      </c>
      <c r="L130" s="4"/>
      <c r="M130" s="4">
        <v>5775</v>
      </c>
      <c r="N130" s="4"/>
      <c r="O130" s="4">
        <v>13657</v>
      </c>
      <c r="P130" s="4"/>
      <c r="Q130" s="4">
        <v>0</v>
      </c>
      <c r="R130" s="4"/>
      <c r="S130" s="4">
        <f t="shared" si="2"/>
        <v>13657</v>
      </c>
    </row>
    <row r="131" spans="1:19">
      <c r="A131" s="2" t="s">
        <v>408</v>
      </c>
      <c r="C131" s="4">
        <v>28</v>
      </c>
      <c r="D131" s="4"/>
      <c r="E131" s="13">
        <v>0</v>
      </c>
      <c r="G131" s="4">
        <v>18</v>
      </c>
      <c r="I131" s="4">
        <v>0</v>
      </c>
      <c r="J131" s="4"/>
      <c r="K131" s="4">
        <v>0</v>
      </c>
      <c r="L131" s="4"/>
      <c r="M131" s="4">
        <v>0</v>
      </c>
      <c r="N131" s="4"/>
      <c r="O131" s="4">
        <v>31232876713</v>
      </c>
      <c r="P131" s="4"/>
      <c r="Q131" s="4">
        <v>0</v>
      </c>
      <c r="R131" s="4"/>
      <c r="S131" s="4">
        <f t="shared" si="2"/>
        <v>31232876713</v>
      </c>
    </row>
    <row r="132" spans="1:19">
      <c r="A132" s="2" t="s">
        <v>369</v>
      </c>
      <c r="C132" s="4">
        <v>4</v>
      </c>
      <c r="D132" s="4"/>
      <c r="E132" s="13">
        <v>0</v>
      </c>
      <c r="G132" s="4">
        <v>18</v>
      </c>
      <c r="I132" s="4">
        <v>50958904096</v>
      </c>
      <c r="J132" s="4"/>
      <c r="K132" s="4">
        <v>0</v>
      </c>
      <c r="L132" s="4"/>
      <c r="M132" s="4">
        <v>50958904096</v>
      </c>
      <c r="N132" s="4"/>
      <c r="O132" s="4">
        <v>491506849184</v>
      </c>
      <c r="P132" s="4"/>
      <c r="Q132" s="4">
        <v>0</v>
      </c>
      <c r="R132" s="4"/>
      <c r="S132" s="4">
        <f t="shared" si="2"/>
        <v>491506849184</v>
      </c>
    </row>
    <row r="133" spans="1:19">
      <c r="A133" s="2" t="s">
        <v>369</v>
      </c>
      <c r="C133" s="4">
        <v>4</v>
      </c>
      <c r="D133" s="4"/>
      <c r="E133" s="13">
        <v>0</v>
      </c>
      <c r="G133" s="4">
        <v>18</v>
      </c>
      <c r="I133" s="4">
        <v>0</v>
      </c>
      <c r="J133" s="4"/>
      <c r="K133" s="4">
        <v>0</v>
      </c>
      <c r="L133" s="4"/>
      <c r="M133" s="4">
        <v>0</v>
      </c>
      <c r="N133" s="4"/>
      <c r="O133" s="4">
        <v>10487671215</v>
      </c>
      <c r="P133" s="4"/>
      <c r="Q133" s="4">
        <v>0</v>
      </c>
      <c r="R133" s="4"/>
      <c r="S133" s="4">
        <f t="shared" si="2"/>
        <v>10487671215</v>
      </c>
    </row>
    <row r="134" spans="1:19">
      <c r="A134" s="2" t="s">
        <v>405</v>
      </c>
      <c r="C134" s="4">
        <v>9</v>
      </c>
      <c r="D134" s="4"/>
      <c r="E134" s="13">
        <v>0</v>
      </c>
      <c r="G134" s="4">
        <v>18</v>
      </c>
      <c r="I134" s="4">
        <v>0</v>
      </c>
      <c r="J134" s="4"/>
      <c r="K134" s="4">
        <v>0</v>
      </c>
      <c r="L134" s="4"/>
      <c r="M134" s="4">
        <v>0</v>
      </c>
      <c r="N134" s="4"/>
      <c r="O134" s="4">
        <v>69513698615</v>
      </c>
      <c r="P134" s="4"/>
      <c r="Q134" s="4">
        <v>0</v>
      </c>
      <c r="R134" s="4"/>
      <c r="S134" s="4">
        <f t="shared" si="2"/>
        <v>69513698615</v>
      </c>
    </row>
    <row r="135" spans="1:19">
      <c r="A135" s="2" t="s">
        <v>443</v>
      </c>
      <c r="C135" s="4">
        <v>1</v>
      </c>
      <c r="D135" s="4"/>
      <c r="E135" s="13">
        <v>0</v>
      </c>
      <c r="G135" s="4">
        <v>18</v>
      </c>
      <c r="I135" s="4">
        <v>0</v>
      </c>
      <c r="J135" s="4"/>
      <c r="K135" s="4">
        <v>0</v>
      </c>
      <c r="L135" s="4"/>
      <c r="M135" s="4">
        <v>0</v>
      </c>
      <c r="N135" s="4"/>
      <c r="O135" s="4">
        <v>349520547883</v>
      </c>
      <c r="P135" s="4"/>
      <c r="Q135" s="4">
        <v>0</v>
      </c>
      <c r="R135" s="4"/>
      <c r="S135" s="4">
        <f t="shared" si="2"/>
        <v>349520547883</v>
      </c>
    </row>
    <row r="136" spans="1:19">
      <c r="A136" s="2" t="s">
        <v>443</v>
      </c>
      <c r="C136" s="4">
        <v>1</v>
      </c>
      <c r="D136" s="4"/>
      <c r="E136" s="13">
        <v>0</v>
      </c>
      <c r="G136" s="4">
        <v>18</v>
      </c>
      <c r="I136" s="4">
        <v>0</v>
      </c>
      <c r="J136" s="4"/>
      <c r="K136" s="4">
        <v>0</v>
      </c>
      <c r="L136" s="4"/>
      <c r="M136" s="4">
        <v>0</v>
      </c>
      <c r="N136" s="4"/>
      <c r="O136" s="4">
        <v>184150684873</v>
      </c>
      <c r="P136" s="4"/>
      <c r="Q136" s="4">
        <v>0</v>
      </c>
      <c r="R136" s="4"/>
      <c r="S136" s="4">
        <f t="shared" si="2"/>
        <v>184150684873</v>
      </c>
    </row>
    <row r="137" spans="1:19">
      <c r="A137" s="2" t="s">
        <v>478</v>
      </c>
      <c r="C137" s="4">
        <v>1</v>
      </c>
      <c r="D137" s="4"/>
      <c r="E137" s="13">
        <v>0</v>
      </c>
      <c r="G137" s="4">
        <v>18</v>
      </c>
      <c r="I137" s="4">
        <v>0</v>
      </c>
      <c r="J137" s="4"/>
      <c r="K137" s="4">
        <v>0</v>
      </c>
      <c r="L137" s="4"/>
      <c r="M137" s="4">
        <v>0</v>
      </c>
      <c r="N137" s="4"/>
      <c r="O137" s="4">
        <v>83671232852</v>
      </c>
      <c r="P137" s="4"/>
      <c r="Q137" s="4">
        <v>0</v>
      </c>
      <c r="R137" s="4"/>
      <c r="S137" s="4">
        <f t="shared" ref="S137:S200" si="3">O137-Q137</f>
        <v>83671232852</v>
      </c>
    </row>
    <row r="138" spans="1:19">
      <c r="A138" s="2" t="s">
        <v>448</v>
      </c>
      <c r="C138" s="4">
        <v>1</v>
      </c>
      <c r="D138" s="4"/>
      <c r="E138" s="13">
        <v>0</v>
      </c>
      <c r="G138" s="4">
        <v>18</v>
      </c>
      <c r="I138" s="4">
        <v>0</v>
      </c>
      <c r="J138" s="4"/>
      <c r="K138" s="4">
        <v>0</v>
      </c>
      <c r="L138" s="4"/>
      <c r="M138" s="4">
        <v>0</v>
      </c>
      <c r="N138" s="4"/>
      <c r="O138" s="4">
        <v>2169863013</v>
      </c>
      <c r="P138" s="4"/>
      <c r="Q138" s="4">
        <v>0</v>
      </c>
      <c r="R138" s="4"/>
      <c r="S138" s="4">
        <f t="shared" si="3"/>
        <v>2169863013</v>
      </c>
    </row>
    <row r="139" spans="1:19">
      <c r="A139" s="2" t="s">
        <v>413</v>
      </c>
      <c r="C139" s="4">
        <v>1</v>
      </c>
      <c r="D139" s="4"/>
      <c r="E139" s="13">
        <v>0</v>
      </c>
      <c r="G139" s="4">
        <v>18</v>
      </c>
      <c r="I139" s="4">
        <v>10191780813</v>
      </c>
      <c r="J139" s="4"/>
      <c r="K139" s="4">
        <v>0</v>
      </c>
      <c r="L139" s="4"/>
      <c r="M139" s="4">
        <v>10191780813</v>
      </c>
      <c r="N139" s="4"/>
      <c r="O139" s="4">
        <v>88506849246</v>
      </c>
      <c r="P139" s="4"/>
      <c r="Q139" s="4">
        <v>0</v>
      </c>
      <c r="R139" s="4"/>
      <c r="S139" s="4">
        <f t="shared" si="3"/>
        <v>88506849246</v>
      </c>
    </row>
    <row r="140" spans="1:19">
      <c r="A140" s="2" t="s">
        <v>448</v>
      </c>
      <c r="C140" s="4">
        <v>1</v>
      </c>
      <c r="D140" s="4"/>
      <c r="E140" s="13">
        <v>0</v>
      </c>
      <c r="G140" s="4">
        <v>18</v>
      </c>
      <c r="I140" s="4">
        <v>0</v>
      </c>
      <c r="J140" s="4"/>
      <c r="K140" s="4">
        <v>0</v>
      </c>
      <c r="L140" s="4"/>
      <c r="M140" s="4">
        <v>0</v>
      </c>
      <c r="N140" s="4"/>
      <c r="O140" s="4">
        <v>50893150680</v>
      </c>
      <c r="P140" s="4"/>
      <c r="Q140" s="4">
        <v>0</v>
      </c>
      <c r="R140" s="4"/>
      <c r="S140" s="4">
        <f t="shared" si="3"/>
        <v>50893150680</v>
      </c>
    </row>
    <row r="141" spans="1:19">
      <c r="A141" s="2" t="s">
        <v>416</v>
      </c>
      <c r="C141" s="4">
        <v>1</v>
      </c>
      <c r="D141" s="4"/>
      <c r="E141" s="13">
        <v>0</v>
      </c>
      <c r="G141" s="4">
        <v>18</v>
      </c>
      <c r="I141" s="4">
        <v>20383561626</v>
      </c>
      <c r="J141" s="4"/>
      <c r="K141" s="4">
        <v>0</v>
      </c>
      <c r="L141" s="4"/>
      <c r="M141" s="4">
        <v>20383561626</v>
      </c>
      <c r="N141" s="4"/>
      <c r="O141" s="4">
        <v>143767123185</v>
      </c>
      <c r="P141" s="4"/>
      <c r="Q141" s="4">
        <v>0</v>
      </c>
      <c r="R141" s="4"/>
      <c r="S141" s="4">
        <f t="shared" si="3"/>
        <v>143767123185</v>
      </c>
    </row>
    <row r="142" spans="1:19">
      <c r="A142" s="2" t="s">
        <v>418</v>
      </c>
      <c r="C142" s="4">
        <v>1</v>
      </c>
      <c r="D142" s="4"/>
      <c r="E142" s="13">
        <v>0</v>
      </c>
      <c r="G142" s="4">
        <v>18</v>
      </c>
      <c r="I142" s="4">
        <v>10191780813</v>
      </c>
      <c r="J142" s="4"/>
      <c r="K142" s="4">
        <v>0</v>
      </c>
      <c r="L142" s="4"/>
      <c r="M142" s="4">
        <v>10191780813</v>
      </c>
      <c r="N142" s="4"/>
      <c r="O142" s="4">
        <v>128534246486</v>
      </c>
      <c r="P142" s="4"/>
      <c r="Q142" s="4">
        <v>0</v>
      </c>
      <c r="R142" s="4"/>
      <c r="S142" s="4">
        <f t="shared" si="3"/>
        <v>128534246486</v>
      </c>
    </row>
    <row r="143" spans="1:19">
      <c r="A143" s="2" t="s">
        <v>448</v>
      </c>
      <c r="C143" s="4">
        <v>1</v>
      </c>
      <c r="D143" s="4"/>
      <c r="E143" s="13">
        <v>0</v>
      </c>
      <c r="G143" s="4">
        <v>18</v>
      </c>
      <c r="I143" s="4">
        <v>0</v>
      </c>
      <c r="J143" s="4"/>
      <c r="K143" s="4">
        <v>0</v>
      </c>
      <c r="L143" s="4"/>
      <c r="M143" s="4">
        <v>0</v>
      </c>
      <c r="N143" s="4"/>
      <c r="O143" s="4">
        <v>43134246571</v>
      </c>
      <c r="P143" s="4"/>
      <c r="Q143" s="4">
        <v>0</v>
      </c>
      <c r="R143" s="4"/>
      <c r="S143" s="4">
        <f t="shared" si="3"/>
        <v>43134246571</v>
      </c>
    </row>
    <row r="144" spans="1:19">
      <c r="A144" s="2" t="s">
        <v>440</v>
      </c>
      <c r="C144" s="4">
        <v>1</v>
      </c>
      <c r="D144" s="4"/>
      <c r="E144" s="13">
        <v>0</v>
      </c>
      <c r="G144" s="4">
        <v>18</v>
      </c>
      <c r="I144" s="4">
        <v>0</v>
      </c>
      <c r="J144" s="4"/>
      <c r="K144" s="4">
        <v>0</v>
      </c>
      <c r="L144" s="4"/>
      <c r="M144" s="4">
        <v>0</v>
      </c>
      <c r="N144" s="4"/>
      <c r="O144" s="4">
        <v>62013698580</v>
      </c>
      <c r="P144" s="4"/>
      <c r="Q144" s="4">
        <v>0</v>
      </c>
      <c r="R144" s="4"/>
      <c r="S144" s="4">
        <f t="shared" si="3"/>
        <v>62013698580</v>
      </c>
    </row>
    <row r="145" spans="1:19">
      <c r="A145" s="2" t="s">
        <v>637</v>
      </c>
      <c r="C145" s="4">
        <v>22</v>
      </c>
      <c r="D145" s="4"/>
      <c r="E145" s="13">
        <v>0</v>
      </c>
      <c r="G145" s="4">
        <v>18</v>
      </c>
      <c r="I145" s="4">
        <v>0</v>
      </c>
      <c r="J145" s="4"/>
      <c r="K145" s="4">
        <v>0</v>
      </c>
      <c r="L145" s="4"/>
      <c r="M145" s="4">
        <v>0</v>
      </c>
      <c r="N145" s="4"/>
      <c r="O145" s="4">
        <v>24986301348</v>
      </c>
      <c r="P145" s="4"/>
      <c r="Q145" s="4">
        <v>0</v>
      </c>
      <c r="R145" s="4"/>
      <c r="S145" s="4">
        <f t="shared" si="3"/>
        <v>24986301348</v>
      </c>
    </row>
    <row r="146" spans="1:19">
      <c r="A146" s="2" t="s">
        <v>637</v>
      </c>
      <c r="C146" s="4">
        <v>24</v>
      </c>
      <c r="D146" s="4"/>
      <c r="E146" s="13">
        <v>0</v>
      </c>
      <c r="G146" s="4">
        <v>18</v>
      </c>
      <c r="I146" s="4">
        <v>0</v>
      </c>
      <c r="J146" s="4"/>
      <c r="K146" s="4">
        <v>0</v>
      </c>
      <c r="L146" s="4"/>
      <c r="M146" s="4">
        <v>0</v>
      </c>
      <c r="N146" s="4"/>
      <c r="O146" s="4">
        <v>2450958903</v>
      </c>
      <c r="P146" s="4"/>
      <c r="Q146" s="4">
        <v>0</v>
      </c>
      <c r="R146" s="4"/>
      <c r="S146" s="4">
        <f t="shared" si="3"/>
        <v>2450958903</v>
      </c>
    </row>
    <row r="147" spans="1:19">
      <c r="A147" s="2" t="s">
        <v>539</v>
      </c>
      <c r="C147" s="4">
        <v>1</v>
      </c>
      <c r="D147" s="4"/>
      <c r="E147" s="13">
        <v>0</v>
      </c>
      <c r="G147" s="4">
        <v>18</v>
      </c>
      <c r="I147" s="4">
        <v>0</v>
      </c>
      <c r="J147" s="4"/>
      <c r="K147" s="4">
        <v>0</v>
      </c>
      <c r="L147" s="4"/>
      <c r="M147" s="4">
        <v>0</v>
      </c>
      <c r="N147" s="4"/>
      <c r="O147" s="4">
        <v>193713972568</v>
      </c>
      <c r="P147" s="4"/>
      <c r="Q147" s="4">
        <v>0</v>
      </c>
      <c r="R147" s="4"/>
      <c r="S147" s="4">
        <f t="shared" si="3"/>
        <v>193713972568</v>
      </c>
    </row>
    <row r="148" spans="1:19">
      <c r="A148" s="2" t="s">
        <v>499</v>
      </c>
      <c r="C148" s="4">
        <v>1</v>
      </c>
      <c r="D148" s="4"/>
      <c r="E148" s="13">
        <v>0</v>
      </c>
      <c r="G148" s="4">
        <v>18</v>
      </c>
      <c r="I148" s="4">
        <v>0</v>
      </c>
      <c r="J148" s="4"/>
      <c r="K148" s="4">
        <v>0</v>
      </c>
      <c r="L148" s="4"/>
      <c r="M148" s="4">
        <v>0</v>
      </c>
      <c r="N148" s="4"/>
      <c r="O148" s="4">
        <v>8219178081</v>
      </c>
      <c r="P148" s="4"/>
      <c r="Q148" s="4">
        <v>0</v>
      </c>
      <c r="R148" s="4"/>
      <c r="S148" s="4">
        <f t="shared" si="3"/>
        <v>8219178081</v>
      </c>
    </row>
    <row r="149" spans="1:19">
      <c r="A149" s="2" t="s">
        <v>421</v>
      </c>
      <c r="C149" s="4">
        <v>7</v>
      </c>
      <c r="D149" s="4"/>
      <c r="E149" s="13">
        <v>0</v>
      </c>
      <c r="G149" s="4">
        <v>18</v>
      </c>
      <c r="I149" s="4">
        <v>20808219178</v>
      </c>
      <c r="J149" s="4"/>
      <c r="K149" s="4">
        <v>0</v>
      </c>
      <c r="L149" s="4"/>
      <c r="M149" s="4">
        <v>20808219178</v>
      </c>
      <c r="N149" s="4"/>
      <c r="O149" s="4">
        <v>138273972521</v>
      </c>
      <c r="P149" s="4"/>
      <c r="Q149" s="4">
        <v>75339010</v>
      </c>
      <c r="R149" s="4"/>
      <c r="S149" s="4">
        <f t="shared" si="3"/>
        <v>138198633511</v>
      </c>
    </row>
    <row r="150" spans="1:19">
      <c r="A150" s="2" t="s">
        <v>602</v>
      </c>
      <c r="C150" s="4">
        <v>1</v>
      </c>
      <c r="D150" s="4"/>
      <c r="E150" s="13">
        <v>0</v>
      </c>
      <c r="G150" s="4">
        <v>18</v>
      </c>
      <c r="I150" s="4">
        <v>0</v>
      </c>
      <c r="J150" s="4"/>
      <c r="K150" s="4">
        <v>0</v>
      </c>
      <c r="L150" s="4"/>
      <c r="M150" s="4">
        <v>0</v>
      </c>
      <c r="N150" s="4"/>
      <c r="O150" s="4">
        <v>19034246544</v>
      </c>
      <c r="P150" s="4"/>
      <c r="Q150" s="4">
        <v>0</v>
      </c>
      <c r="R150" s="4"/>
      <c r="S150" s="4">
        <f t="shared" si="3"/>
        <v>19034246544</v>
      </c>
    </row>
    <row r="151" spans="1:19">
      <c r="A151" s="2" t="s">
        <v>448</v>
      </c>
      <c r="C151" s="4">
        <v>1</v>
      </c>
      <c r="D151" s="4"/>
      <c r="E151" s="13">
        <v>0</v>
      </c>
      <c r="G151" s="4">
        <v>18</v>
      </c>
      <c r="I151" s="4">
        <v>0</v>
      </c>
      <c r="J151" s="4"/>
      <c r="K151" s="4">
        <v>0</v>
      </c>
      <c r="L151" s="4"/>
      <c r="M151" s="4">
        <v>0</v>
      </c>
      <c r="N151" s="4"/>
      <c r="O151" s="4">
        <v>11010465752</v>
      </c>
      <c r="P151" s="4"/>
      <c r="Q151" s="4">
        <v>0</v>
      </c>
      <c r="R151" s="4"/>
      <c r="S151" s="4">
        <f t="shared" si="3"/>
        <v>11010465752</v>
      </c>
    </row>
    <row r="152" spans="1:19">
      <c r="A152" s="2" t="s">
        <v>499</v>
      </c>
      <c r="C152" s="4">
        <v>13</v>
      </c>
      <c r="D152" s="4"/>
      <c r="E152" s="13">
        <v>0</v>
      </c>
      <c r="G152" s="4">
        <v>18</v>
      </c>
      <c r="I152" s="4">
        <v>0</v>
      </c>
      <c r="J152" s="4"/>
      <c r="K152" s="4">
        <v>0</v>
      </c>
      <c r="L152" s="4"/>
      <c r="M152" s="4">
        <v>0</v>
      </c>
      <c r="N152" s="4"/>
      <c r="O152" s="4">
        <v>8630136975</v>
      </c>
      <c r="P152" s="4"/>
      <c r="Q152" s="4">
        <v>0</v>
      </c>
      <c r="R152" s="4"/>
      <c r="S152" s="4">
        <f t="shared" si="3"/>
        <v>8630136975</v>
      </c>
    </row>
    <row r="153" spans="1:19">
      <c r="A153" s="2" t="s">
        <v>602</v>
      </c>
      <c r="C153" s="4">
        <v>1</v>
      </c>
      <c r="D153" s="4"/>
      <c r="E153" s="13">
        <v>0</v>
      </c>
      <c r="G153" s="4">
        <v>18</v>
      </c>
      <c r="I153" s="4">
        <v>0</v>
      </c>
      <c r="J153" s="4"/>
      <c r="K153" s="4">
        <v>0</v>
      </c>
      <c r="L153" s="4"/>
      <c r="M153" s="4">
        <v>0</v>
      </c>
      <c r="N153" s="4"/>
      <c r="O153" s="4">
        <v>34863013665</v>
      </c>
      <c r="P153" s="4"/>
      <c r="Q153" s="4">
        <v>0</v>
      </c>
      <c r="R153" s="4"/>
      <c r="S153" s="4">
        <f t="shared" si="3"/>
        <v>34863013665</v>
      </c>
    </row>
    <row r="154" spans="1:19">
      <c r="A154" s="2" t="s">
        <v>440</v>
      </c>
      <c r="C154" s="4">
        <v>1</v>
      </c>
      <c r="D154" s="4"/>
      <c r="E154" s="13">
        <v>0</v>
      </c>
      <c r="G154" s="4">
        <v>18</v>
      </c>
      <c r="I154" s="4">
        <v>0</v>
      </c>
      <c r="J154" s="4"/>
      <c r="K154" s="4">
        <v>0</v>
      </c>
      <c r="L154" s="4"/>
      <c r="M154" s="4">
        <v>0</v>
      </c>
      <c r="N154" s="4"/>
      <c r="O154" s="4">
        <v>48904109550</v>
      </c>
      <c r="P154" s="4"/>
      <c r="Q154" s="4">
        <v>0</v>
      </c>
      <c r="R154" s="4"/>
      <c r="S154" s="4">
        <f t="shared" si="3"/>
        <v>48904109550</v>
      </c>
    </row>
    <row r="155" spans="1:19">
      <c r="A155" s="2" t="s">
        <v>393</v>
      </c>
      <c r="C155" s="4">
        <v>1</v>
      </c>
      <c r="D155" s="4"/>
      <c r="E155" s="13">
        <v>0</v>
      </c>
      <c r="G155" s="4">
        <v>18</v>
      </c>
      <c r="I155" s="4">
        <v>24460273945</v>
      </c>
      <c r="J155" s="4"/>
      <c r="K155" s="4">
        <v>0</v>
      </c>
      <c r="L155" s="4"/>
      <c r="M155" s="4">
        <v>24460273945</v>
      </c>
      <c r="N155" s="4"/>
      <c r="O155" s="4">
        <v>146630136864</v>
      </c>
      <c r="P155" s="4"/>
      <c r="Q155" s="4">
        <v>0</v>
      </c>
      <c r="R155" s="4"/>
      <c r="S155" s="4">
        <f t="shared" si="3"/>
        <v>146630136864</v>
      </c>
    </row>
    <row r="156" spans="1:19">
      <c r="A156" s="2" t="s">
        <v>586</v>
      </c>
      <c r="C156" s="4">
        <v>1</v>
      </c>
      <c r="D156" s="4"/>
      <c r="E156" s="13">
        <v>0</v>
      </c>
      <c r="G156" s="4">
        <v>18</v>
      </c>
      <c r="I156" s="4">
        <v>0</v>
      </c>
      <c r="J156" s="4"/>
      <c r="K156" s="4">
        <v>0</v>
      </c>
      <c r="L156" s="4"/>
      <c r="M156" s="4">
        <v>0</v>
      </c>
      <c r="N156" s="4"/>
      <c r="O156" s="4">
        <v>41150684898</v>
      </c>
      <c r="P156" s="4"/>
      <c r="Q156" s="4">
        <v>0</v>
      </c>
      <c r="R156" s="4"/>
      <c r="S156" s="4">
        <f t="shared" si="3"/>
        <v>41150684898</v>
      </c>
    </row>
    <row r="157" spans="1:19">
      <c r="A157" s="2" t="s">
        <v>448</v>
      </c>
      <c r="C157" s="4">
        <v>1</v>
      </c>
      <c r="D157" s="4"/>
      <c r="E157" s="13">
        <v>0</v>
      </c>
      <c r="G157" s="4">
        <v>18</v>
      </c>
      <c r="I157" s="4">
        <v>0</v>
      </c>
      <c r="J157" s="4"/>
      <c r="K157" s="4">
        <v>0</v>
      </c>
      <c r="L157" s="4"/>
      <c r="M157" s="4">
        <v>0</v>
      </c>
      <c r="N157" s="4"/>
      <c r="O157" s="4">
        <v>109749698597</v>
      </c>
      <c r="P157" s="4"/>
      <c r="Q157" s="4">
        <v>0</v>
      </c>
      <c r="R157" s="4"/>
      <c r="S157" s="4">
        <f t="shared" si="3"/>
        <v>109749698597</v>
      </c>
    </row>
    <row r="158" spans="1:19">
      <c r="A158" s="2" t="s">
        <v>426</v>
      </c>
      <c r="C158" s="4">
        <v>1</v>
      </c>
      <c r="D158" s="4"/>
      <c r="E158" s="13">
        <v>0</v>
      </c>
      <c r="G158" s="4">
        <v>0</v>
      </c>
      <c r="I158" s="4">
        <v>2159</v>
      </c>
      <c r="J158" s="4"/>
      <c r="K158" s="4">
        <v>0</v>
      </c>
      <c r="L158" s="4"/>
      <c r="M158" s="4">
        <v>2159</v>
      </c>
      <c r="N158" s="4"/>
      <c r="O158" s="4">
        <v>10568</v>
      </c>
      <c r="P158" s="4"/>
      <c r="Q158" s="4">
        <v>0</v>
      </c>
      <c r="R158" s="4"/>
      <c r="S158" s="4">
        <f t="shared" si="3"/>
        <v>10568</v>
      </c>
    </row>
    <row r="159" spans="1:19">
      <c r="A159" s="2" t="s">
        <v>429</v>
      </c>
      <c r="C159" s="4">
        <v>29</v>
      </c>
      <c r="D159" s="4"/>
      <c r="E159" s="13">
        <v>0</v>
      </c>
      <c r="G159" s="4">
        <v>0</v>
      </c>
      <c r="I159" s="4">
        <v>44734</v>
      </c>
      <c r="J159" s="4"/>
      <c r="K159" s="4">
        <v>0</v>
      </c>
      <c r="L159" s="4"/>
      <c r="M159" s="4">
        <v>44734</v>
      </c>
      <c r="N159" s="4"/>
      <c r="O159" s="4">
        <v>144552</v>
      </c>
      <c r="P159" s="4"/>
      <c r="Q159" s="4">
        <v>0</v>
      </c>
      <c r="R159" s="4"/>
      <c r="S159" s="4">
        <f t="shared" si="3"/>
        <v>144552</v>
      </c>
    </row>
    <row r="160" spans="1:19">
      <c r="A160" s="2" t="s">
        <v>474</v>
      </c>
      <c r="C160" s="4">
        <v>29</v>
      </c>
      <c r="D160" s="4"/>
      <c r="E160" s="13">
        <v>0</v>
      </c>
      <c r="G160" s="4">
        <v>18</v>
      </c>
      <c r="I160" s="4">
        <v>0</v>
      </c>
      <c r="J160" s="4"/>
      <c r="K160" s="4">
        <v>0</v>
      </c>
      <c r="L160" s="4"/>
      <c r="M160" s="4">
        <v>0</v>
      </c>
      <c r="N160" s="4"/>
      <c r="O160" s="4">
        <v>586109588992</v>
      </c>
      <c r="P160" s="4"/>
      <c r="Q160" s="4">
        <v>0</v>
      </c>
      <c r="R160" s="4"/>
      <c r="S160" s="4">
        <f t="shared" si="3"/>
        <v>586109588992</v>
      </c>
    </row>
    <row r="161" spans="1:19">
      <c r="A161" s="2" t="s">
        <v>434</v>
      </c>
      <c r="C161" s="4">
        <v>29</v>
      </c>
      <c r="D161" s="4"/>
      <c r="E161" s="13">
        <v>0</v>
      </c>
      <c r="G161" s="4">
        <v>18</v>
      </c>
      <c r="I161" s="4">
        <v>24460273972</v>
      </c>
      <c r="J161" s="4"/>
      <c r="K161" s="4">
        <v>-25837510</v>
      </c>
      <c r="L161" s="4"/>
      <c r="M161" s="4">
        <v>24486111482</v>
      </c>
      <c r="N161" s="4"/>
      <c r="O161" s="4">
        <v>592089041024</v>
      </c>
      <c r="P161" s="4"/>
      <c r="Q161" s="4">
        <v>29528584</v>
      </c>
      <c r="R161" s="4"/>
      <c r="S161" s="4">
        <f t="shared" si="3"/>
        <v>592059512440</v>
      </c>
    </row>
    <row r="162" spans="1:19">
      <c r="A162" s="2" t="s">
        <v>426</v>
      </c>
      <c r="C162" s="4">
        <v>1</v>
      </c>
      <c r="D162" s="4"/>
      <c r="E162" s="13">
        <v>0</v>
      </c>
      <c r="G162" s="4">
        <v>18</v>
      </c>
      <c r="I162" s="4">
        <v>10191780813</v>
      </c>
      <c r="J162" s="4"/>
      <c r="K162" s="4">
        <v>0</v>
      </c>
      <c r="L162" s="4"/>
      <c r="M162" s="4">
        <v>10191780813</v>
      </c>
      <c r="N162" s="4"/>
      <c r="O162" s="4">
        <v>91383561593</v>
      </c>
      <c r="P162" s="4"/>
      <c r="Q162" s="4">
        <v>0</v>
      </c>
      <c r="R162" s="4"/>
      <c r="S162" s="4">
        <f t="shared" si="3"/>
        <v>91383561593</v>
      </c>
    </row>
    <row r="163" spans="1:19">
      <c r="A163" s="2" t="s">
        <v>544</v>
      </c>
      <c r="C163" s="4">
        <v>1</v>
      </c>
      <c r="D163" s="4"/>
      <c r="E163" s="13">
        <v>0</v>
      </c>
      <c r="G163" s="4">
        <v>18</v>
      </c>
      <c r="I163" s="4">
        <v>0</v>
      </c>
      <c r="J163" s="4"/>
      <c r="K163" s="4">
        <v>0</v>
      </c>
      <c r="L163" s="4"/>
      <c r="M163" s="4">
        <v>0</v>
      </c>
      <c r="N163" s="4"/>
      <c r="O163" s="4">
        <v>34671232853</v>
      </c>
      <c r="P163" s="4"/>
      <c r="Q163" s="4">
        <v>0</v>
      </c>
      <c r="R163" s="4"/>
      <c r="S163" s="4">
        <f t="shared" si="3"/>
        <v>34671232853</v>
      </c>
    </row>
    <row r="164" spans="1:19">
      <c r="A164" s="2" t="s">
        <v>632</v>
      </c>
      <c r="C164" s="4">
        <v>1</v>
      </c>
      <c r="D164" s="4"/>
      <c r="E164" s="13">
        <v>0</v>
      </c>
      <c r="G164" s="4">
        <v>18</v>
      </c>
      <c r="I164" s="4">
        <v>0</v>
      </c>
      <c r="J164" s="4"/>
      <c r="K164" s="4">
        <v>0</v>
      </c>
      <c r="L164" s="4"/>
      <c r="M164" s="4">
        <v>0</v>
      </c>
      <c r="N164" s="4"/>
      <c r="O164" s="4">
        <v>69506849210</v>
      </c>
      <c r="P164" s="4"/>
      <c r="Q164" s="4">
        <v>0</v>
      </c>
      <c r="R164" s="4"/>
      <c r="S164" s="4">
        <f t="shared" si="3"/>
        <v>69506849210</v>
      </c>
    </row>
    <row r="165" spans="1:19">
      <c r="A165" s="2" t="s">
        <v>421</v>
      </c>
      <c r="C165" s="4">
        <v>4</v>
      </c>
      <c r="D165" s="4"/>
      <c r="E165" s="13">
        <v>0</v>
      </c>
      <c r="G165" s="4">
        <v>18</v>
      </c>
      <c r="I165" s="4">
        <v>26944520542</v>
      </c>
      <c r="J165" s="4"/>
      <c r="K165" s="4">
        <v>0</v>
      </c>
      <c r="L165" s="4"/>
      <c r="M165" s="4">
        <v>26944520542</v>
      </c>
      <c r="N165" s="4"/>
      <c r="O165" s="4">
        <v>155582876717</v>
      </c>
      <c r="P165" s="4"/>
      <c r="Q165" s="4">
        <v>62515077</v>
      </c>
      <c r="R165" s="4"/>
      <c r="S165" s="4">
        <f t="shared" si="3"/>
        <v>155520361640</v>
      </c>
    </row>
    <row r="166" spans="1:19">
      <c r="A166" s="2" t="s">
        <v>638</v>
      </c>
      <c r="C166" s="4">
        <v>1</v>
      </c>
      <c r="D166" s="4"/>
      <c r="E166" s="13">
        <v>0</v>
      </c>
      <c r="G166" s="4">
        <v>18</v>
      </c>
      <c r="I166" s="4">
        <v>0</v>
      </c>
      <c r="J166" s="4"/>
      <c r="K166" s="4">
        <v>0</v>
      </c>
      <c r="L166" s="4"/>
      <c r="M166" s="4">
        <v>0</v>
      </c>
      <c r="N166" s="4"/>
      <c r="O166" s="4">
        <v>46534246505</v>
      </c>
      <c r="P166" s="4"/>
      <c r="Q166" s="4">
        <v>0</v>
      </c>
      <c r="R166" s="4"/>
      <c r="S166" s="4">
        <f t="shared" si="3"/>
        <v>46534246505</v>
      </c>
    </row>
    <row r="167" spans="1:19">
      <c r="A167" s="2" t="s">
        <v>443</v>
      </c>
      <c r="C167" s="4">
        <v>1</v>
      </c>
      <c r="D167" s="4"/>
      <c r="E167" s="13">
        <v>0</v>
      </c>
      <c r="G167" s="4">
        <v>18</v>
      </c>
      <c r="I167" s="4">
        <v>9130136957</v>
      </c>
      <c r="J167" s="4"/>
      <c r="K167" s="4">
        <v>0</v>
      </c>
      <c r="L167" s="4"/>
      <c r="M167" s="4">
        <v>9130136957</v>
      </c>
      <c r="N167" s="4"/>
      <c r="O167" s="4">
        <v>48301369708</v>
      </c>
      <c r="P167" s="4"/>
      <c r="Q167" s="4">
        <v>0</v>
      </c>
      <c r="R167" s="4"/>
      <c r="S167" s="4">
        <f t="shared" si="3"/>
        <v>48301369708</v>
      </c>
    </row>
    <row r="168" spans="1:19">
      <c r="A168" s="2" t="s">
        <v>533</v>
      </c>
      <c r="C168" s="4">
        <v>1</v>
      </c>
      <c r="D168" s="4"/>
      <c r="E168" s="13">
        <v>0</v>
      </c>
      <c r="G168" s="4">
        <v>18</v>
      </c>
      <c r="I168" s="4">
        <v>0</v>
      </c>
      <c r="J168" s="4"/>
      <c r="K168" s="4">
        <v>0</v>
      </c>
      <c r="L168" s="4"/>
      <c r="M168" s="4">
        <v>0</v>
      </c>
      <c r="N168" s="4"/>
      <c r="O168" s="4">
        <v>74572602703</v>
      </c>
      <c r="P168" s="4"/>
      <c r="Q168" s="4">
        <v>0</v>
      </c>
      <c r="R168" s="4"/>
      <c r="S168" s="4">
        <f t="shared" si="3"/>
        <v>74572602703</v>
      </c>
    </row>
    <row r="169" spans="1:19">
      <c r="A169" s="2" t="s">
        <v>537</v>
      </c>
      <c r="C169" s="4">
        <v>1</v>
      </c>
      <c r="D169" s="4"/>
      <c r="E169" s="13">
        <v>0</v>
      </c>
      <c r="G169" s="4">
        <v>18</v>
      </c>
      <c r="I169" s="4">
        <v>0</v>
      </c>
      <c r="J169" s="4"/>
      <c r="K169" s="4">
        <v>0</v>
      </c>
      <c r="L169" s="4"/>
      <c r="M169" s="4">
        <v>0</v>
      </c>
      <c r="N169" s="4"/>
      <c r="O169" s="4">
        <v>33869862977</v>
      </c>
      <c r="P169" s="4"/>
      <c r="Q169" s="4">
        <v>0</v>
      </c>
      <c r="R169" s="4"/>
      <c r="S169" s="4">
        <f t="shared" si="3"/>
        <v>33869862977</v>
      </c>
    </row>
    <row r="170" spans="1:19">
      <c r="A170" s="2" t="s">
        <v>446</v>
      </c>
      <c r="C170" s="4">
        <v>1</v>
      </c>
      <c r="D170" s="4"/>
      <c r="E170" s="13">
        <v>0</v>
      </c>
      <c r="G170" s="4">
        <v>18</v>
      </c>
      <c r="I170" s="4">
        <v>5478082168</v>
      </c>
      <c r="J170" s="4"/>
      <c r="K170" s="4">
        <v>0</v>
      </c>
      <c r="L170" s="4"/>
      <c r="M170" s="4">
        <v>5478082168</v>
      </c>
      <c r="N170" s="4"/>
      <c r="O170" s="4">
        <v>54250684804</v>
      </c>
      <c r="P170" s="4"/>
      <c r="Q170" s="4">
        <v>0</v>
      </c>
      <c r="R170" s="4"/>
      <c r="S170" s="4">
        <f t="shared" si="3"/>
        <v>54250684804</v>
      </c>
    </row>
    <row r="171" spans="1:19">
      <c r="A171" s="2" t="s">
        <v>443</v>
      </c>
      <c r="C171" s="4">
        <v>1</v>
      </c>
      <c r="D171" s="4"/>
      <c r="E171" s="13">
        <v>0</v>
      </c>
      <c r="G171" s="4">
        <v>18</v>
      </c>
      <c r="I171" s="4">
        <v>0</v>
      </c>
      <c r="J171" s="4"/>
      <c r="K171" s="4">
        <v>0</v>
      </c>
      <c r="L171" s="4"/>
      <c r="M171" s="4">
        <v>0</v>
      </c>
      <c r="N171" s="4"/>
      <c r="O171" s="4">
        <v>129589041065</v>
      </c>
      <c r="P171" s="4"/>
      <c r="Q171" s="4">
        <v>0</v>
      </c>
      <c r="R171" s="4"/>
      <c r="S171" s="4">
        <f t="shared" si="3"/>
        <v>129589041065</v>
      </c>
    </row>
    <row r="172" spans="1:19">
      <c r="A172" s="2" t="s">
        <v>639</v>
      </c>
      <c r="C172" s="4">
        <v>1</v>
      </c>
      <c r="D172" s="4"/>
      <c r="E172" s="13">
        <v>0</v>
      </c>
      <c r="G172" s="4">
        <v>18</v>
      </c>
      <c r="I172" s="4">
        <v>0</v>
      </c>
      <c r="J172" s="4"/>
      <c r="K172" s="4">
        <v>0</v>
      </c>
      <c r="L172" s="4"/>
      <c r="M172" s="4">
        <v>0</v>
      </c>
      <c r="N172" s="4"/>
      <c r="O172" s="4">
        <v>95424657498</v>
      </c>
      <c r="P172" s="4"/>
      <c r="Q172" s="4">
        <v>0</v>
      </c>
      <c r="R172" s="4"/>
      <c r="S172" s="4">
        <f t="shared" si="3"/>
        <v>95424657498</v>
      </c>
    </row>
    <row r="173" spans="1:19">
      <c r="A173" s="2" t="s">
        <v>443</v>
      </c>
      <c r="C173" s="4">
        <v>1</v>
      </c>
      <c r="D173" s="4"/>
      <c r="E173" s="13">
        <v>0</v>
      </c>
      <c r="G173" s="4">
        <v>18</v>
      </c>
      <c r="I173" s="4">
        <v>0</v>
      </c>
      <c r="J173" s="4"/>
      <c r="K173" s="4">
        <v>0</v>
      </c>
      <c r="L173" s="4"/>
      <c r="M173" s="4">
        <v>0</v>
      </c>
      <c r="N173" s="4"/>
      <c r="O173" s="4">
        <v>135479451965</v>
      </c>
      <c r="P173" s="4"/>
      <c r="Q173" s="4">
        <v>0</v>
      </c>
      <c r="R173" s="4"/>
      <c r="S173" s="4">
        <f t="shared" si="3"/>
        <v>135479451965</v>
      </c>
    </row>
    <row r="174" spans="1:19">
      <c r="A174" s="2" t="s">
        <v>640</v>
      </c>
      <c r="C174" s="4">
        <v>1</v>
      </c>
      <c r="D174" s="4"/>
      <c r="E174" s="13">
        <v>0</v>
      </c>
      <c r="G174" s="4">
        <v>18</v>
      </c>
      <c r="I174" s="4">
        <v>0</v>
      </c>
      <c r="J174" s="4"/>
      <c r="K174" s="4">
        <v>0</v>
      </c>
      <c r="L174" s="4"/>
      <c r="M174" s="4">
        <v>0</v>
      </c>
      <c r="N174" s="4"/>
      <c r="O174" s="4">
        <v>123698630080</v>
      </c>
      <c r="P174" s="4"/>
      <c r="Q174" s="4">
        <v>0</v>
      </c>
      <c r="R174" s="4"/>
      <c r="S174" s="4">
        <f t="shared" si="3"/>
        <v>123698630080</v>
      </c>
    </row>
    <row r="175" spans="1:19">
      <c r="A175" s="2" t="s">
        <v>641</v>
      </c>
      <c r="C175" s="4">
        <v>1</v>
      </c>
      <c r="D175" s="4"/>
      <c r="E175" s="13">
        <v>0</v>
      </c>
      <c r="G175" s="4">
        <v>18</v>
      </c>
      <c r="I175" s="4">
        <v>0</v>
      </c>
      <c r="J175" s="4"/>
      <c r="K175" s="4">
        <v>0</v>
      </c>
      <c r="L175" s="4"/>
      <c r="M175" s="4">
        <v>0</v>
      </c>
      <c r="N175" s="4"/>
      <c r="O175" s="4">
        <v>164931506800</v>
      </c>
      <c r="P175" s="4"/>
      <c r="Q175" s="4">
        <v>0</v>
      </c>
      <c r="R175" s="4"/>
      <c r="S175" s="4">
        <f t="shared" si="3"/>
        <v>164931506800</v>
      </c>
    </row>
    <row r="176" spans="1:19">
      <c r="A176" s="2" t="s">
        <v>448</v>
      </c>
      <c r="C176" s="4">
        <v>11</v>
      </c>
      <c r="D176" s="4"/>
      <c r="E176" s="13">
        <v>0</v>
      </c>
      <c r="G176" s="4">
        <v>18</v>
      </c>
      <c r="I176" s="4">
        <v>74613076144</v>
      </c>
      <c r="J176" s="4"/>
      <c r="K176" s="4">
        <v>-366299322</v>
      </c>
      <c r="L176" s="4"/>
      <c r="M176" s="4">
        <v>74979375466</v>
      </c>
      <c r="N176" s="4"/>
      <c r="O176" s="4">
        <v>341776026208</v>
      </c>
      <c r="P176" s="4"/>
      <c r="Q176" s="4">
        <v>0</v>
      </c>
      <c r="R176" s="4"/>
      <c r="S176" s="4">
        <f t="shared" si="3"/>
        <v>341776026208</v>
      </c>
    </row>
    <row r="177" spans="1:19">
      <c r="A177" s="2" t="s">
        <v>642</v>
      </c>
      <c r="C177" s="4">
        <v>1</v>
      </c>
      <c r="D177" s="4"/>
      <c r="E177" s="13">
        <v>0</v>
      </c>
      <c r="G177" s="4">
        <v>18</v>
      </c>
      <c r="I177" s="4">
        <v>0</v>
      </c>
      <c r="J177" s="4"/>
      <c r="K177" s="4">
        <v>0</v>
      </c>
      <c r="L177" s="4"/>
      <c r="M177" s="4">
        <v>0</v>
      </c>
      <c r="N177" s="4"/>
      <c r="O177" s="4">
        <v>5301369855</v>
      </c>
      <c r="P177" s="4"/>
      <c r="Q177" s="4">
        <v>0</v>
      </c>
      <c r="R177" s="4"/>
      <c r="S177" s="4">
        <f t="shared" si="3"/>
        <v>5301369855</v>
      </c>
    </row>
    <row r="178" spans="1:19">
      <c r="A178" s="2" t="s">
        <v>440</v>
      </c>
      <c r="C178" s="4">
        <v>1</v>
      </c>
      <c r="D178" s="4"/>
      <c r="E178" s="13">
        <v>0</v>
      </c>
      <c r="G178" s="4">
        <v>18</v>
      </c>
      <c r="I178" s="4">
        <v>0</v>
      </c>
      <c r="J178" s="4"/>
      <c r="K178" s="4">
        <v>0</v>
      </c>
      <c r="L178" s="4"/>
      <c r="M178" s="4">
        <v>0</v>
      </c>
      <c r="N178" s="4"/>
      <c r="O178" s="4">
        <v>3534246573</v>
      </c>
      <c r="P178" s="4"/>
      <c r="Q178" s="4">
        <v>0</v>
      </c>
      <c r="R178" s="4"/>
      <c r="S178" s="4">
        <f t="shared" si="3"/>
        <v>3534246573</v>
      </c>
    </row>
    <row r="179" spans="1:19">
      <c r="A179" s="2" t="s">
        <v>544</v>
      </c>
      <c r="C179" s="4">
        <v>1</v>
      </c>
      <c r="D179" s="4"/>
      <c r="E179" s="13">
        <v>0</v>
      </c>
      <c r="G179" s="4">
        <v>18</v>
      </c>
      <c r="I179" s="4">
        <v>0</v>
      </c>
      <c r="J179" s="4"/>
      <c r="K179" s="4">
        <v>0</v>
      </c>
      <c r="L179" s="4"/>
      <c r="M179" s="4">
        <v>0</v>
      </c>
      <c r="N179" s="4"/>
      <c r="O179" s="4">
        <v>10602739719</v>
      </c>
      <c r="P179" s="4"/>
      <c r="Q179" s="4">
        <v>0</v>
      </c>
      <c r="R179" s="4"/>
      <c r="S179" s="4">
        <f t="shared" si="3"/>
        <v>10602739719</v>
      </c>
    </row>
    <row r="180" spans="1:19">
      <c r="A180" s="2" t="s">
        <v>440</v>
      </c>
      <c r="C180" s="4">
        <v>1</v>
      </c>
      <c r="D180" s="4"/>
      <c r="E180" s="13">
        <v>0</v>
      </c>
      <c r="G180" s="4">
        <v>18</v>
      </c>
      <c r="I180" s="4">
        <v>0</v>
      </c>
      <c r="J180" s="4"/>
      <c r="K180" s="4">
        <v>0</v>
      </c>
      <c r="L180" s="4"/>
      <c r="M180" s="4">
        <v>0</v>
      </c>
      <c r="N180" s="4"/>
      <c r="O180" s="4">
        <v>89534246516</v>
      </c>
      <c r="P180" s="4"/>
      <c r="Q180" s="4">
        <v>0</v>
      </c>
      <c r="R180" s="4"/>
      <c r="S180" s="4">
        <f t="shared" si="3"/>
        <v>89534246516</v>
      </c>
    </row>
    <row r="181" spans="1:19">
      <c r="A181" s="2" t="s">
        <v>456</v>
      </c>
      <c r="C181" s="4">
        <v>15</v>
      </c>
      <c r="D181" s="4"/>
      <c r="E181" s="13">
        <v>0</v>
      </c>
      <c r="G181" s="4">
        <v>18</v>
      </c>
      <c r="I181" s="4">
        <v>0</v>
      </c>
      <c r="J181" s="4"/>
      <c r="K181" s="4">
        <v>0</v>
      </c>
      <c r="L181" s="4"/>
      <c r="M181" s="4">
        <v>0</v>
      </c>
      <c r="N181" s="4"/>
      <c r="O181" s="4">
        <v>149589041087</v>
      </c>
      <c r="P181" s="4"/>
      <c r="Q181" s="4">
        <v>0</v>
      </c>
      <c r="R181" s="4"/>
      <c r="S181" s="4">
        <f t="shared" si="3"/>
        <v>149589041087</v>
      </c>
    </row>
    <row r="182" spans="1:19">
      <c r="A182" s="2" t="s">
        <v>544</v>
      </c>
      <c r="C182" s="4">
        <v>1</v>
      </c>
      <c r="D182" s="4"/>
      <c r="E182" s="13">
        <v>0</v>
      </c>
      <c r="G182" s="4">
        <v>18</v>
      </c>
      <c r="I182" s="4">
        <v>0</v>
      </c>
      <c r="J182" s="4"/>
      <c r="K182" s="4">
        <v>0</v>
      </c>
      <c r="L182" s="4"/>
      <c r="M182" s="4">
        <v>0</v>
      </c>
      <c r="N182" s="4"/>
      <c r="O182" s="4">
        <v>92508903658</v>
      </c>
      <c r="P182" s="4"/>
      <c r="Q182" s="4">
        <v>0</v>
      </c>
      <c r="R182" s="4"/>
      <c r="S182" s="4">
        <f t="shared" si="3"/>
        <v>92508903658</v>
      </c>
    </row>
    <row r="183" spans="1:19">
      <c r="A183" s="2" t="s">
        <v>642</v>
      </c>
      <c r="C183" s="4">
        <v>1</v>
      </c>
      <c r="D183" s="4"/>
      <c r="E183" s="13">
        <v>0</v>
      </c>
      <c r="G183" s="4">
        <v>18</v>
      </c>
      <c r="I183" s="4">
        <v>0</v>
      </c>
      <c r="J183" s="4"/>
      <c r="K183" s="4">
        <v>0</v>
      </c>
      <c r="L183" s="4"/>
      <c r="M183" s="4">
        <v>0</v>
      </c>
      <c r="N183" s="4"/>
      <c r="O183" s="4">
        <v>21794520515</v>
      </c>
      <c r="P183" s="4"/>
      <c r="Q183" s="4">
        <v>0</v>
      </c>
      <c r="R183" s="4"/>
      <c r="S183" s="4">
        <f t="shared" si="3"/>
        <v>21794520515</v>
      </c>
    </row>
    <row r="184" spans="1:19">
      <c r="A184" s="2" t="s">
        <v>421</v>
      </c>
      <c r="C184" s="4">
        <v>21</v>
      </c>
      <c r="D184" s="4"/>
      <c r="E184" s="13">
        <v>0</v>
      </c>
      <c r="G184" s="4">
        <v>18</v>
      </c>
      <c r="I184" s="4">
        <v>3057534247</v>
      </c>
      <c r="J184" s="4"/>
      <c r="K184" s="4">
        <v>0</v>
      </c>
      <c r="L184" s="4"/>
      <c r="M184" s="4">
        <v>3057534247</v>
      </c>
      <c r="N184" s="4"/>
      <c r="O184" s="4">
        <v>54443835593</v>
      </c>
      <c r="P184" s="4"/>
      <c r="Q184" s="4">
        <v>12604703</v>
      </c>
      <c r="R184" s="4"/>
      <c r="S184" s="4">
        <f t="shared" si="3"/>
        <v>54431230890</v>
      </c>
    </row>
    <row r="185" spans="1:19">
      <c r="A185" s="2" t="s">
        <v>443</v>
      </c>
      <c r="C185" s="4">
        <v>1</v>
      </c>
      <c r="D185" s="4"/>
      <c r="E185" s="13">
        <v>0</v>
      </c>
      <c r="G185" s="4">
        <v>18</v>
      </c>
      <c r="I185" s="4">
        <v>36520547921</v>
      </c>
      <c r="J185" s="4"/>
      <c r="K185" s="4">
        <v>0</v>
      </c>
      <c r="L185" s="4"/>
      <c r="M185" s="4">
        <v>36520547921</v>
      </c>
      <c r="N185" s="4"/>
      <c r="O185" s="4">
        <v>147260273875</v>
      </c>
      <c r="P185" s="4"/>
      <c r="Q185" s="4">
        <v>0</v>
      </c>
      <c r="R185" s="4"/>
      <c r="S185" s="4">
        <f t="shared" si="3"/>
        <v>147260273875</v>
      </c>
    </row>
    <row r="186" spans="1:19">
      <c r="A186" s="2" t="s">
        <v>363</v>
      </c>
      <c r="C186" s="4">
        <v>1</v>
      </c>
      <c r="D186" s="4"/>
      <c r="E186" s="13">
        <v>0</v>
      </c>
      <c r="G186" s="4">
        <v>18</v>
      </c>
      <c r="I186" s="4">
        <v>0</v>
      </c>
      <c r="J186" s="4"/>
      <c r="K186" s="4">
        <v>0</v>
      </c>
      <c r="L186" s="4"/>
      <c r="M186" s="4">
        <v>0</v>
      </c>
      <c r="N186" s="4"/>
      <c r="O186" s="4">
        <v>43294520506</v>
      </c>
      <c r="P186" s="4"/>
      <c r="Q186" s="4">
        <v>0</v>
      </c>
      <c r="R186" s="4"/>
      <c r="S186" s="4">
        <f t="shared" si="3"/>
        <v>43294520506</v>
      </c>
    </row>
    <row r="187" spans="1:19">
      <c r="A187" s="2" t="s">
        <v>602</v>
      </c>
      <c r="C187" s="4">
        <v>1</v>
      </c>
      <c r="D187" s="4"/>
      <c r="E187" s="13">
        <v>0</v>
      </c>
      <c r="G187" s="4">
        <v>18</v>
      </c>
      <c r="I187" s="4">
        <v>0</v>
      </c>
      <c r="J187" s="4"/>
      <c r="K187" s="4">
        <v>0</v>
      </c>
      <c r="L187" s="4"/>
      <c r="M187" s="4">
        <v>0</v>
      </c>
      <c r="N187" s="4"/>
      <c r="O187" s="4">
        <v>30924657507</v>
      </c>
      <c r="P187" s="4"/>
      <c r="Q187" s="4">
        <v>0</v>
      </c>
      <c r="R187" s="4"/>
      <c r="S187" s="4">
        <f t="shared" si="3"/>
        <v>30924657507</v>
      </c>
    </row>
    <row r="188" spans="1:19">
      <c r="A188" s="2" t="s">
        <v>393</v>
      </c>
      <c r="C188" s="4">
        <v>1</v>
      </c>
      <c r="D188" s="4"/>
      <c r="E188" s="13">
        <v>0</v>
      </c>
      <c r="G188" s="4">
        <v>18</v>
      </c>
      <c r="I188" s="4">
        <v>9130136957</v>
      </c>
      <c r="J188" s="4"/>
      <c r="K188" s="4">
        <v>0</v>
      </c>
      <c r="L188" s="4"/>
      <c r="M188" s="4">
        <v>9130136957</v>
      </c>
      <c r="N188" s="4"/>
      <c r="O188" s="4">
        <v>36815068375</v>
      </c>
      <c r="P188" s="4"/>
      <c r="Q188" s="4">
        <v>0</v>
      </c>
      <c r="R188" s="4"/>
      <c r="S188" s="4">
        <f t="shared" si="3"/>
        <v>36815068375</v>
      </c>
    </row>
    <row r="189" spans="1:19">
      <c r="A189" s="2" t="s">
        <v>643</v>
      </c>
      <c r="C189" s="4">
        <v>1</v>
      </c>
      <c r="D189" s="4"/>
      <c r="E189" s="13">
        <v>0</v>
      </c>
      <c r="G189" s="4">
        <v>18</v>
      </c>
      <c r="I189" s="4">
        <v>0</v>
      </c>
      <c r="J189" s="4"/>
      <c r="K189" s="4">
        <v>0</v>
      </c>
      <c r="L189" s="4"/>
      <c r="M189" s="4">
        <v>0</v>
      </c>
      <c r="N189" s="4"/>
      <c r="O189" s="4">
        <v>78931506793</v>
      </c>
      <c r="P189" s="4"/>
      <c r="Q189" s="4">
        <v>0</v>
      </c>
      <c r="R189" s="4"/>
      <c r="S189" s="4">
        <f t="shared" si="3"/>
        <v>78931506793</v>
      </c>
    </row>
    <row r="190" spans="1:19">
      <c r="A190" s="2" t="s">
        <v>440</v>
      </c>
      <c r="C190" s="4">
        <v>1</v>
      </c>
      <c r="D190" s="4"/>
      <c r="E190" s="13">
        <v>0</v>
      </c>
      <c r="G190" s="4">
        <v>18</v>
      </c>
      <c r="I190" s="4">
        <v>0</v>
      </c>
      <c r="J190" s="4"/>
      <c r="K190" s="4">
        <v>0</v>
      </c>
      <c r="L190" s="4"/>
      <c r="M190" s="4">
        <v>0</v>
      </c>
      <c r="N190" s="4"/>
      <c r="O190" s="4">
        <v>84821917788</v>
      </c>
      <c r="P190" s="4"/>
      <c r="Q190" s="4">
        <v>0</v>
      </c>
      <c r="R190" s="4"/>
      <c r="S190" s="4">
        <f t="shared" si="3"/>
        <v>84821917788</v>
      </c>
    </row>
    <row r="191" spans="1:19">
      <c r="A191" s="2" t="s">
        <v>443</v>
      </c>
      <c r="C191" s="4">
        <v>1</v>
      </c>
      <c r="D191" s="4"/>
      <c r="E191" s="13">
        <v>0</v>
      </c>
      <c r="G191" s="4">
        <v>18</v>
      </c>
      <c r="I191" s="4">
        <v>36520547921</v>
      </c>
      <c r="J191" s="4"/>
      <c r="K191" s="4">
        <v>0</v>
      </c>
      <c r="L191" s="4"/>
      <c r="M191" s="4">
        <v>36520547921</v>
      </c>
      <c r="N191" s="4"/>
      <c r="O191" s="4">
        <v>140191780729</v>
      </c>
      <c r="P191" s="4"/>
      <c r="Q191" s="4">
        <v>0</v>
      </c>
      <c r="R191" s="4"/>
      <c r="S191" s="4">
        <f t="shared" si="3"/>
        <v>140191780729</v>
      </c>
    </row>
    <row r="192" spans="1:19">
      <c r="A192" s="2" t="s">
        <v>533</v>
      </c>
      <c r="C192" s="4">
        <v>1</v>
      </c>
      <c r="D192" s="4"/>
      <c r="E192" s="13">
        <v>0</v>
      </c>
      <c r="G192" s="4">
        <v>18</v>
      </c>
      <c r="I192" s="4">
        <v>0</v>
      </c>
      <c r="J192" s="4"/>
      <c r="K192" s="4">
        <v>0</v>
      </c>
      <c r="L192" s="4"/>
      <c r="M192" s="4">
        <v>0</v>
      </c>
      <c r="N192" s="4"/>
      <c r="O192" s="4">
        <v>38287671175</v>
      </c>
      <c r="P192" s="4"/>
      <c r="Q192" s="4">
        <v>0</v>
      </c>
      <c r="R192" s="4"/>
      <c r="S192" s="4">
        <f t="shared" si="3"/>
        <v>38287671175</v>
      </c>
    </row>
    <row r="193" spans="1:19">
      <c r="A193" s="2" t="s">
        <v>533</v>
      </c>
      <c r="C193" s="4">
        <v>1</v>
      </c>
      <c r="D193" s="4"/>
      <c r="E193" s="13">
        <v>0</v>
      </c>
      <c r="G193" s="4">
        <v>18</v>
      </c>
      <c r="I193" s="4">
        <v>0</v>
      </c>
      <c r="J193" s="4"/>
      <c r="K193" s="4">
        <v>0</v>
      </c>
      <c r="L193" s="4"/>
      <c r="M193" s="4">
        <v>0</v>
      </c>
      <c r="N193" s="4"/>
      <c r="O193" s="4">
        <v>44767123220</v>
      </c>
      <c r="P193" s="4"/>
      <c r="Q193" s="4">
        <v>0</v>
      </c>
      <c r="R193" s="4"/>
      <c r="S193" s="4">
        <f t="shared" si="3"/>
        <v>44767123220</v>
      </c>
    </row>
    <row r="194" spans="1:19">
      <c r="A194" s="2" t="s">
        <v>456</v>
      </c>
      <c r="C194" s="4">
        <v>6</v>
      </c>
      <c r="D194" s="4"/>
      <c r="E194" s="13">
        <v>0</v>
      </c>
      <c r="G194" s="4">
        <v>18</v>
      </c>
      <c r="I194" s="4">
        <v>0</v>
      </c>
      <c r="J194" s="4"/>
      <c r="K194" s="4">
        <v>0</v>
      </c>
      <c r="L194" s="4"/>
      <c r="M194" s="4">
        <v>0</v>
      </c>
      <c r="N194" s="4"/>
      <c r="O194" s="4">
        <v>159561643808</v>
      </c>
      <c r="P194" s="4"/>
      <c r="Q194" s="4">
        <v>0</v>
      </c>
      <c r="R194" s="4"/>
      <c r="S194" s="4">
        <f t="shared" si="3"/>
        <v>159561643808</v>
      </c>
    </row>
    <row r="195" spans="1:19">
      <c r="A195" s="2" t="s">
        <v>602</v>
      </c>
      <c r="C195" s="4">
        <v>1</v>
      </c>
      <c r="D195" s="4"/>
      <c r="E195" s="13">
        <v>0</v>
      </c>
      <c r="G195" s="4">
        <v>18</v>
      </c>
      <c r="I195" s="4">
        <v>0</v>
      </c>
      <c r="J195" s="4"/>
      <c r="K195" s="4">
        <v>0</v>
      </c>
      <c r="L195" s="4"/>
      <c r="M195" s="4">
        <v>0</v>
      </c>
      <c r="N195" s="4"/>
      <c r="O195" s="4">
        <v>35342465720</v>
      </c>
      <c r="P195" s="4"/>
      <c r="Q195" s="4">
        <v>0</v>
      </c>
      <c r="R195" s="4"/>
      <c r="S195" s="4">
        <f t="shared" si="3"/>
        <v>35342465720</v>
      </c>
    </row>
    <row r="196" spans="1:19">
      <c r="A196" s="2" t="s">
        <v>644</v>
      </c>
      <c r="C196" s="4">
        <v>1</v>
      </c>
      <c r="D196" s="4"/>
      <c r="E196" s="13">
        <v>0</v>
      </c>
      <c r="G196" s="4">
        <v>18</v>
      </c>
      <c r="I196" s="4">
        <v>0</v>
      </c>
      <c r="J196" s="4"/>
      <c r="K196" s="4">
        <v>0</v>
      </c>
      <c r="L196" s="4"/>
      <c r="M196" s="4">
        <v>0</v>
      </c>
      <c r="N196" s="4"/>
      <c r="O196" s="4">
        <v>13842465709</v>
      </c>
      <c r="P196" s="4"/>
      <c r="Q196" s="4">
        <v>0</v>
      </c>
      <c r="R196" s="4"/>
      <c r="S196" s="4">
        <f t="shared" si="3"/>
        <v>13842465709</v>
      </c>
    </row>
    <row r="197" spans="1:19">
      <c r="A197" s="2" t="s">
        <v>487</v>
      </c>
      <c r="C197" s="4">
        <v>1</v>
      </c>
      <c r="D197" s="4"/>
      <c r="E197" s="13">
        <v>0</v>
      </c>
      <c r="G197" s="4">
        <v>18</v>
      </c>
      <c r="I197" s="4">
        <v>0</v>
      </c>
      <c r="J197" s="4"/>
      <c r="K197" s="4">
        <v>0</v>
      </c>
      <c r="L197" s="4"/>
      <c r="M197" s="4">
        <v>0</v>
      </c>
      <c r="N197" s="4"/>
      <c r="O197" s="4">
        <v>65972602678</v>
      </c>
      <c r="P197" s="4"/>
      <c r="Q197" s="4">
        <v>0</v>
      </c>
      <c r="R197" s="4"/>
      <c r="S197" s="4">
        <f t="shared" si="3"/>
        <v>65972602678</v>
      </c>
    </row>
    <row r="198" spans="1:19">
      <c r="A198" s="2" t="s">
        <v>456</v>
      </c>
      <c r="C198" s="4">
        <v>8</v>
      </c>
      <c r="D198" s="4"/>
      <c r="E198" s="13">
        <v>0</v>
      </c>
      <c r="G198" s="4">
        <v>18</v>
      </c>
      <c r="I198" s="4">
        <v>21232876686</v>
      </c>
      <c r="J198" s="4"/>
      <c r="K198" s="4">
        <v>-10600575</v>
      </c>
      <c r="L198" s="4"/>
      <c r="M198" s="4">
        <v>21243477261</v>
      </c>
      <c r="N198" s="4"/>
      <c r="O198" s="4">
        <v>134931506763</v>
      </c>
      <c r="P198" s="4"/>
      <c r="Q198" s="4">
        <v>39565525</v>
      </c>
      <c r="R198" s="4"/>
      <c r="S198" s="4">
        <f t="shared" si="3"/>
        <v>134891941238</v>
      </c>
    </row>
    <row r="199" spans="1:19">
      <c r="A199" s="2" t="s">
        <v>363</v>
      </c>
      <c r="C199" s="4">
        <v>1</v>
      </c>
      <c r="D199" s="4"/>
      <c r="E199" s="13">
        <v>0</v>
      </c>
      <c r="G199" s="4">
        <v>18</v>
      </c>
      <c r="I199" s="4">
        <v>0</v>
      </c>
      <c r="J199" s="4"/>
      <c r="K199" s="4">
        <v>0</v>
      </c>
      <c r="L199" s="4"/>
      <c r="M199" s="4">
        <v>0</v>
      </c>
      <c r="N199" s="4"/>
      <c r="O199" s="4">
        <v>22972602720</v>
      </c>
      <c r="P199" s="4"/>
      <c r="Q199" s="4">
        <v>0</v>
      </c>
      <c r="R199" s="4"/>
      <c r="S199" s="4">
        <f t="shared" si="3"/>
        <v>22972602720</v>
      </c>
    </row>
    <row r="200" spans="1:19">
      <c r="A200" s="2" t="s">
        <v>566</v>
      </c>
      <c r="C200" s="4">
        <v>1</v>
      </c>
      <c r="D200" s="4"/>
      <c r="E200" s="13">
        <v>0</v>
      </c>
      <c r="G200" s="4">
        <v>18</v>
      </c>
      <c r="I200" s="4">
        <v>0</v>
      </c>
      <c r="J200" s="4"/>
      <c r="K200" s="4">
        <v>0</v>
      </c>
      <c r="L200" s="4"/>
      <c r="M200" s="4">
        <v>0</v>
      </c>
      <c r="N200" s="4"/>
      <c r="O200" s="4">
        <v>26506849275</v>
      </c>
      <c r="P200" s="4"/>
      <c r="Q200" s="4">
        <v>0</v>
      </c>
      <c r="R200" s="4"/>
      <c r="S200" s="4">
        <f t="shared" si="3"/>
        <v>26506849275</v>
      </c>
    </row>
    <row r="201" spans="1:19">
      <c r="A201" s="2" t="s">
        <v>459</v>
      </c>
      <c r="C201" s="4">
        <v>1</v>
      </c>
      <c r="D201" s="4"/>
      <c r="E201" s="13">
        <v>0</v>
      </c>
      <c r="G201" s="4">
        <v>18</v>
      </c>
      <c r="I201" s="4">
        <v>9130136957</v>
      </c>
      <c r="J201" s="4"/>
      <c r="K201" s="4">
        <v>0</v>
      </c>
      <c r="L201" s="4"/>
      <c r="M201" s="4">
        <v>9130136957</v>
      </c>
      <c r="N201" s="4"/>
      <c r="O201" s="4">
        <v>33869862905</v>
      </c>
      <c r="P201" s="4"/>
      <c r="Q201" s="4">
        <v>0</v>
      </c>
      <c r="R201" s="4"/>
      <c r="S201" s="4">
        <f t="shared" ref="S201:S264" si="4">O201-Q201</f>
        <v>33869862905</v>
      </c>
    </row>
    <row r="202" spans="1:19">
      <c r="A202" s="2" t="s">
        <v>462</v>
      </c>
      <c r="C202" s="4">
        <v>1</v>
      </c>
      <c r="D202" s="4"/>
      <c r="E202" s="13">
        <v>0</v>
      </c>
      <c r="G202" s="4">
        <v>18</v>
      </c>
      <c r="I202" s="4">
        <v>9554794518</v>
      </c>
      <c r="J202" s="4"/>
      <c r="K202" s="4">
        <v>0</v>
      </c>
      <c r="L202" s="4"/>
      <c r="M202" s="4">
        <v>9554794518</v>
      </c>
      <c r="N202" s="4"/>
      <c r="O202" s="4">
        <v>34698630100</v>
      </c>
      <c r="P202" s="4"/>
      <c r="Q202" s="4">
        <v>0</v>
      </c>
      <c r="R202" s="4"/>
      <c r="S202" s="4">
        <f t="shared" si="4"/>
        <v>34698630100</v>
      </c>
    </row>
    <row r="203" spans="1:19">
      <c r="A203" s="2" t="s">
        <v>421</v>
      </c>
      <c r="C203" s="4">
        <v>14</v>
      </c>
      <c r="D203" s="4"/>
      <c r="E203" s="13">
        <v>0</v>
      </c>
      <c r="G203" s="4">
        <v>18</v>
      </c>
      <c r="I203" s="4">
        <v>22931506849</v>
      </c>
      <c r="J203" s="4"/>
      <c r="K203" s="4">
        <v>0</v>
      </c>
      <c r="L203" s="4"/>
      <c r="M203" s="4">
        <v>22931506849</v>
      </c>
      <c r="N203" s="4"/>
      <c r="O203" s="4">
        <v>81369862994</v>
      </c>
      <c r="P203" s="4"/>
      <c r="Q203" s="4">
        <v>107598340</v>
      </c>
      <c r="R203" s="4"/>
      <c r="S203" s="4">
        <f t="shared" si="4"/>
        <v>81262264654</v>
      </c>
    </row>
    <row r="204" spans="1:19">
      <c r="A204" s="2" t="s">
        <v>467</v>
      </c>
      <c r="C204" s="4">
        <v>1</v>
      </c>
      <c r="D204" s="4"/>
      <c r="E204" s="13">
        <v>0</v>
      </c>
      <c r="G204" s="4">
        <v>18</v>
      </c>
      <c r="I204" s="4">
        <v>28664383554</v>
      </c>
      <c r="J204" s="4"/>
      <c r="K204" s="4">
        <v>0</v>
      </c>
      <c r="L204" s="4"/>
      <c r="M204" s="4">
        <v>28664383554</v>
      </c>
      <c r="N204" s="4"/>
      <c r="O204" s="4">
        <v>101712328740</v>
      </c>
      <c r="P204" s="4"/>
      <c r="Q204" s="4">
        <v>0</v>
      </c>
      <c r="R204" s="4"/>
      <c r="S204" s="4">
        <f t="shared" si="4"/>
        <v>101712328740</v>
      </c>
    </row>
    <row r="205" spans="1:19">
      <c r="A205" s="2" t="s">
        <v>469</v>
      </c>
      <c r="C205" s="4">
        <v>17</v>
      </c>
      <c r="D205" s="4"/>
      <c r="E205" s="13">
        <v>0</v>
      </c>
      <c r="G205" s="4">
        <v>0</v>
      </c>
      <c r="I205" s="4">
        <v>6306</v>
      </c>
      <c r="J205" s="4"/>
      <c r="K205" s="4">
        <v>0</v>
      </c>
      <c r="L205" s="4"/>
      <c r="M205" s="4">
        <v>6306</v>
      </c>
      <c r="N205" s="4"/>
      <c r="O205" s="4">
        <v>33854</v>
      </c>
      <c r="P205" s="4"/>
      <c r="Q205" s="4">
        <v>0</v>
      </c>
      <c r="R205" s="4"/>
      <c r="S205" s="4">
        <f t="shared" si="4"/>
        <v>33854</v>
      </c>
    </row>
    <row r="206" spans="1:19">
      <c r="A206" s="2" t="s">
        <v>469</v>
      </c>
      <c r="C206" s="4">
        <v>16</v>
      </c>
      <c r="D206" s="4"/>
      <c r="E206" s="13">
        <v>0</v>
      </c>
      <c r="G206" s="4">
        <v>18</v>
      </c>
      <c r="I206" s="4">
        <v>0</v>
      </c>
      <c r="J206" s="4"/>
      <c r="K206" s="4">
        <v>0</v>
      </c>
      <c r="L206" s="4"/>
      <c r="M206" s="4">
        <v>0</v>
      </c>
      <c r="N206" s="4"/>
      <c r="O206" s="4">
        <v>140712328732</v>
      </c>
      <c r="P206" s="4"/>
      <c r="Q206" s="4">
        <v>0</v>
      </c>
      <c r="R206" s="4"/>
      <c r="S206" s="4">
        <f t="shared" si="4"/>
        <v>140712328732</v>
      </c>
    </row>
    <row r="207" spans="1:19">
      <c r="A207" s="2" t="s">
        <v>443</v>
      </c>
      <c r="C207" s="4">
        <v>1</v>
      </c>
      <c r="D207" s="4"/>
      <c r="E207" s="13">
        <v>0</v>
      </c>
      <c r="G207" s="4">
        <v>18</v>
      </c>
      <c r="I207" s="4">
        <v>51595890391</v>
      </c>
      <c r="J207" s="4"/>
      <c r="K207" s="4">
        <v>0</v>
      </c>
      <c r="L207" s="4"/>
      <c r="M207" s="4">
        <v>51595890391</v>
      </c>
      <c r="N207" s="4"/>
      <c r="O207" s="4">
        <v>144801369807</v>
      </c>
      <c r="P207" s="4"/>
      <c r="Q207" s="4">
        <v>0</v>
      </c>
      <c r="R207" s="4"/>
      <c r="S207" s="4">
        <f t="shared" si="4"/>
        <v>144801369807</v>
      </c>
    </row>
    <row r="208" spans="1:19">
      <c r="A208" s="2" t="s">
        <v>469</v>
      </c>
      <c r="C208" s="4">
        <v>7</v>
      </c>
      <c r="D208" s="4"/>
      <c r="E208" s="13">
        <v>0</v>
      </c>
      <c r="G208" s="4">
        <v>18</v>
      </c>
      <c r="I208" s="4">
        <v>0</v>
      </c>
      <c r="J208" s="4"/>
      <c r="K208" s="4">
        <v>0</v>
      </c>
      <c r="L208" s="4"/>
      <c r="M208" s="4">
        <v>0</v>
      </c>
      <c r="N208" s="4"/>
      <c r="O208" s="4">
        <v>48065753417</v>
      </c>
      <c r="P208" s="4"/>
      <c r="Q208" s="4">
        <v>0</v>
      </c>
      <c r="R208" s="4"/>
      <c r="S208" s="4">
        <f t="shared" si="4"/>
        <v>48065753417</v>
      </c>
    </row>
    <row r="209" spans="1:19">
      <c r="A209" s="2" t="s">
        <v>474</v>
      </c>
      <c r="C209" s="4">
        <v>9</v>
      </c>
      <c r="D209" s="4"/>
      <c r="E209" s="13">
        <v>0</v>
      </c>
      <c r="G209" s="4">
        <v>18</v>
      </c>
      <c r="I209" s="4">
        <v>24657534240</v>
      </c>
      <c r="J209" s="4"/>
      <c r="K209" s="4">
        <v>-216522377</v>
      </c>
      <c r="L209" s="4"/>
      <c r="M209" s="4">
        <v>24874056617</v>
      </c>
      <c r="N209" s="4"/>
      <c r="O209" s="4">
        <v>129205479407</v>
      </c>
      <c r="P209" s="4"/>
      <c r="Q209" s="4">
        <v>76257300</v>
      </c>
      <c r="R209" s="4"/>
      <c r="S209" s="4">
        <f t="shared" si="4"/>
        <v>129129222107</v>
      </c>
    </row>
    <row r="210" spans="1:19">
      <c r="A210" s="2" t="s">
        <v>490</v>
      </c>
      <c r="C210" s="4">
        <v>1</v>
      </c>
      <c r="D210" s="4"/>
      <c r="E210" s="13">
        <v>0</v>
      </c>
      <c r="G210" s="4">
        <v>18</v>
      </c>
      <c r="I210" s="4">
        <v>0</v>
      </c>
      <c r="J210" s="4"/>
      <c r="K210" s="4">
        <v>0</v>
      </c>
      <c r="L210" s="4"/>
      <c r="M210" s="4">
        <v>0</v>
      </c>
      <c r="N210" s="4"/>
      <c r="O210" s="4">
        <v>32054794520</v>
      </c>
      <c r="P210" s="4"/>
      <c r="Q210" s="4">
        <v>0</v>
      </c>
      <c r="R210" s="4"/>
      <c r="S210" s="4">
        <f t="shared" si="4"/>
        <v>32054794520</v>
      </c>
    </row>
    <row r="211" spans="1:19">
      <c r="A211" s="2" t="s">
        <v>469</v>
      </c>
      <c r="C211" s="4">
        <v>11</v>
      </c>
      <c r="D211" s="4"/>
      <c r="E211" s="13">
        <v>0</v>
      </c>
      <c r="G211" s="4">
        <v>18</v>
      </c>
      <c r="I211" s="4">
        <v>39452054790</v>
      </c>
      <c r="J211" s="4"/>
      <c r="K211" s="4">
        <v>0</v>
      </c>
      <c r="L211" s="4"/>
      <c r="M211" s="4">
        <v>39452054790</v>
      </c>
      <c r="N211" s="4"/>
      <c r="O211" s="4">
        <v>106520547933</v>
      </c>
      <c r="P211" s="4"/>
      <c r="Q211" s="4">
        <v>0</v>
      </c>
      <c r="R211" s="4"/>
      <c r="S211" s="4">
        <f t="shared" si="4"/>
        <v>106520547933</v>
      </c>
    </row>
    <row r="212" spans="1:19">
      <c r="A212" s="2" t="s">
        <v>434</v>
      </c>
      <c r="C212" s="4">
        <v>11</v>
      </c>
      <c r="D212" s="4"/>
      <c r="E212" s="13">
        <v>0</v>
      </c>
      <c r="G212" s="4">
        <v>18</v>
      </c>
      <c r="I212" s="4">
        <v>0</v>
      </c>
      <c r="J212" s="4"/>
      <c r="K212" s="4">
        <v>0</v>
      </c>
      <c r="L212" s="4"/>
      <c r="M212" s="4">
        <v>0</v>
      </c>
      <c r="N212" s="4"/>
      <c r="O212" s="4">
        <v>51287671227</v>
      </c>
      <c r="P212" s="4"/>
      <c r="Q212" s="4">
        <v>0</v>
      </c>
      <c r="R212" s="4"/>
      <c r="S212" s="4">
        <f t="shared" si="4"/>
        <v>51287671227</v>
      </c>
    </row>
    <row r="213" spans="1:19">
      <c r="A213" s="2" t="s">
        <v>645</v>
      </c>
      <c r="C213" s="4">
        <v>1</v>
      </c>
      <c r="D213" s="4"/>
      <c r="E213" s="13">
        <v>0</v>
      </c>
      <c r="G213" s="4">
        <v>18</v>
      </c>
      <c r="I213" s="4">
        <v>0</v>
      </c>
      <c r="J213" s="4"/>
      <c r="K213" s="4">
        <v>0</v>
      </c>
      <c r="L213" s="4"/>
      <c r="M213" s="4">
        <v>0</v>
      </c>
      <c r="N213" s="4"/>
      <c r="O213" s="4">
        <v>12020547942</v>
      </c>
      <c r="P213" s="4"/>
      <c r="Q213" s="4">
        <v>0</v>
      </c>
      <c r="R213" s="4"/>
      <c r="S213" s="4">
        <f t="shared" si="4"/>
        <v>12020547942</v>
      </c>
    </row>
    <row r="214" spans="1:19">
      <c r="A214" s="2" t="s">
        <v>535</v>
      </c>
      <c r="C214" s="4">
        <v>1</v>
      </c>
      <c r="D214" s="4"/>
      <c r="E214" s="13">
        <v>0</v>
      </c>
      <c r="G214" s="4">
        <v>18</v>
      </c>
      <c r="I214" s="4">
        <v>0</v>
      </c>
      <c r="J214" s="4"/>
      <c r="K214" s="4">
        <v>0</v>
      </c>
      <c r="L214" s="4"/>
      <c r="M214" s="4">
        <v>0</v>
      </c>
      <c r="N214" s="4"/>
      <c r="O214" s="4">
        <v>12020547942</v>
      </c>
      <c r="P214" s="4"/>
      <c r="Q214" s="4">
        <v>0</v>
      </c>
      <c r="R214" s="4"/>
      <c r="S214" s="4">
        <f t="shared" si="4"/>
        <v>12020547942</v>
      </c>
    </row>
    <row r="215" spans="1:19">
      <c r="A215" s="2" t="s">
        <v>478</v>
      </c>
      <c r="C215" s="4">
        <v>1</v>
      </c>
      <c r="D215" s="4"/>
      <c r="E215" s="13">
        <v>0</v>
      </c>
      <c r="G215" s="4">
        <v>18</v>
      </c>
      <c r="I215" s="4">
        <v>28664383554</v>
      </c>
      <c r="J215" s="4"/>
      <c r="K215" s="4">
        <v>0</v>
      </c>
      <c r="L215" s="4"/>
      <c r="M215" s="4">
        <v>28664383554</v>
      </c>
      <c r="N215" s="4"/>
      <c r="O215" s="4">
        <v>73972602720</v>
      </c>
      <c r="P215" s="4"/>
      <c r="Q215" s="4">
        <v>0</v>
      </c>
      <c r="R215" s="4"/>
      <c r="S215" s="4">
        <f t="shared" si="4"/>
        <v>73972602720</v>
      </c>
    </row>
    <row r="216" spans="1:19">
      <c r="A216" s="2" t="s">
        <v>478</v>
      </c>
      <c r="C216" s="4">
        <v>1</v>
      </c>
      <c r="D216" s="4"/>
      <c r="E216" s="13">
        <v>0</v>
      </c>
      <c r="G216" s="4">
        <v>18</v>
      </c>
      <c r="I216" s="4">
        <v>28664383554</v>
      </c>
      <c r="J216" s="4"/>
      <c r="K216" s="4">
        <v>0</v>
      </c>
      <c r="L216" s="4"/>
      <c r="M216" s="4">
        <v>28664383554</v>
      </c>
      <c r="N216" s="4"/>
      <c r="O216" s="4">
        <v>73047945186</v>
      </c>
      <c r="P216" s="4"/>
      <c r="Q216" s="4">
        <v>0</v>
      </c>
      <c r="R216" s="4"/>
      <c r="S216" s="4">
        <f t="shared" si="4"/>
        <v>73047945186</v>
      </c>
    </row>
    <row r="217" spans="1:19">
      <c r="A217" s="2" t="s">
        <v>469</v>
      </c>
      <c r="C217" s="4">
        <v>19</v>
      </c>
      <c r="D217" s="4"/>
      <c r="E217" s="13">
        <v>0</v>
      </c>
      <c r="G217" s="4">
        <v>18</v>
      </c>
      <c r="I217" s="4">
        <v>0</v>
      </c>
      <c r="J217" s="4"/>
      <c r="K217" s="4">
        <v>0</v>
      </c>
      <c r="L217" s="4"/>
      <c r="M217" s="4">
        <v>0</v>
      </c>
      <c r="N217" s="4"/>
      <c r="O217" s="4">
        <v>82849315038</v>
      </c>
      <c r="P217" s="4"/>
      <c r="Q217" s="4">
        <v>0</v>
      </c>
      <c r="R217" s="4"/>
      <c r="S217" s="4">
        <f t="shared" si="4"/>
        <v>82849315038</v>
      </c>
    </row>
    <row r="218" spans="1:19">
      <c r="A218" s="2" t="s">
        <v>418</v>
      </c>
      <c r="C218" s="4">
        <v>1</v>
      </c>
      <c r="D218" s="4"/>
      <c r="E218" s="13">
        <v>0</v>
      </c>
      <c r="G218" s="4">
        <v>18</v>
      </c>
      <c r="I218" s="4">
        <v>23886986295</v>
      </c>
      <c r="J218" s="4"/>
      <c r="K218" s="4">
        <v>0</v>
      </c>
      <c r="L218" s="4"/>
      <c r="M218" s="4">
        <v>23886986295</v>
      </c>
      <c r="N218" s="4"/>
      <c r="O218" s="4">
        <v>53167808205</v>
      </c>
      <c r="P218" s="4"/>
      <c r="Q218" s="4">
        <v>0</v>
      </c>
      <c r="R218" s="4"/>
      <c r="S218" s="4">
        <f t="shared" si="4"/>
        <v>53167808205</v>
      </c>
    </row>
    <row r="219" spans="1:19">
      <c r="A219" s="2" t="s">
        <v>484</v>
      </c>
      <c r="C219" s="4">
        <v>1</v>
      </c>
      <c r="D219" s="4"/>
      <c r="E219" s="13">
        <v>0</v>
      </c>
      <c r="G219" s="4">
        <v>18</v>
      </c>
      <c r="I219" s="4">
        <v>38219178072</v>
      </c>
      <c r="J219" s="4"/>
      <c r="K219" s="4">
        <v>0</v>
      </c>
      <c r="L219" s="4"/>
      <c r="M219" s="4">
        <v>38219178072</v>
      </c>
      <c r="N219" s="4"/>
      <c r="O219" s="4">
        <v>85068493128</v>
      </c>
      <c r="P219" s="4"/>
      <c r="Q219" s="4">
        <v>0</v>
      </c>
      <c r="R219" s="4"/>
      <c r="S219" s="4">
        <f t="shared" si="4"/>
        <v>85068493128</v>
      </c>
    </row>
    <row r="220" spans="1:19">
      <c r="A220" s="2" t="s">
        <v>434</v>
      </c>
      <c r="C220" s="4">
        <v>24</v>
      </c>
      <c r="D220" s="4"/>
      <c r="E220" s="13">
        <v>0</v>
      </c>
      <c r="G220" s="4">
        <v>18</v>
      </c>
      <c r="I220" s="4">
        <v>30575342439</v>
      </c>
      <c r="J220" s="4"/>
      <c r="K220" s="4">
        <v>15702506</v>
      </c>
      <c r="L220" s="4"/>
      <c r="M220" s="4">
        <v>30559639933</v>
      </c>
      <c r="N220" s="4"/>
      <c r="O220" s="4">
        <v>111780821877</v>
      </c>
      <c r="P220" s="4"/>
      <c r="Q220" s="4">
        <v>300391495</v>
      </c>
      <c r="R220" s="4"/>
      <c r="S220" s="4">
        <f t="shared" si="4"/>
        <v>111480430382</v>
      </c>
    </row>
    <row r="221" spans="1:19">
      <c r="A221" s="2" t="s">
        <v>487</v>
      </c>
      <c r="C221" s="4">
        <v>1</v>
      </c>
      <c r="D221" s="4"/>
      <c r="E221" s="13">
        <v>0</v>
      </c>
      <c r="G221" s="4">
        <v>18</v>
      </c>
      <c r="I221" s="4">
        <v>19109589036</v>
      </c>
      <c r="J221" s="4"/>
      <c r="K221" s="4">
        <v>0</v>
      </c>
      <c r="L221" s="4"/>
      <c r="M221" s="4">
        <v>19109589036</v>
      </c>
      <c r="N221" s="4"/>
      <c r="O221" s="4">
        <v>40684931496</v>
      </c>
      <c r="P221" s="4"/>
      <c r="Q221" s="4">
        <v>0</v>
      </c>
      <c r="R221" s="4"/>
      <c r="S221" s="4">
        <f t="shared" si="4"/>
        <v>40684931496</v>
      </c>
    </row>
    <row r="222" spans="1:19">
      <c r="A222" s="2" t="s">
        <v>544</v>
      </c>
      <c r="C222" s="4">
        <v>1</v>
      </c>
      <c r="D222" s="4"/>
      <c r="E222" s="13">
        <v>0</v>
      </c>
      <c r="G222" s="4">
        <v>18</v>
      </c>
      <c r="I222" s="4">
        <v>0</v>
      </c>
      <c r="J222" s="4"/>
      <c r="K222" s="4">
        <v>0</v>
      </c>
      <c r="L222" s="4"/>
      <c r="M222" s="4">
        <v>0</v>
      </c>
      <c r="N222" s="4"/>
      <c r="O222" s="4">
        <v>9499931505</v>
      </c>
      <c r="P222" s="4"/>
      <c r="Q222" s="4">
        <v>0</v>
      </c>
      <c r="R222" s="4"/>
      <c r="S222" s="4">
        <f t="shared" si="4"/>
        <v>9499931505</v>
      </c>
    </row>
    <row r="223" spans="1:19">
      <c r="A223" s="2" t="s">
        <v>490</v>
      </c>
      <c r="C223" s="4">
        <v>1</v>
      </c>
      <c r="D223" s="4"/>
      <c r="E223" s="13">
        <v>0</v>
      </c>
      <c r="G223" s="4">
        <v>18</v>
      </c>
      <c r="I223" s="4">
        <v>19232876702</v>
      </c>
      <c r="J223" s="4"/>
      <c r="K223" s="4">
        <v>0</v>
      </c>
      <c r="L223" s="4"/>
      <c r="M223" s="4">
        <v>19232876702</v>
      </c>
      <c r="N223" s="4"/>
      <c r="O223" s="4">
        <v>39205479431</v>
      </c>
      <c r="P223" s="4"/>
      <c r="Q223" s="4">
        <v>0</v>
      </c>
      <c r="R223" s="4"/>
      <c r="S223" s="4">
        <f t="shared" si="4"/>
        <v>39205479431</v>
      </c>
    </row>
    <row r="224" spans="1:19">
      <c r="A224" s="2" t="s">
        <v>490</v>
      </c>
      <c r="C224" s="4">
        <v>1</v>
      </c>
      <c r="D224" s="4"/>
      <c r="E224" s="13">
        <v>0</v>
      </c>
      <c r="G224" s="4">
        <v>18</v>
      </c>
      <c r="I224" s="4">
        <v>5301369846</v>
      </c>
      <c r="J224" s="4"/>
      <c r="K224" s="4">
        <v>0</v>
      </c>
      <c r="L224" s="4"/>
      <c r="M224" s="4">
        <v>5301369846</v>
      </c>
      <c r="N224" s="4"/>
      <c r="O224" s="4">
        <v>21575342430</v>
      </c>
      <c r="P224" s="4"/>
      <c r="Q224" s="4">
        <v>0</v>
      </c>
      <c r="R224" s="4"/>
      <c r="S224" s="4">
        <f t="shared" si="4"/>
        <v>21575342430</v>
      </c>
    </row>
    <row r="225" spans="1:19">
      <c r="A225" s="2" t="s">
        <v>376</v>
      </c>
      <c r="C225" s="4">
        <v>1</v>
      </c>
      <c r="D225" s="4"/>
      <c r="E225" s="13">
        <v>0</v>
      </c>
      <c r="G225" s="4">
        <v>18</v>
      </c>
      <c r="I225" s="4">
        <v>19602739716</v>
      </c>
      <c r="J225" s="4"/>
      <c r="K225" s="4">
        <v>0</v>
      </c>
      <c r="L225" s="4"/>
      <c r="M225" s="4">
        <v>19602739716</v>
      </c>
      <c r="N225" s="4"/>
      <c r="O225" s="4">
        <v>37356164364</v>
      </c>
      <c r="P225" s="4"/>
      <c r="Q225" s="4">
        <v>0</v>
      </c>
      <c r="R225" s="4"/>
      <c r="S225" s="4">
        <f t="shared" si="4"/>
        <v>37356164364</v>
      </c>
    </row>
    <row r="226" spans="1:19">
      <c r="A226" s="2" t="s">
        <v>496</v>
      </c>
      <c r="C226" s="4">
        <v>1</v>
      </c>
      <c r="D226" s="4"/>
      <c r="E226" s="13">
        <v>0</v>
      </c>
      <c r="G226" s="4">
        <v>18</v>
      </c>
      <c r="I226" s="4">
        <v>28664383554</v>
      </c>
      <c r="J226" s="4"/>
      <c r="K226" s="4">
        <v>0</v>
      </c>
      <c r="L226" s="4"/>
      <c r="M226" s="4">
        <v>28664383554</v>
      </c>
      <c r="N226" s="4"/>
      <c r="O226" s="4">
        <v>48082191768</v>
      </c>
      <c r="P226" s="4"/>
      <c r="Q226" s="4">
        <v>0</v>
      </c>
      <c r="R226" s="4"/>
      <c r="S226" s="4">
        <f t="shared" si="4"/>
        <v>48082191768</v>
      </c>
    </row>
    <row r="227" spans="1:19">
      <c r="A227" s="2" t="s">
        <v>499</v>
      </c>
      <c r="C227" s="4">
        <v>10</v>
      </c>
      <c r="D227" s="4"/>
      <c r="E227" s="13">
        <v>0</v>
      </c>
      <c r="G227" s="4">
        <v>18</v>
      </c>
      <c r="I227" s="4">
        <v>16777397248</v>
      </c>
      <c r="J227" s="4"/>
      <c r="K227" s="4">
        <v>3070143</v>
      </c>
      <c r="L227" s="4"/>
      <c r="M227" s="4">
        <v>16774327105</v>
      </c>
      <c r="N227" s="4"/>
      <c r="O227" s="4">
        <v>27996575323</v>
      </c>
      <c r="P227" s="4"/>
      <c r="Q227" s="4">
        <v>82422327</v>
      </c>
      <c r="R227" s="4"/>
      <c r="S227" s="4">
        <f t="shared" si="4"/>
        <v>27914152996</v>
      </c>
    </row>
    <row r="228" spans="1:19">
      <c r="A228" s="2" t="s">
        <v>501</v>
      </c>
      <c r="C228" s="4">
        <v>1</v>
      </c>
      <c r="D228" s="4"/>
      <c r="E228" s="13">
        <v>0</v>
      </c>
      <c r="G228" s="4">
        <v>18</v>
      </c>
      <c r="I228" s="4">
        <v>14332191777</v>
      </c>
      <c r="J228" s="4"/>
      <c r="K228" s="4">
        <v>0</v>
      </c>
      <c r="L228" s="4"/>
      <c r="M228" s="4">
        <v>14332191777</v>
      </c>
      <c r="N228" s="4"/>
      <c r="O228" s="4">
        <v>24041095884</v>
      </c>
      <c r="P228" s="4"/>
      <c r="Q228" s="4">
        <v>0</v>
      </c>
      <c r="R228" s="4"/>
      <c r="S228" s="4">
        <f t="shared" si="4"/>
        <v>24041095884</v>
      </c>
    </row>
    <row r="229" spans="1:19">
      <c r="A229" s="2" t="s">
        <v>490</v>
      </c>
      <c r="C229" s="4">
        <v>1</v>
      </c>
      <c r="D229" s="4"/>
      <c r="E229" s="13">
        <v>0</v>
      </c>
      <c r="G229" s="4">
        <v>18</v>
      </c>
      <c r="I229" s="4">
        <v>7730136985</v>
      </c>
      <c r="J229" s="4"/>
      <c r="K229" s="4">
        <v>0</v>
      </c>
      <c r="L229" s="4"/>
      <c r="M229" s="4">
        <v>7730136985</v>
      </c>
      <c r="N229" s="4"/>
      <c r="O229" s="4">
        <v>16273972600</v>
      </c>
      <c r="P229" s="4"/>
      <c r="Q229" s="4">
        <v>0</v>
      </c>
      <c r="R229" s="4"/>
      <c r="S229" s="4">
        <f t="shared" si="4"/>
        <v>16273972600</v>
      </c>
    </row>
    <row r="230" spans="1:19">
      <c r="A230" s="2" t="s">
        <v>504</v>
      </c>
      <c r="C230" s="4">
        <v>1</v>
      </c>
      <c r="D230" s="4"/>
      <c r="E230" s="13">
        <v>0</v>
      </c>
      <c r="G230" s="4">
        <v>18</v>
      </c>
      <c r="I230" s="4">
        <v>12803424638</v>
      </c>
      <c r="J230" s="4"/>
      <c r="K230" s="4">
        <v>0</v>
      </c>
      <c r="L230" s="4"/>
      <c r="M230" s="4">
        <v>12803424638</v>
      </c>
      <c r="N230" s="4"/>
      <c r="O230" s="4">
        <v>21063698598</v>
      </c>
      <c r="P230" s="4"/>
      <c r="Q230" s="4">
        <v>0</v>
      </c>
      <c r="R230" s="4"/>
      <c r="S230" s="4">
        <f t="shared" si="4"/>
        <v>21063698598</v>
      </c>
    </row>
    <row r="231" spans="1:19">
      <c r="A231" s="2" t="s">
        <v>499</v>
      </c>
      <c r="C231" s="4">
        <v>13</v>
      </c>
      <c r="D231" s="4"/>
      <c r="E231" s="13">
        <v>0</v>
      </c>
      <c r="G231" s="4">
        <v>18</v>
      </c>
      <c r="I231" s="4">
        <v>33575342440</v>
      </c>
      <c r="J231" s="4"/>
      <c r="K231" s="4">
        <v>7588637</v>
      </c>
      <c r="L231" s="4"/>
      <c r="M231" s="4">
        <v>33567753803</v>
      </c>
      <c r="N231" s="4"/>
      <c r="O231" s="4">
        <v>52808219140</v>
      </c>
      <c r="P231" s="4"/>
      <c r="Q231" s="4">
        <v>184056206</v>
      </c>
      <c r="R231" s="4"/>
      <c r="S231" s="4">
        <f t="shared" si="4"/>
        <v>52624162934</v>
      </c>
    </row>
    <row r="232" spans="1:19">
      <c r="A232" s="2" t="s">
        <v>508</v>
      </c>
      <c r="C232" s="4">
        <v>1</v>
      </c>
      <c r="D232" s="4"/>
      <c r="E232" s="13">
        <v>0</v>
      </c>
      <c r="G232" s="4">
        <v>18</v>
      </c>
      <c r="I232" s="4">
        <v>9554794518</v>
      </c>
      <c r="J232" s="4"/>
      <c r="K232" s="4">
        <v>0</v>
      </c>
      <c r="L232" s="4"/>
      <c r="M232" s="4">
        <v>9554794518</v>
      </c>
      <c r="N232" s="4"/>
      <c r="O232" s="4">
        <v>13869863010</v>
      </c>
      <c r="P232" s="4"/>
      <c r="Q232" s="4">
        <v>0</v>
      </c>
      <c r="R232" s="4"/>
      <c r="S232" s="4">
        <f t="shared" si="4"/>
        <v>13869863010</v>
      </c>
    </row>
    <row r="233" spans="1:19">
      <c r="A233" s="2" t="s">
        <v>490</v>
      </c>
      <c r="C233" s="4">
        <v>1</v>
      </c>
      <c r="D233" s="4"/>
      <c r="E233" s="13">
        <v>0</v>
      </c>
      <c r="G233" s="4">
        <v>18</v>
      </c>
      <c r="I233" s="4">
        <v>14178082188</v>
      </c>
      <c r="J233" s="4"/>
      <c r="K233" s="4">
        <v>0</v>
      </c>
      <c r="L233" s="4"/>
      <c r="M233" s="4">
        <v>14178082188</v>
      </c>
      <c r="N233" s="4"/>
      <c r="O233" s="4">
        <v>22808219172</v>
      </c>
      <c r="P233" s="4"/>
      <c r="Q233" s="4">
        <v>0</v>
      </c>
      <c r="R233" s="4"/>
      <c r="S233" s="4">
        <f t="shared" si="4"/>
        <v>22808219172</v>
      </c>
    </row>
    <row r="234" spans="1:19">
      <c r="A234" s="2" t="s">
        <v>490</v>
      </c>
      <c r="C234" s="4">
        <v>1</v>
      </c>
      <c r="D234" s="4"/>
      <c r="E234" s="13">
        <v>0</v>
      </c>
      <c r="G234" s="4">
        <v>18</v>
      </c>
      <c r="I234" s="4">
        <v>5732876686</v>
      </c>
      <c r="J234" s="4"/>
      <c r="K234" s="4">
        <v>0</v>
      </c>
      <c r="L234" s="4"/>
      <c r="M234" s="4">
        <v>5732876686</v>
      </c>
      <c r="N234" s="4"/>
      <c r="O234" s="4">
        <v>7767123252</v>
      </c>
      <c r="P234" s="4"/>
      <c r="Q234" s="4">
        <v>0</v>
      </c>
      <c r="R234" s="4"/>
      <c r="S234" s="4">
        <f t="shared" si="4"/>
        <v>7767123252</v>
      </c>
    </row>
    <row r="235" spans="1:19">
      <c r="A235" s="2" t="s">
        <v>434</v>
      </c>
      <c r="C235" s="4">
        <v>20</v>
      </c>
      <c r="D235" s="4"/>
      <c r="E235" s="13">
        <v>0</v>
      </c>
      <c r="G235" s="4">
        <v>18</v>
      </c>
      <c r="I235" s="4">
        <v>37479452040</v>
      </c>
      <c r="J235" s="4"/>
      <c r="K235" s="4">
        <v>254043726</v>
      </c>
      <c r="L235" s="4"/>
      <c r="M235" s="4">
        <v>37225408314</v>
      </c>
      <c r="N235" s="4"/>
      <c r="O235" s="4">
        <v>51221917788</v>
      </c>
      <c r="P235" s="4"/>
      <c r="Q235" s="4">
        <v>432420783</v>
      </c>
      <c r="R235" s="4"/>
      <c r="S235" s="4">
        <f t="shared" si="4"/>
        <v>50789497005</v>
      </c>
    </row>
    <row r="236" spans="1:19">
      <c r="A236" s="2" t="s">
        <v>363</v>
      </c>
      <c r="C236" s="4">
        <v>1</v>
      </c>
      <c r="D236" s="4"/>
      <c r="E236" s="13">
        <v>0</v>
      </c>
      <c r="G236" s="4">
        <v>18</v>
      </c>
      <c r="I236" s="4">
        <v>19109589036</v>
      </c>
      <c r="J236" s="4"/>
      <c r="K236" s="4">
        <v>0</v>
      </c>
      <c r="L236" s="4"/>
      <c r="M236" s="4">
        <v>19109589036</v>
      </c>
      <c r="N236" s="4"/>
      <c r="O236" s="4">
        <v>25273972596</v>
      </c>
      <c r="P236" s="4"/>
      <c r="Q236" s="4">
        <v>0</v>
      </c>
      <c r="R236" s="4"/>
      <c r="S236" s="4">
        <f t="shared" si="4"/>
        <v>25273972596</v>
      </c>
    </row>
    <row r="237" spans="1:19">
      <c r="A237" s="2" t="s">
        <v>517</v>
      </c>
      <c r="C237" s="4">
        <v>1</v>
      </c>
      <c r="D237" s="4"/>
      <c r="E237" s="13">
        <v>0</v>
      </c>
      <c r="G237" s="4">
        <v>18</v>
      </c>
      <c r="I237" s="4">
        <v>9554794518</v>
      </c>
      <c r="J237" s="4"/>
      <c r="K237" s="4">
        <v>0</v>
      </c>
      <c r="L237" s="4"/>
      <c r="M237" s="4">
        <v>9554794518</v>
      </c>
      <c r="N237" s="4"/>
      <c r="O237" s="4">
        <v>12328767120</v>
      </c>
      <c r="P237" s="4"/>
      <c r="Q237" s="4">
        <v>0</v>
      </c>
      <c r="R237" s="4"/>
      <c r="S237" s="4">
        <f t="shared" si="4"/>
        <v>12328767120</v>
      </c>
    </row>
    <row r="238" spans="1:19">
      <c r="A238" s="2" t="s">
        <v>490</v>
      </c>
      <c r="C238" s="4">
        <v>1</v>
      </c>
      <c r="D238" s="4"/>
      <c r="E238" s="13">
        <v>0</v>
      </c>
      <c r="G238" s="4">
        <v>18</v>
      </c>
      <c r="I238" s="4">
        <v>9246575340</v>
      </c>
      <c r="J238" s="4"/>
      <c r="K238" s="4">
        <v>0</v>
      </c>
      <c r="L238" s="4"/>
      <c r="M238" s="4">
        <v>9246575340</v>
      </c>
      <c r="N238" s="4"/>
      <c r="O238" s="4">
        <v>12020547942</v>
      </c>
      <c r="P238" s="4"/>
      <c r="Q238" s="4">
        <v>0</v>
      </c>
      <c r="R238" s="4"/>
      <c r="S238" s="4">
        <f t="shared" si="4"/>
        <v>12020547942</v>
      </c>
    </row>
    <row r="239" spans="1:19">
      <c r="A239" s="2" t="s">
        <v>499</v>
      </c>
      <c r="C239" s="4">
        <v>23</v>
      </c>
      <c r="D239" s="4"/>
      <c r="E239" s="13">
        <v>0</v>
      </c>
      <c r="G239" s="4">
        <v>18</v>
      </c>
      <c r="I239" s="4">
        <v>16787671209</v>
      </c>
      <c r="J239" s="4"/>
      <c r="K239" s="4">
        <v>5015483</v>
      </c>
      <c r="L239" s="4"/>
      <c r="M239" s="4">
        <v>16782655726</v>
      </c>
      <c r="N239" s="4"/>
      <c r="O239" s="4">
        <v>21061643809</v>
      </c>
      <c r="P239" s="4"/>
      <c r="Q239" s="4">
        <v>73909645</v>
      </c>
      <c r="R239" s="4"/>
      <c r="S239" s="4">
        <f t="shared" si="4"/>
        <v>20987734164</v>
      </c>
    </row>
    <row r="240" spans="1:19">
      <c r="A240" s="2" t="s">
        <v>523</v>
      </c>
      <c r="C240" s="4">
        <v>1</v>
      </c>
      <c r="D240" s="4"/>
      <c r="E240" s="13">
        <v>0</v>
      </c>
      <c r="G240" s="4">
        <v>18</v>
      </c>
      <c r="I240" s="4">
        <v>9554794518</v>
      </c>
      <c r="J240" s="4"/>
      <c r="K240" s="4">
        <v>0</v>
      </c>
      <c r="L240" s="4"/>
      <c r="M240" s="4">
        <v>9554794518</v>
      </c>
      <c r="N240" s="4"/>
      <c r="O240" s="4">
        <v>12020547942</v>
      </c>
      <c r="P240" s="4"/>
      <c r="Q240" s="4">
        <v>0</v>
      </c>
      <c r="R240" s="4"/>
      <c r="S240" s="4">
        <f t="shared" si="4"/>
        <v>12020547942</v>
      </c>
    </row>
    <row r="241" spans="1:19">
      <c r="A241" s="2" t="s">
        <v>363</v>
      </c>
      <c r="C241" s="4">
        <v>1</v>
      </c>
      <c r="D241" s="4"/>
      <c r="E241" s="13">
        <v>0</v>
      </c>
      <c r="G241" s="4">
        <v>18</v>
      </c>
      <c r="I241" s="4">
        <v>9554794518</v>
      </c>
      <c r="J241" s="4"/>
      <c r="K241" s="4">
        <v>0</v>
      </c>
      <c r="L241" s="4"/>
      <c r="M241" s="4">
        <v>9554794518</v>
      </c>
      <c r="N241" s="4"/>
      <c r="O241" s="4">
        <v>11712328764</v>
      </c>
      <c r="P241" s="4"/>
      <c r="Q241" s="4">
        <v>0</v>
      </c>
      <c r="R241" s="4"/>
      <c r="S241" s="4">
        <f t="shared" si="4"/>
        <v>11712328764</v>
      </c>
    </row>
    <row r="242" spans="1:19">
      <c r="A242" s="2" t="s">
        <v>499</v>
      </c>
      <c r="C242" s="4">
        <v>24</v>
      </c>
      <c r="D242" s="4"/>
      <c r="E242" s="13">
        <v>0</v>
      </c>
      <c r="G242" s="4">
        <v>18</v>
      </c>
      <c r="I242" s="4">
        <v>26843835596</v>
      </c>
      <c r="J242" s="4"/>
      <c r="K242" s="4">
        <v>7813079</v>
      </c>
      <c r="L242" s="4"/>
      <c r="M242" s="4">
        <v>26836022517</v>
      </c>
      <c r="N242" s="4"/>
      <c r="O242" s="4">
        <v>32827397236</v>
      </c>
      <c r="P242" s="4"/>
      <c r="Q242" s="4">
        <v>108387976</v>
      </c>
      <c r="R242" s="4"/>
      <c r="S242" s="4">
        <f t="shared" si="4"/>
        <v>32719009260</v>
      </c>
    </row>
    <row r="243" spans="1:19">
      <c r="A243" s="2" t="s">
        <v>434</v>
      </c>
      <c r="C243" s="4">
        <v>25</v>
      </c>
      <c r="D243" s="4"/>
      <c r="E243" s="13">
        <v>0</v>
      </c>
      <c r="G243" s="4">
        <v>18</v>
      </c>
      <c r="I243" s="4">
        <v>18961643826</v>
      </c>
      <c r="J243" s="4"/>
      <c r="K243" s="4">
        <v>176617477</v>
      </c>
      <c r="L243" s="4"/>
      <c r="M243" s="4">
        <v>18785026349</v>
      </c>
      <c r="N243" s="4"/>
      <c r="O243" s="4">
        <v>22512328752</v>
      </c>
      <c r="P243" s="4"/>
      <c r="Q243" s="4">
        <v>234040953</v>
      </c>
      <c r="R243" s="4"/>
      <c r="S243" s="4">
        <f t="shared" si="4"/>
        <v>22278287799</v>
      </c>
    </row>
    <row r="244" spans="1:19">
      <c r="A244" s="2" t="s">
        <v>499</v>
      </c>
      <c r="C244" s="4">
        <v>29</v>
      </c>
      <c r="D244" s="4"/>
      <c r="E244" s="13">
        <v>0</v>
      </c>
      <c r="G244" s="4">
        <v>18</v>
      </c>
      <c r="I244" s="4">
        <v>17906849291</v>
      </c>
      <c r="J244" s="4"/>
      <c r="K244" s="4">
        <v>5406005</v>
      </c>
      <c r="L244" s="4"/>
      <c r="M244" s="4">
        <v>17901443286</v>
      </c>
      <c r="N244" s="4"/>
      <c r="O244" s="4">
        <v>19046575317</v>
      </c>
      <c r="P244" s="4"/>
      <c r="Q244" s="4">
        <v>28473419</v>
      </c>
      <c r="R244" s="4"/>
      <c r="S244" s="4">
        <f t="shared" si="4"/>
        <v>19018101898</v>
      </c>
    </row>
    <row r="245" spans="1:19">
      <c r="A245" s="2" t="s">
        <v>443</v>
      </c>
      <c r="C245" s="4">
        <v>1</v>
      </c>
      <c r="D245" s="4"/>
      <c r="E245" s="13">
        <v>0</v>
      </c>
      <c r="G245" s="4">
        <v>18</v>
      </c>
      <c r="I245" s="4">
        <v>26753424638</v>
      </c>
      <c r="J245" s="4"/>
      <c r="K245" s="4">
        <v>0</v>
      </c>
      <c r="L245" s="4"/>
      <c r="M245" s="4">
        <v>26753424638</v>
      </c>
      <c r="N245" s="4"/>
      <c r="O245" s="4">
        <v>28479452034</v>
      </c>
      <c r="P245" s="4"/>
      <c r="Q245" s="4">
        <v>0</v>
      </c>
      <c r="R245" s="4"/>
      <c r="S245" s="4">
        <f t="shared" si="4"/>
        <v>28479452034</v>
      </c>
    </row>
    <row r="246" spans="1:19">
      <c r="A246" s="2" t="s">
        <v>533</v>
      </c>
      <c r="C246" s="4">
        <v>1</v>
      </c>
      <c r="D246" s="4"/>
      <c r="E246" s="13">
        <v>0</v>
      </c>
      <c r="G246" s="4">
        <v>18</v>
      </c>
      <c r="I246" s="4">
        <v>9554794518</v>
      </c>
      <c r="J246" s="4"/>
      <c r="K246" s="4">
        <v>0</v>
      </c>
      <c r="L246" s="4"/>
      <c r="M246" s="4">
        <v>9554794518</v>
      </c>
      <c r="N246" s="4"/>
      <c r="O246" s="4">
        <v>9554794518</v>
      </c>
      <c r="P246" s="4"/>
      <c r="Q246" s="4">
        <v>0</v>
      </c>
      <c r="R246" s="4"/>
      <c r="S246" s="4">
        <f t="shared" si="4"/>
        <v>9554794518</v>
      </c>
    </row>
    <row r="247" spans="1:19">
      <c r="A247" s="2" t="s">
        <v>535</v>
      </c>
      <c r="C247" s="4">
        <v>1</v>
      </c>
      <c r="D247" s="4"/>
      <c r="E247" s="13">
        <v>0</v>
      </c>
      <c r="G247" s="4">
        <v>18</v>
      </c>
      <c r="I247" s="4">
        <v>9554794518</v>
      </c>
      <c r="J247" s="4"/>
      <c r="K247" s="4">
        <v>0</v>
      </c>
      <c r="L247" s="4"/>
      <c r="M247" s="4">
        <v>9554794518</v>
      </c>
      <c r="N247" s="4"/>
      <c r="O247" s="4">
        <v>9554794518</v>
      </c>
      <c r="P247" s="4"/>
      <c r="Q247" s="4">
        <v>0</v>
      </c>
      <c r="R247" s="4"/>
      <c r="S247" s="4">
        <f t="shared" si="4"/>
        <v>9554794518</v>
      </c>
    </row>
    <row r="248" spans="1:19">
      <c r="A248" s="2" t="s">
        <v>537</v>
      </c>
      <c r="C248" s="4">
        <v>1</v>
      </c>
      <c r="D248" s="4"/>
      <c r="E248" s="13">
        <v>0</v>
      </c>
      <c r="G248" s="4">
        <v>18</v>
      </c>
      <c r="I248" s="4">
        <v>9554794518</v>
      </c>
      <c r="J248" s="4"/>
      <c r="K248" s="4">
        <v>0</v>
      </c>
      <c r="L248" s="4"/>
      <c r="M248" s="4">
        <v>9554794518</v>
      </c>
      <c r="N248" s="4"/>
      <c r="O248" s="4">
        <v>9554794518</v>
      </c>
      <c r="P248" s="4"/>
      <c r="Q248" s="4">
        <v>0</v>
      </c>
      <c r="R248" s="4"/>
      <c r="S248" s="4">
        <f t="shared" si="4"/>
        <v>9554794518</v>
      </c>
    </row>
    <row r="249" spans="1:19">
      <c r="A249" s="2" t="s">
        <v>539</v>
      </c>
      <c r="C249" s="4">
        <v>1</v>
      </c>
      <c r="D249" s="4"/>
      <c r="E249" s="13">
        <v>0</v>
      </c>
      <c r="G249" s="4">
        <v>18</v>
      </c>
      <c r="I249" s="4">
        <v>7643835602</v>
      </c>
      <c r="J249" s="4"/>
      <c r="K249" s="4">
        <v>0</v>
      </c>
      <c r="L249" s="4"/>
      <c r="M249" s="4">
        <v>7643835602</v>
      </c>
      <c r="N249" s="4"/>
      <c r="O249" s="4">
        <v>7643835602</v>
      </c>
      <c r="P249" s="4"/>
      <c r="Q249" s="4">
        <v>0</v>
      </c>
      <c r="R249" s="4"/>
      <c r="S249" s="4">
        <f t="shared" si="4"/>
        <v>7643835602</v>
      </c>
    </row>
    <row r="250" spans="1:19">
      <c r="A250" s="2" t="s">
        <v>490</v>
      </c>
      <c r="C250" s="4">
        <v>1</v>
      </c>
      <c r="D250" s="4"/>
      <c r="E250" s="13">
        <v>0</v>
      </c>
      <c r="G250" s="4">
        <v>18</v>
      </c>
      <c r="I250" s="4">
        <v>27616438332</v>
      </c>
      <c r="J250" s="4"/>
      <c r="K250" s="4">
        <v>0</v>
      </c>
      <c r="L250" s="4"/>
      <c r="M250" s="4">
        <v>27616438332</v>
      </c>
      <c r="N250" s="4"/>
      <c r="O250" s="4">
        <v>27616438332</v>
      </c>
      <c r="P250" s="4"/>
      <c r="Q250" s="4">
        <v>0</v>
      </c>
      <c r="R250" s="4"/>
      <c r="S250" s="4">
        <f t="shared" si="4"/>
        <v>27616438332</v>
      </c>
    </row>
    <row r="251" spans="1:19">
      <c r="A251" s="2" t="s">
        <v>363</v>
      </c>
      <c r="C251" s="4">
        <v>1</v>
      </c>
      <c r="D251" s="4"/>
      <c r="E251" s="13">
        <v>0</v>
      </c>
      <c r="G251" s="4">
        <v>18</v>
      </c>
      <c r="I251" s="4">
        <v>12082191772</v>
      </c>
      <c r="J251" s="4"/>
      <c r="K251" s="4">
        <v>0</v>
      </c>
      <c r="L251" s="4"/>
      <c r="M251" s="4">
        <v>12082191772</v>
      </c>
      <c r="N251" s="4"/>
      <c r="O251" s="4">
        <v>12082191772</v>
      </c>
      <c r="P251" s="4"/>
      <c r="Q251" s="4">
        <v>0</v>
      </c>
      <c r="R251" s="4"/>
      <c r="S251" s="4">
        <f t="shared" si="4"/>
        <v>12082191772</v>
      </c>
    </row>
    <row r="252" spans="1:19">
      <c r="A252" s="2" t="s">
        <v>544</v>
      </c>
      <c r="C252" s="4">
        <v>1</v>
      </c>
      <c r="D252" s="4"/>
      <c r="E252" s="13">
        <v>0</v>
      </c>
      <c r="G252" s="4">
        <v>18</v>
      </c>
      <c r="I252" s="4">
        <v>34520547936</v>
      </c>
      <c r="J252" s="4"/>
      <c r="K252" s="4">
        <v>0</v>
      </c>
      <c r="L252" s="4"/>
      <c r="M252" s="4">
        <v>34520547936</v>
      </c>
      <c r="N252" s="4"/>
      <c r="O252" s="4">
        <v>34520547936</v>
      </c>
      <c r="P252" s="4"/>
      <c r="Q252" s="4">
        <v>0</v>
      </c>
      <c r="R252" s="4"/>
      <c r="S252" s="4">
        <f t="shared" si="4"/>
        <v>34520547936</v>
      </c>
    </row>
    <row r="253" spans="1:19">
      <c r="A253" s="2" t="s">
        <v>499</v>
      </c>
      <c r="C253" s="4">
        <v>3</v>
      </c>
      <c r="D253" s="4"/>
      <c r="E253" s="13">
        <v>0</v>
      </c>
      <c r="G253" s="4">
        <v>18</v>
      </c>
      <c r="I253" s="4">
        <v>28326027387</v>
      </c>
      <c r="J253" s="4"/>
      <c r="K253" s="4">
        <v>61562328</v>
      </c>
      <c r="L253" s="4"/>
      <c r="M253" s="4">
        <v>28264465059</v>
      </c>
      <c r="N253" s="4"/>
      <c r="O253" s="4">
        <v>28326027387</v>
      </c>
      <c r="P253" s="4"/>
      <c r="Q253" s="4">
        <v>61562328</v>
      </c>
      <c r="R253" s="4"/>
      <c r="S253" s="4">
        <f t="shared" si="4"/>
        <v>28264465059</v>
      </c>
    </row>
    <row r="254" spans="1:19">
      <c r="A254" s="2" t="s">
        <v>448</v>
      </c>
      <c r="C254" s="4">
        <v>4</v>
      </c>
      <c r="D254" s="4"/>
      <c r="E254" s="13">
        <v>0</v>
      </c>
      <c r="G254" s="4">
        <v>18</v>
      </c>
      <c r="I254" s="4">
        <v>67315068468</v>
      </c>
      <c r="J254" s="4"/>
      <c r="K254" s="4">
        <v>0</v>
      </c>
      <c r="L254" s="4"/>
      <c r="M254" s="4">
        <v>67315068468</v>
      </c>
      <c r="N254" s="4"/>
      <c r="O254" s="4">
        <v>67315068468</v>
      </c>
      <c r="P254" s="4"/>
      <c r="Q254" s="4">
        <v>0</v>
      </c>
      <c r="R254" s="4"/>
      <c r="S254" s="4">
        <f t="shared" si="4"/>
        <v>67315068468</v>
      </c>
    </row>
    <row r="255" spans="1:19">
      <c r="A255" s="2" t="s">
        <v>440</v>
      </c>
      <c r="C255" s="4">
        <v>1</v>
      </c>
      <c r="D255" s="4"/>
      <c r="E255" s="13">
        <v>0</v>
      </c>
      <c r="G255" s="4">
        <v>18</v>
      </c>
      <c r="I255" s="4">
        <v>24041095884</v>
      </c>
      <c r="J255" s="4"/>
      <c r="K255" s="4">
        <v>0</v>
      </c>
      <c r="L255" s="4"/>
      <c r="M255" s="4">
        <v>24041095884</v>
      </c>
      <c r="N255" s="4"/>
      <c r="O255" s="4">
        <v>24041095884</v>
      </c>
      <c r="P255" s="4"/>
      <c r="Q255" s="4">
        <v>0</v>
      </c>
      <c r="R255" s="4"/>
      <c r="S255" s="4">
        <f t="shared" si="4"/>
        <v>24041095884</v>
      </c>
    </row>
    <row r="256" spans="1:19">
      <c r="A256" s="2" t="s">
        <v>434</v>
      </c>
      <c r="C256" s="4">
        <v>5</v>
      </c>
      <c r="D256" s="4"/>
      <c r="E256" s="13">
        <v>0</v>
      </c>
      <c r="G256" s="4">
        <v>18</v>
      </c>
      <c r="I256" s="4">
        <v>89041095884</v>
      </c>
      <c r="J256" s="4"/>
      <c r="K256" s="4">
        <v>303894525</v>
      </c>
      <c r="L256" s="4"/>
      <c r="M256" s="4">
        <v>88737201359</v>
      </c>
      <c r="N256" s="4"/>
      <c r="O256" s="4">
        <v>89041095884</v>
      </c>
      <c r="P256" s="4"/>
      <c r="Q256" s="4">
        <v>303894525</v>
      </c>
      <c r="R256" s="4"/>
      <c r="S256" s="4">
        <f t="shared" si="4"/>
        <v>88737201359</v>
      </c>
    </row>
    <row r="257" spans="1:19">
      <c r="A257" s="2" t="s">
        <v>490</v>
      </c>
      <c r="C257" s="4">
        <v>1</v>
      </c>
      <c r="D257" s="4"/>
      <c r="E257" s="13">
        <v>0</v>
      </c>
      <c r="G257" s="4">
        <v>18</v>
      </c>
      <c r="I257" s="4">
        <v>94931506830</v>
      </c>
      <c r="J257" s="4"/>
      <c r="K257" s="4">
        <v>0</v>
      </c>
      <c r="L257" s="4"/>
      <c r="M257" s="4">
        <v>94931506830</v>
      </c>
      <c r="N257" s="4"/>
      <c r="O257" s="4">
        <v>94931506830</v>
      </c>
      <c r="P257" s="4"/>
      <c r="Q257" s="4">
        <v>0</v>
      </c>
      <c r="R257" s="4"/>
      <c r="S257" s="4">
        <f t="shared" si="4"/>
        <v>94931506830</v>
      </c>
    </row>
    <row r="258" spans="1:19">
      <c r="A258" s="2" t="s">
        <v>553</v>
      </c>
      <c r="C258" s="4">
        <v>1</v>
      </c>
      <c r="D258" s="4"/>
      <c r="E258" s="13">
        <v>0</v>
      </c>
      <c r="G258" s="4">
        <v>18</v>
      </c>
      <c r="I258" s="4">
        <v>7705479450</v>
      </c>
      <c r="J258" s="4"/>
      <c r="K258" s="4">
        <v>0</v>
      </c>
      <c r="L258" s="4"/>
      <c r="M258" s="4">
        <v>7705479450</v>
      </c>
      <c r="N258" s="4"/>
      <c r="O258" s="4">
        <v>7705479450</v>
      </c>
      <c r="P258" s="4"/>
      <c r="Q258" s="4">
        <v>0</v>
      </c>
      <c r="R258" s="4"/>
      <c r="S258" s="4">
        <f t="shared" si="4"/>
        <v>7705479450</v>
      </c>
    </row>
    <row r="259" spans="1:19">
      <c r="A259" s="2" t="s">
        <v>490</v>
      </c>
      <c r="C259" s="4">
        <v>1</v>
      </c>
      <c r="D259" s="4"/>
      <c r="E259" s="13">
        <v>0</v>
      </c>
      <c r="G259" s="4">
        <v>18</v>
      </c>
      <c r="I259" s="4">
        <v>31780821904</v>
      </c>
      <c r="J259" s="4"/>
      <c r="K259" s="4">
        <v>0</v>
      </c>
      <c r="L259" s="4"/>
      <c r="M259" s="4">
        <v>31780821904</v>
      </c>
      <c r="N259" s="4"/>
      <c r="O259" s="4">
        <v>31780821904</v>
      </c>
      <c r="P259" s="4"/>
      <c r="Q259" s="4">
        <v>0</v>
      </c>
      <c r="R259" s="4"/>
      <c r="S259" s="4">
        <f t="shared" si="4"/>
        <v>31780821904</v>
      </c>
    </row>
    <row r="260" spans="1:19">
      <c r="A260" s="2" t="s">
        <v>558</v>
      </c>
      <c r="C260" s="4">
        <v>1</v>
      </c>
      <c r="D260" s="4"/>
      <c r="E260" s="13">
        <v>0</v>
      </c>
      <c r="G260" s="4">
        <v>18</v>
      </c>
      <c r="I260" s="4">
        <v>7767123273</v>
      </c>
      <c r="J260" s="4"/>
      <c r="K260" s="4">
        <v>0</v>
      </c>
      <c r="L260" s="4"/>
      <c r="M260" s="4">
        <v>7767123273</v>
      </c>
      <c r="N260" s="4"/>
      <c r="O260" s="4">
        <v>7767123273</v>
      </c>
      <c r="P260" s="4"/>
      <c r="Q260" s="4">
        <v>0</v>
      </c>
      <c r="R260" s="4"/>
      <c r="S260" s="4">
        <f t="shared" si="4"/>
        <v>7767123273</v>
      </c>
    </row>
    <row r="261" spans="1:19">
      <c r="A261" s="2" t="s">
        <v>363</v>
      </c>
      <c r="C261" s="4">
        <v>1</v>
      </c>
      <c r="D261" s="4"/>
      <c r="E261" s="13">
        <v>0</v>
      </c>
      <c r="G261" s="4">
        <v>18</v>
      </c>
      <c r="I261" s="4">
        <v>17986301358</v>
      </c>
      <c r="J261" s="4"/>
      <c r="K261" s="4">
        <v>219419</v>
      </c>
      <c r="L261" s="4"/>
      <c r="M261" s="4">
        <v>17986081939</v>
      </c>
      <c r="N261" s="4"/>
      <c r="O261" s="4">
        <v>17986301358</v>
      </c>
      <c r="P261" s="4"/>
      <c r="Q261" s="4">
        <v>219419</v>
      </c>
      <c r="R261" s="4"/>
      <c r="S261" s="4">
        <f t="shared" si="4"/>
        <v>17986081939</v>
      </c>
    </row>
    <row r="262" spans="1:19">
      <c r="A262" s="2" t="s">
        <v>562</v>
      </c>
      <c r="C262" s="4">
        <v>1</v>
      </c>
      <c r="D262" s="4"/>
      <c r="E262" s="13">
        <v>0</v>
      </c>
      <c r="G262" s="4">
        <v>18</v>
      </c>
      <c r="I262" s="4">
        <v>2465753420</v>
      </c>
      <c r="J262" s="4"/>
      <c r="K262" s="4">
        <v>0</v>
      </c>
      <c r="L262" s="4"/>
      <c r="M262" s="4">
        <v>2465753420</v>
      </c>
      <c r="N262" s="4"/>
      <c r="O262" s="4">
        <v>2465753420</v>
      </c>
      <c r="P262" s="4"/>
      <c r="Q262" s="4">
        <v>0</v>
      </c>
      <c r="R262" s="4"/>
      <c r="S262" s="4">
        <f t="shared" si="4"/>
        <v>2465753420</v>
      </c>
    </row>
    <row r="263" spans="1:19">
      <c r="A263" s="2" t="s">
        <v>490</v>
      </c>
      <c r="C263" s="4">
        <v>1</v>
      </c>
      <c r="D263" s="4"/>
      <c r="E263" s="13">
        <v>0</v>
      </c>
      <c r="G263" s="4">
        <v>18</v>
      </c>
      <c r="I263" s="4">
        <v>40767123284</v>
      </c>
      <c r="J263" s="4"/>
      <c r="K263" s="4">
        <v>0</v>
      </c>
      <c r="L263" s="4"/>
      <c r="M263" s="4">
        <v>40767123284</v>
      </c>
      <c r="N263" s="4"/>
      <c r="O263" s="4">
        <v>40767123284</v>
      </c>
      <c r="P263" s="4"/>
      <c r="Q263" s="4">
        <v>0</v>
      </c>
      <c r="R263" s="4"/>
      <c r="S263" s="4">
        <f t="shared" si="4"/>
        <v>40767123284</v>
      </c>
    </row>
    <row r="264" spans="1:19">
      <c r="A264" s="2" t="s">
        <v>478</v>
      </c>
      <c r="C264" s="4">
        <v>1</v>
      </c>
      <c r="D264" s="4"/>
      <c r="E264" s="13">
        <v>0</v>
      </c>
      <c r="G264" s="4">
        <v>18</v>
      </c>
      <c r="I264" s="4">
        <v>39452054784</v>
      </c>
      <c r="J264" s="4"/>
      <c r="K264" s="4">
        <v>0</v>
      </c>
      <c r="L264" s="4"/>
      <c r="M264" s="4">
        <v>39452054784</v>
      </c>
      <c r="N264" s="4"/>
      <c r="O264" s="4">
        <v>39452054784</v>
      </c>
      <c r="P264" s="4"/>
      <c r="Q264" s="4">
        <v>0</v>
      </c>
      <c r="R264" s="4"/>
      <c r="S264" s="4">
        <f t="shared" si="4"/>
        <v>39452054784</v>
      </c>
    </row>
    <row r="265" spans="1:19">
      <c r="A265" s="2" t="s">
        <v>566</v>
      </c>
      <c r="C265" s="4">
        <v>1</v>
      </c>
      <c r="D265" s="4"/>
      <c r="E265" s="13">
        <v>0</v>
      </c>
      <c r="G265" s="4">
        <v>18</v>
      </c>
      <c r="I265" s="4">
        <v>5856164382</v>
      </c>
      <c r="J265" s="4"/>
      <c r="K265" s="4">
        <v>0</v>
      </c>
      <c r="L265" s="4"/>
      <c r="M265" s="4">
        <v>5856164382</v>
      </c>
      <c r="N265" s="4"/>
      <c r="O265" s="4">
        <v>5856164382</v>
      </c>
      <c r="P265" s="4"/>
      <c r="Q265" s="4">
        <v>0</v>
      </c>
      <c r="R265" s="4"/>
      <c r="S265" s="4">
        <f t="shared" ref="S265:S282" si="5">O265-Q265</f>
        <v>5856164382</v>
      </c>
    </row>
    <row r="266" spans="1:19">
      <c r="A266" s="2" t="s">
        <v>569</v>
      </c>
      <c r="C266" s="4">
        <v>1</v>
      </c>
      <c r="D266" s="4"/>
      <c r="E266" s="13">
        <v>0</v>
      </c>
      <c r="G266" s="4">
        <v>18</v>
      </c>
      <c r="I266" s="4">
        <v>5753424654</v>
      </c>
      <c r="J266" s="4"/>
      <c r="K266" s="4">
        <v>0</v>
      </c>
      <c r="L266" s="4"/>
      <c r="M266" s="4">
        <v>5753424654</v>
      </c>
      <c r="N266" s="4"/>
      <c r="O266" s="4">
        <v>5753424654</v>
      </c>
      <c r="P266" s="4"/>
      <c r="Q266" s="4">
        <v>0</v>
      </c>
      <c r="R266" s="4"/>
      <c r="S266" s="4">
        <f t="shared" si="5"/>
        <v>5753424654</v>
      </c>
    </row>
    <row r="267" spans="1:19">
      <c r="A267" s="2" t="s">
        <v>443</v>
      </c>
      <c r="C267" s="4">
        <v>1</v>
      </c>
      <c r="D267" s="4"/>
      <c r="E267" s="13">
        <v>0</v>
      </c>
      <c r="G267" s="4">
        <v>18</v>
      </c>
      <c r="I267" s="4">
        <v>22191780813</v>
      </c>
      <c r="J267" s="4"/>
      <c r="K267" s="4">
        <v>1</v>
      </c>
      <c r="L267" s="4"/>
      <c r="M267" s="4">
        <v>22191780812</v>
      </c>
      <c r="N267" s="4"/>
      <c r="O267" s="4">
        <v>22191780813</v>
      </c>
      <c r="P267" s="4"/>
      <c r="Q267" s="4">
        <v>1</v>
      </c>
      <c r="R267" s="4"/>
      <c r="S267" s="4">
        <f t="shared" si="5"/>
        <v>22191780812</v>
      </c>
    </row>
    <row r="268" spans="1:19">
      <c r="A268" s="2" t="s">
        <v>574</v>
      </c>
      <c r="C268" s="4">
        <v>1</v>
      </c>
      <c r="D268" s="4"/>
      <c r="E268" s="13">
        <v>0</v>
      </c>
      <c r="G268" s="4">
        <v>18</v>
      </c>
      <c r="I268" s="4">
        <v>18308219170</v>
      </c>
      <c r="J268" s="4"/>
      <c r="K268" s="4">
        <v>0</v>
      </c>
      <c r="L268" s="4"/>
      <c r="M268" s="4">
        <v>18308219170</v>
      </c>
      <c r="N268" s="4"/>
      <c r="O268" s="4">
        <v>18308219170</v>
      </c>
      <c r="P268" s="4"/>
      <c r="Q268" s="4">
        <v>0</v>
      </c>
      <c r="R268" s="4"/>
      <c r="S268" s="4">
        <f t="shared" si="5"/>
        <v>18308219170</v>
      </c>
    </row>
    <row r="269" spans="1:19">
      <c r="A269" s="2" t="s">
        <v>576</v>
      </c>
      <c r="C269" s="4">
        <v>1</v>
      </c>
      <c r="D269" s="4"/>
      <c r="E269" s="13">
        <v>0</v>
      </c>
      <c r="G269" s="4">
        <v>18</v>
      </c>
      <c r="I269" s="4">
        <v>11095890402</v>
      </c>
      <c r="J269" s="4"/>
      <c r="K269" s="4">
        <v>0</v>
      </c>
      <c r="L269" s="4"/>
      <c r="M269" s="4">
        <v>11095890402</v>
      </c>
      <c r="N269" s="4"/>
      <c r="O269" s="4">
        <v>11095890402</v>
      </c>
      <c r="P269" s="4"/>
      <c r="Q269" s="4">
        <v>0</v>
      </c>
      <c r="R269" s="4"/>
      <c r="S269" s="4">
        <f t="shared" si="5"/>
        <v>11095890402</v>
      </c>
    </row>
    <row r="270" spans="1:19">
      <c r="A270" s="2" t="s">
        <v>578</v>
      </c>
      <c r="C270" s="4">
        <v>1</v>
      </c>
      <c r="D270" s="4"/>
      <c r="E270" s="13">
        <v>0</v>
      </c>
      <c r="G270" s="4">
        <v>18</v>
      </c>
      <c r="I270" s="4">
        <v>13013698624</v>
      </c>
      <c r="J270" s="4"/>
      <c r="K270" s="4">
        <v>0</v>
      </c>
      <c r="L270" s="4"/>
      <c r="M270" s="4">
        <v>13013698624</v>
      </c>
      <c r="N270" s="4"/>
      <c r="O270" s="4">
        <v>13013698624</v>
      </c>
      <c r="P270" s="4"/>
      <c r="Q270" s="4">
        <v>0</v>
      </c>
      <c r="R270" s="4"/>
      <c r="S270" s="4">
        <f t="shared" si="5"/>
        <v>13013698624</v>
      </c>
    </row>
    <row r="271" spans="1:19">
      <c r="A271" s="2" t="s">
        <v>581</v>
      </c>
      <c r="C271" s="4">
        <v>1</v>
      </c>
      <c r="D271" s="4"/>
      <c r="E271" s="13">
        <v>0</v>
      </c>
      <c r="G271" s="4">
        <v>18</v>
      </c>
      <c r="I271" s="4">
        <v>7232876702</v>
      </c>
      <c r="J271" s="4"/>
      <c r="K271" s="4">
        <v>0</v>
      </c>
      <c r="L271" s="4"/>
      <c r="M271" s="4">
        <v>7232876702</v>
      </c>
      <c r="N271" s="4"/>
      <c r="O271" s="4">
        <v>7232876702</v>
      </c>
      <c r="P271" s="4"/>
      <c r="Q271" s="4">
        <v>0</v>
      </c>
      <c r="R271" s="4"/>
      <c r="S271" s="4">
        <f t="shared" si="5"/>
        <v>7232876702</v>
      </c>
    </row>
    <row r="272" spans="1:19">
      <c r="A272" s="2" t="s">
        <v>569</v>
      </c>
      <c r="C272" s="4">
        <v>1</v>
      </c>
      <c r="D272" s="4"/>
      <c r="E272" s="13">
        <v>0</v>
      </c>
      <c r="G272" s="4">
        <v>18</v>
      </c>
      <c r="I272" s="4">
        <v>4178082189</v>
      </c>
      <c r="J272" s="4"/>
      <c r="K272" s="4">
        <v>0</v>
      </c>
      <c r="L272" s="4"/>
      <c r="M272" s="4">
        <v>4178082189</v>
      </c>
      <c r="N272" s="4"/>
      <c r="O272" s="4">
        <v>4178082189</v>
      </c>
      <c r="P272" s="4"/>
      <c r="Q272" s="4">
        <v>0</v>
      </c>
      <c r="R272" s="4"/>
      <c r="S272" s="4">
        <f t="shared" si="5"/>
        <v>4178082189</v>
      </c>
    </row>
    <row r="273" spans="1:19">
      <c r="A273" s="2" t="s">
        <v>586</v>
      </c>
      <c r="C273" s="4">
        <v>1</v>
      </c>
      <c r="D273" s="4"/>
      <c r="E273" s="13">
        <v>0</v>
      </c>
      <c r="G273" s="4">
        <v>18</v>
      </c>
      <c r="I273" s="4">
        <v>8356164378</v>
      </c>
      <c r="J273" s="4"/>
      <c r="K273" s="4">
        <v>0</v>
      </c>
      <c r="L273" s="4"/>
      <c r="M273" s="4">
        <v>8356164378</v>
      </c>
      <c r="N273" s="4"/>
      <c r="O273" s="4">
        <v>8356164378</v>
      </c>
      <c r="P273" s="4"/>
      <c r="Q273" s="4">
        <v>0</v>
      </c>
      <c r="R273" s="4"/>
      <c r="S273" s="4">
        <f t="shared" si="5"/>
        <v>8356164378</v>
      </c>
    </row>
    <row r="274" spans="1:19">
      <c r="A274" s="2" t="s">
        <v>421</v>
      </c>
      <c r="C274" s="4">
        <v>21</v>
      </c>
      <c r="D274" s="4"/>
      <c r="E274" s="13">
        <v>0</v>
      </c>
      <c r="G274" s="4">
        <v>18</v>
      </c>
      <c r="I274" s="4">
        <v>27397260270</v>
      </c>
      <c r="J274" s="4"/>
      <c r="K274" s="4">
        <v>388482421</v>
      </c>
      <c r="L274" s="4"/>
      <c r="M274" s="4">
        <v>27008777849</v>
      </c>
      <c r="N274" s="4"/>
      <c r="O274" s="4">
        <v>27397260270</v>
      </c>
      <c r="P274" s="4"/>
      <c r="Q274" s="4">
        <v>388482421</v>
      </c>
      <c r="R274" s="4"/>
      <c r="S274" s="4">
        <f t="shared" si="5"/>
        <v>27008777849</v>
      </c>
    </row>
    <row r="275" spans="1:19">
      <c r="A275" s="2" t="s">
        <v>590</v>
      </c>
      <c r="C275" s="4">
        <v>21</v>
      </c>
      <c r="D275" s="4"/>
      <c r="E275" s="13">
        <v>0</v>
      </c>
      <c r="G275" s="4">
        <v>18</v>
      </c>
      <c r="I275" s="4">
        <v>9972602730</v>
      </c>
      <c r="J275" s="4"/>
      <c r="K275" s="4">
        <v>146980540</v>
      </c>
      <c r="L275" s="4"/>
      <c r="M275" s="4">
        <v>9825622190</v>
      </c>
      <c r="N275" s="4"/>
      <c r="O275" s="4">
        <v>9972602730</v>
      </c>
      <c r="P275" s="4"/>
      <c r="Q275" s="4">
        <v>146980540</v>
      </c>
      <c r="R275" s="4"/>
      <c r="S275" s="4">
        <f t="shared" si="5"/>
        <v>9825622190</v>
      </c>
    </row>
    <row r="276" spans="1:19">
      <c r="A276" s="2" t="s">
        <v>469</v>
      </c>
      <c r="C276" s="4">
        <v>21</v>
      </c>
      <c r="D276" s="4"/>
      <c r="E276" s="13">
        <v>0</v>
      </c>
      <c r="G276" s="4">
        <v>18</v>
      </c>
      <c r="I276" s="4">
        <v>6090410952</v>
      </c>
      <c r="J276" s="4"/>
      <c r="K276" s="4">
        <v>89763116</v>
      </c>
      <c r="L276" s="4"/>
      <c r="M276" s="4">
        <v>6000647836</v>
      </c>
      <c r="N276" s="4"/>
      <c r="O276" s="4">
        <v>6090410952</v>
      </c>
      <c r="P276" s="4"/>
      <c r="Q276" s="4">
        <v>89763116</v>
      </c>
      <c r="R276" s="4"/>
      <c r="S276" s="4">
        <f t="shared" si="5"/>
        <v>6000647836</v>
      </c>
    </row>
    <row r="277" spans="1:19">
      <c r="A277" s="2" t="s">
        <v>590</v>
      </c>
      <c r="C277" s="4">
        <v>24</v>
      </c>
      <c r="D277" s="4"/>
      <c r="E277" s="13">
        <v>0</v>
      </c>
      <c r="G277" s="4">
        <v>18</v>
      </c>
      <c r="I277" s="4">
        <v>2493150681</v>
      </c>
      <c r="J277" s="4"/>
      <c r="K277" s="4">
        <v>41906207</v>
      </c>
      <c r="L277" s="4"/>
      <c r="M277" s="4">
        <v>2451244474</v>
      </c>
      <c r="N277" s="4"/>
      <c r="O277" s="4">
        <v>2493150681</v>
      </c>
      <c r="P277" s="4"/>
      <c r="Q277" s="4">
        <v>41906207</v>
      </c>
      <c r="R277" s="4"/>
      <c r="S277" s="4">
        <f t="shared" si="5"/>
        <v>2451244474</v>
      </c>
    </row>
    <row r="278" spans="1:19">
      <c r="A278" s="2" t="s">
        <v>595</v>
      </c>
      <c r="C278" s="4">
        <v>26</v>
      </c>
      <c r="D278" s="4"/>
      <c r="E278" s="13">
        <v>0</v>
      </c>
      <c r="G278" s="4">
        <v>18</v>
      </c>
      <c r="I278" s="4">
        <v>8904109585</v>
      </c>
      <c r="J278" s="4"/>
      <c r="K278" s="4">
        <v>161910321</v>
      </c>
      <c r="L278" s="4"/>
      <c r="M278" s="4">
        <v>8742199264</v>
      </c>
      <c r="N278" s="4"/>
      <c r="O278" s="4">
        <v>8904109585</v>
      </c>
      <c r="P278" s="4"/>
      <c r="Q278" s="4">
        <v>161910321</v>
      </c>
      <c r="R278" s="4"/>
      <c r="S278" s="4">
        <f t="shared" si="5"/>
        <v>8742199264</v>
      </c>
    </row>
    <row r="279" spans="1:19">
      <c r="A279" s="2" t="s">
        <v>586</v>
      </c>
      <c r="C279" s="4">
        <v>1</v>
      </c>
      <c r="D279" s="4"/>
      <c r="E279" s="13">
        <v>0</v>
      </c>
      <c r="G279" s="4">
        <v>18</v>
      </c>
      <c r="I279" s="4">
        <v>3082191780</v>
      </c>
      <c r="J279" s="4"/>
      <c r="K279" s="4">
        <v>0</v>
      </c>
      <c r="L279" s="4"/>
      <c r="M279" s="4">
        <v>3082191780</v>
      </c>
      <c r="N279" s="4"/>
      <c r="O279" s="4">
        <v>3082191780</v>
      </c>
      <c r="P279" s="4"/>
      <c r="Q279" s="4">
        <v>0</v>
      </c>
      <c r="R279" s="4"/>
      <c r="S279" s="4">
        <f t="shared" si="5"/>
        <v>3082191780</v>
      </c>
    </row>
    <row r="280" spans="1:19">
      <c r="A280" s="2" t="s">
        <v>599</v>
      </c>
      <c r="C280" s="4">
        <v>1</v>
      </c>
      <c r="D280" s="4"/>
      <c r="E280" s="13">
        <v>0</v>
      </c>
      <c r="G280" s="4">
        <v>18</v>
      </c>
      <c r="I280" s="4">
        <v>3082191780</v>
      </c>
      <c r="J280" s="4"/>
      <c r="K280" s="4">
        <v>0</v>
      </c>
      <c r="L280" s="4"/>
      <c r="M280" s="4">
        <v>3082191780</v>
      </c>
      <c r="N280" s="4"/>
      <c r="O280" s="4">
        <v>3082191780</v>
      </c>
      <c r="P280" s="4"/>
      <c r="Q280" s="4">
        <v>0</v>
      </c>
      <c r="R280" s="4"/>
      <c r="S280" s="4">
        <f t="shared" si="5"/>
        <v>3082191780</v>
      </c>
    </row>
    <row r="281" spans="1:19">
      <c r="A281" s="2" t="s">
        <v>426</v>
      </c>
      <c r="C281" s="4">
        <v>1</v>
      </c>
      <c r="D281" s="4"/>
      <c r="E281" s="13">
        <v>0</v>
      </c>
      <c r="G281" s="4">
        <v>18</v>
      </c>
      <c r="I281" s="4">
        <v>3082191780</v>
      </c>
      <c r="J281" s="4"/>
      <c r="K281" s="4">
        <v>0</v>
      </c>
      <c r="L281" s="4"/>
      <c r="M281" s="4">
        <v>3082191780</v>
      </c>
      <c r="N281" s="4"/>
      <c r="O281" s="4">
        <v>3082191780</v>
      </c>
      <c r="P281" s="4"/>
      <c r="Q281" s="4">
        <v>0</v>
      </c>
      <c r="R281" s="4"/>
      <c r="S281" s="4">
        <f t="shared" si="5"/>
        <v>3082191780</v>
      </c>
    </row>
    <row r="282" spans="1:19">
      <c r="A282" s="2" t="s">
        <v>602</v>
      </c>
      <c r="C282" s="4">
        <v>1</v>
      </c>
      <c r="D282" s="4"/>
      <c r="E282" s="13">
        <v>0</v>
      </c>
      <c r="G282" s="4">
        <v>18</v>
      </c>
      <c r="I282" s="4">
        <v>776712328</v>
      </c>
      <c r="J282" s="4"/>
      <c r="K282" s="4">
        <v>0</v>
      </c>
      <c r="L282" s="4"/>
      <c r="M282" s="4">
        <v>776712328</v>
      </c>
      <c r="N282" s="4"/>
      <c r="O282" s="4">
        <v>776712328</v>
      </c>
      <c r="P282" s="4"/>
      <c r="Q282" s="4">
        <v>0</v>
      </c>
      <c r="R282" s="4"/>
      <c r="S282" s="4">
        <f t="shared" si="5"/>
        <v>776712328</v>
      </c>
    </row>
    <row r="283" spans="1:19" ht="19.5" thickBot="1">
      <c r="C283" s="4"/>
      <c r="D283" s="4"/>
      <c r="G283" s="4"/>
      <c r="I283" s="8">
        <f>SUM(I8:I282)</f>
        <v>5988602511289</v>
      </c>
      <c r="J283" s="4"/>
      <c r="K283" s="8">
        <f>SUM(K8:K282)</f>
        <v>1034989099</v>
      </c>
      <c r="L283" s="4"/>
      <c r="M283" s="8">
        <f>SUM(M8:M282)</f>
        <v>5987567522190</v>
      </c>
      <c r="N283" s="4"/>
      <c r="O283" s="8">
        <f>SUM(O8:O282)</f>
        <v>48728745234925</v>
      </c>
      <c r="P283" s="4"/>
      <c r="Q283" s="8">
        <f>SUM(Q8:Q282)</f>
        <v>4152945803</v>
      </c>
      <c r="R283" s="4"/>
      <c r="S283" s="8">
        <f>SUM(S8:S282)</f>
        <v>48724592289122</v>
      </c>
    </row>
    <row r="284" spans="1:19" ht="19.5" thickTop="1">
      <c r="C284" s="4"/>
      <c r="D284" s="4"/>
      <c r="G284" s="4"/>
      <c r="I284" s="3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 spans="1:19">
      <c r="I285" s="3"/>
      <c r="K285" s="3"/>
      <c r="O285" s="3"/>
      <c r="Q285" s="11"/>
      <c r="S285" s="11"/>
    </row>
    <row r="286" spans="1:19">
      <c r="I286" s="3"/>
      <c r="K286" s="11"/>
      <c r="O286" s="3"/>
    </row>
    <row r="287" spans="1:19">
      <c r="I287" s="3"/>
      <c r="O287" s="11"/>
    </row>
    <row r="288" spans="1:19">
      <c r="I288" s="3"/>
    </row>
    <row r="289" spans="15:15">
      <c r="O289" s="11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3"/>
  <sheetViews>
    <sheetView rightToLeft="1" view="pageBreakPreview" zoomScale="80" zoomScaleNormal="80" zoomScaleSheetLayoutView="80" workbookViewId="0">
      <selection activeCell="O50" sqref="O50"/>
    </sheetView>
  </sheetViews>
  <sheetFormatPr defaultRowHeight="18.75"/>
  <cols>
    <col min="1" max="1" width="28.5703125" style="1" bestFit="1" customWidth="1"/>
    <col min="2" max="2" width="1" style="1" customWidth="1"/>
    <col min="3" max="3" width="15.140625" style="13" bestFit="1" customWidth="1"/>
    <col min="4" max="4" width="1" style="1" customWidth="1"/>
    <col min="5" max="5" width="40.28515625" style="1" bestFit="1" customWidth="1"/>
    <col min="6" max="6" width="1" style="1" customWidth="1"/>
    <col min="7" max="7" width="28.140625" style="1" bestFit="1" customWidth="1"/>
    <col min="8" max="8" width="1" style="1" customWidth="1"/>
    <col min="9" max="9" width="26.7109375" style="1" bestFit="1" customWidth="1"/>
    <col min="10" max="10" width="1" style="1" customWidth="1"/>
    <col min="11" max="11" width="19.425781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6.7109375" style="1" bestFit="1" customWidth="1"/>
    <col min="16" max="16" width="1" style="1" customWidth="1"/>
    <col min="17" max="17" width="17.28515625" style="1" bestFit="1" customWidth="1"/>
    <col min="18" max="18" width="1" style="1" customWidth="1"/>
    <col min="19" max="19" width="29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3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</row>
    <row r="3" spans="1:19" ht="23.25">
      <c r="A3" s="34" t="s">
        <v>605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23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6" spans="1:19" ht="23.25">
      <c r="A6" s="34" t="s">
        <v>3</v>
      </c>
      <c r="C6" s="35" t="s">
        <v>646</v>
      </c>
      <c r="D6" s="35" t="s">
        <v>646</v>
      </c>
      <c r="E6" s="35" t="s">
        <v>646</v>
      </c>
      <c r="F6" s="35" t="s">
        <v>646</v>
      </c>
      <c r="G6" s="35" t="s">
        <v>646</v>
      </c>
      <c r="I6" s="35" t="s">
        <v>607</v>
      </c>
      <c r="J6" s="35" t="s">
        <v>607</v>
      </c>
      <c r="K6" s="35" t="s">
        <v>607</v>
      </c>
      <c r="L6" s="35" t="s">
        <v>607</v>
      </c>
      <c r="M6" s="35" t="s">
        <v>607</v>
      </c>
      <c r="O6" s="35" t="s">
        <v>608</v>
      </c>
      <c r="P6" s="35" t="s">
        <v>608</v>
      </c>
      <c r="Q6" s="35" t="s">
        <v>608</v>
      </c>
      <c r="R6" s="35" t="s">
        <v>608</v>
      </c>
      <c r="S6" s="35" t="s">
        <v>608</v>
      </c>
    </row>
    <row r="7" spans="1:19" ht="30">
      <c r="A7" s="35" t="s">
        <v>3</v>
      </c>
      <c r="C7" s="36" t="s">
        <v>647</v>
      </c>
      <c r="E7" s="35" t="s">
        <v>648</v>
      </c>
      <c r="G7" s="35" t="s">
        <v>649</v>
      </c>
      <c r="I7" s="35" t="s">
        <v>650</v>
      </c>
      <c r="K7" s="35" t="s">
        <v>612</v>
      </c>
      <c r="M7" s="35" t="s">
        <v>651</v>
      </c>
      <c r="O7" s="35" t="s">
        <v>650</v>
      </c>
      <c r="Q7" s="35" t="s">
        <v>612</v>
      </c>
      <c r="S7" s="35" t="s">
        <v>651</v>
      </c>
    </row>
    <row r="8" spans="1:19">
      <c r="A8" s="2" t="s">
        <v>82</v>
      </c>
      <c r="C8" s="13" t="s">
        <v>589</v>
      </c>
      <c r="E8" s="4">
        <v>93345724</v>
      </c>
      <c r="F8" s="4"/>
      <c r="G8" s="4">
        <v>3050</v>
      </c>
      <c r="H8" s="4"/>
      <c r="I8" s="4">
        <v>284704458200</v>
      </c>
      <c r="J8" s="4"/>
      <c r="K8" s="4">
        <v>4226381971</v>
      </c>
      <c r="L8" s="4"/>
      <c r="M8" s="4">
        <v>280478076229</v>
      </c>
      <c r="N8" s="4"/>
      <c r="O8" s="4">
        <v>284704458200</v>
      </c>
      <c r="P8" s="4"/>
      <c r="Q8" s="4">
        <v>4226381971</v>
      </c>
      <c r="R8" s="4"/>
      <c r="S8" s="4">
        <v>280478076229</v>
      </c>
    </row>
    <row r="9" spans="1:19">
      <c r="A9" s="2" t="s">
        <v>83</v>
      </c>
      <c r="C9" s="13" t="s">
        <v>589</v>
      </c>
      <c r="E9" s="4">
        <v>3100000</v>
      </c>
      <c r="F9" s="4"/>
      <c r="G9" s="4">
        <v>500</v>
      </c>
      <c r="H9" s="4"/>
      <c r="I9" s="4">
        <v>1550000000</v>
      </c>
      <c r="J9" s="4"/>
      <c r="K9" s="4">
        <v>101216389</v>
      </c>
      <c r="L9" s="4"/>
      <c r="M9" s="4">
        <v>1448783611</v>
      </c>
      <c r="N9" s="4"/>
      <c r="O9" s="4">
        <v>1550000000</v>
      </c>
      <c r="P9" s="4"/>
      <c r="Q9" s="4">
        <v>101216389</v>
      </c>
      <c r="R9" s="4"/>
      <c r="S9" s="4">
        <v>1448783611</v>
      </c>
    </row>
    <row r="10" spans="1:19">
      <c r="A10" s="2" t="s">
        <v>17</v>
      </c>
      <c r="C10" s="13" t="s">
        <v>652</v>
      </c>
      <c r="E10" s="4">
        <v>217994408</v>
      </c>
      <c r="F10" s="4"/>
      <c r="G10" s="4">
        <v>125</v>
      </c>
      <c r="H10" s="4"/>
      <c r="I10" s="4">
        <v>27249301000</v>
      </c>
      <c r="J10" s="4"/>
      <c r="K10" s="4">
        <v>185369395</v>
      </c>
      <c r="L10" s="4"/>
      <c r="M10" s="4">
        <v>27063931605</v>
      </c>
      <c r="N10" s="4"/>
      <c r="O10" s="4">
        <v>27249301000</v>
      </c>
      <c r="P10" s="4"/>
      <c r="Q10" s="4">
        <v>185369395</v>
      </c>
      <c r="R10" s="4"/>
      <c r="S10" s="4">
        <v>27063931605</v>
      </c>
    </row>
    <row r="11" spans="1:19">
      <c r="A11" s="2" t="s">
        <v>75</v>
      </c>
      <c r="C11" s="13" t="s">
        <v>269</v>
      </c>
      <c r="E11" s="4">
        <v>105000000</v>
      </c>
      <c r="F11" s="4"/>
      <c r="G11" s="4">
        <v>350</v>
      </c>
      <c r="H11" s="4"/>
      <c r="I11" s="4">
        <v>0</v>
      </c>
      <c r="J11" s="4"/>
      <c r="K11" s="4">
        <v>0</v>
      </c>
      <c r="L11" s="4"/>
      <c r="M11" s="4">
        <v>0</v>
      </c>
      <c r="N11" s="4"/>
      <c r="O11" s="4">
        <v>36750000000</v>
      </c>
      <c r="P11" s="4"/>
      <c r="Q11" s="4">
        <v>0</v>
      </c>
      <c r="R11" s="4"/>
      <c r="S11" s="4">
        <v>36750000000</v>
      </c>
    </row>
    <row r="12" spans="1:19">
      <c r="A12" s="2" t="s">
        <v>46</v>
      </c>
      <c r="C12" s="13" t="s">
        <v>6</v>
      </c>
      <c r="E12" s="4">
        <v>105000000</v>
      </c>
      <c r="F12" s="4"/>
      <c r="G12" s="4">
        <v>2350</v>
      </c>
      <c r="H12" s="4"/>
      <c r="I12" s="4">
        <v>246750000000</v>
      </c>
      <c r="J12" s="4"/>
      <c r="K12" s="4">
        <v>4805742109</v>
      </c>
      <c r="L12" s="4"/>
      <c r="M12" s="4">
        <v>241944257891</v>
      </c>
      <c r="N12" s="4"/>
      <c r="O12" s="4">
        <v>246750000000</v>
      </c>
      <c r="P12" s="4"/>
      <c r="Q12" s="4">
        <v>4805742109</v>
      </c>
      <c r="R12" s="4"/>
      <c r="S12" s="4">
        <v>241944257891</v>
      </c>
    </row>
    <row r="13" spans="1:19">
      <c r="A13" s="2" t="s">
        <v>45</v>
      </c>
      <c r="C13" s="13" t="s">
        <v>653</v>
      </c>
      <c r="E13" s="4">
        <v>71000000</v>
      </c>
      <c r="F13" s="4"/>
      <c r="G13" s="4">
        <v>1200</v>
      </c>
      <c r="H13" s="4"/>
      <c r="I13" s="4">
        <v>0</v>
      </c>
      <c r="J13" s="4"/>
      <c r="K13" s="4">
        <v>0</v>
      </c>
      <c r="L13" s="4"/>
      <c r="M13" s="4">
        <v>0</v>
      </c>
      <c r="N13" s="4"/>
      <c r="O13" s="4">
        <v>85200000000</v>
      </c>
      <c r="P13" s="4"/>
      <c r="Q13" s="4">
        <v>0</v>
      </c>
      <c r="R13" s="4"/>
      <c r="S13" s="4">
        <v>85200000000</v>
      </c>
    </row>
    <row r="14" spans="1:19">
      <c r="A14" s="2" t="s">
        <v>47</v>
      </c>
      <c r="C14" s="13" t="s">
        <v>654</v>
      </c>
      <c r="E14" s="4">
        <v>227986824</v>
      </c>
      <c r="F14" s="4"/>
      <c r="G14" s="4">
        <v>2350</v>
      </c>
      <c r="H14" s="4"/>
      <c r="I14" s="4">
        <v>0</v>
      </c>
      <c r="J14" s="4"/>
      <c r="K14" s="4">
        <v>0</v>
      </c>
      <c r="L14" s="4"/>
      <c r="M14" s="4">
        <v>0</v>
      </c>
      <c r="N14" s="4"/>
      <c r="O14" s="4">
        <v>535769036400</v>
      </c>
      <c r="P14" s="4"/>
      <c r="Q14" s="4">
        <v>0</v>
      </c>
      <c r="R14" s="4"/>
      <c r="S14" s="4">
        <v>535769036400</v>
      </c>
    </row>
    <row r="15" spans="1:19">
      <c r="A15" s="2" t="s">
        <v>81</v>
      </c>
      <c r="C15" s="13" t="s">
        <v>6</v>
      </c>
      <c r="E15" s="4">
        <v>652325088</v>
      </c>
      <c r="F15" s="4"/>
      <c r="G15" s="4">
        <v>480</v>
      </c>
      <c r="H15" s="4"/>
      <c r="I15" s="4">
        <v>313116042240</v>
      </c>
      <c r="J15" s="4"/>
      <c r="K15" s="4">
        <v>12755055597</v>
      </c>
      <c r="L15" s="4"/>
      <c r="M15" s="4">
        <v>300360986643</v>
      </c>
      <c r="N15" s="4"/>
      <c r="O15" s="4">
        <v>313116042240</v>
      </c>
      <c r="P15" s="4"/>
      <c r="Q15" s="4">
        <v>12755055597</v>
      </c>
      <c r="R15" s="4"/>
      <c r="S15" s="4">
        <v>300360986643</v>
      </c>
    </row>
    <row r="16" spans="1:19">
      <c r="A16" s="2" t="s">
        <v>44</v>
      </c>
      <c r="C16" s="13" t="s">
        <v>655</v>
      </c>
      <c r="E16" s="4">
        <v>131400000</v>
      </c>
      <c r="F16" s="4"/>
      <c r="G16" s="4">
        <v>2200</v>
      </c>
      <c r="H16" s="4"/>
      <c r="I16" s="4">
        <v>289080000000</v>
      </c>
      <c r="J16" s="4"/>
      <c r="K16" s="4">
        <v>11045217391</v>
      </c>
      <c r="L16" s="4"/>
      <c r="M16" s="4">
        <v>278034782609</v>
      </c>
      <c r="N16" s="4"/>
      <c r="O16" s="4">
        <v>289080000000</v>
      </c>
      <c r="P16" s="4"/>
      <c r="Q16" s="4">
        <v>11045217391</v>
      </c>
      <c r="R16" s="4"/>
      <c r="S16" s="4">
        <v>278034782609</v>
      </c>
    </row>
    <row r="17" spans="1:19">
      <c r="A17" s="2" t="s">
        <v>77</v>
      </c>
      <c r="C17" s="13" t="s">
        <v>144</v>
      </c>
      <c r="E17" s="4">
        <v>120000000</v>
      </c>
      <c r="F17" s="4"/>
      <c r="G17" s="4">
        <v>100</v>
      </c>
      <c r="H17" s="4"/>
      <c r="I17" s="4">
        <v>0</v>
      </c>
      <c r="J17" s="4"/>
      <c r="K17" s="4">
        <v>0</v>
      </c>
      <c r="L17" s="4"/>
      <c r="M17" s="4">
        <v>0</v>
      </c>
      <c r="N17" s="4"/>
      <c r="O17" s="4">
        <v>12000000000</v>
      </c>
      <c r="P17" s="4"/>
      <c r="Q17" s="4">
        <v>0</v>
      </c>
      <c r="R17" s="4"/>
      <c r="S17" s="4">
        <v>12000000000</v>
      </c>
    </row>
    <row r="18" spans="1:19">
      <c r="A18" s="2" t="s">
        <v>49</v>
      </c>
      <c r="C18" s="13" t="s">
        <v>656</v>
      </c>
      <c r="E18" s="4">
        <v>21996091</v>
      </c>
      <c r="F18" s="4"/>
      <c r="G18" s="4">
        <v>2840</v>
      </c>
      <c r="H18" s="4"/>
      <c r="I18" s="4">
        <v>0</v>
      </c>
      <c r="J18" s="4"/>
      <c r="K18" s="4">
        <v>0</v>
      </c>
      <c r="L18" s="4"/>
      <c r="M18" s="4">
        <v>0</v>
      </c>
      <c r="N18" s="4"/>
      <c r="O18" s="4">
        <v>62468898440</v>
      </c>
      <c r="P18" s="4"/>
      <c r="Q18" s="4">
        <v>4302704739</v>
      </c>
      <c r="R18" s="4"/>
      <c r="S18" s="4">
        <v>58166193701</v>
      </c>
    </row>
    <row r="19" spans="1:19">
      <c r="A19" s="2" t="s">
        <v>48</v>
      </c>
      <c r="C19" s="13" t="s">
        <v>568</v>
      </c>
      <c r="E19" s="4">
        <v>41764357</v>
      </c>
      <c r="F19" s="4"/>
      <c r="G19" s="4">
        <v>4200</v>
      </c>
      <c r="H19" s="4"/>
      <c r="I19" s="4">
        <v>175410299400</v>
      </c>
      <c r="J19" s="4"/>
      <c r="K19" s="4">
        <v>9220139034</v>
      </c>
      <c r="L19" s="4"/>
      <c r="M19" s="4">
        <v>166190160366</v>
      </c>
      <c r="N19" s="4"/>
      <c r="O19" s="4">
        <v>175410299400</v>
      </c>
      <c r="P19" s="4"/>
      <c r="Q19" s="4">
        <v>9220139034</v>
      </c>
      <c r="R19" s="4"/>
      <c r="S19" s="4">
        <v>166190160366</v>
      </c>
    </row>
    <row r="20" spans="1:19">
      <c r="A20" s="2" t="s">
        <v>657</v>
      </c>
      <c r="C20" s="13" t="s">
        <v>658</v>
      </c>
      <c r="E20" s="4">
        <v>12931821</v>
      </c>
      <c r="F20" s="4"/>
      <c r="G20" s="4">
        <v>1770</v>
      </c>
      <c r="H20" s="4"/>
      <c r="I20" s="4">
        <v>0</v>
      </c>
      <c r="J20" s="4"/>
      <c r="K20" s="4">
        <v>0</v>
      </c>
      <c r="L20" s="4"/>
      <c r="M20" s="4">
        <v>0</v>
      </c>
      <c r="N20" s="4"/>
      <c r="O20" s="4">
        <v>22889323170</v>
      </c>
      <c r="P20" s="4"/>
      <c r="Q20" s="4">
        <v>0</v>
      </c>
      <c r="R20" s="4"/>
      <c r="S20" s="4">
        <v>22889323170</v>
      </c>
    </row>
    <row r="21" spans="1:19">
      <c r="A21" s="2" t="s">
        <v>22</v>
      </c>
      <c r="C21" s="13" t="s">
        <v>659</v>
      </c>
      <c r="E21" s="4">
        <v>226571363</v>
      </c>
      <c r="F21" s="4"/>
      <c r="G21" s="4">
        <v>900</v>
      </c>
      <c r="H21" s="4"/>
      <c r="I21" s="4">
        <v>203914226700</v>
      </c>
      <c r="J21" s="4"/>
      <c r="K21" s="4">
        <v>6752126712</v>
      </c>
      <c r="L21" s="4"/>
      <c r="M21" s="4">
        <v>197162099988</v>
      </c>
      <c r="N21" s="4"/>
      <c r="O21" s="4">
        <v>203914226700</v>
      </c>
      <c r="P21" s="4"/>
      <c r="Q21" s="4">
        <v>6752126712</v>
      </c>
      <c r="R21" s="4"/>
      <c r="S21" s="4">
        <v>197162099988</v>
      </c>
    </row>
    <row r="22" spans="1:19">
      <c r="A22" s="2" t="s">
        <v>79</v>
      </c>
      <c r="C22" s="13" t="s">
        <v>557</v>
      </c>
      <c r="E22" s="4">
        <v>140880000</v>
      </c>
      <c r="F22" s="4"/>
      <c r="G22" s="4">
        <v>390</v>
      </c>
      <c r="H22" s="4"/>
      <c r="I22" s="4">
        <v>54943200000</v>
      </c>
      <c r="J22" s="4"/>
      <c r="K22" s="4">
        <v>1784106561</v>
      </c>
      <c r="L22" s="4"/>
      <c r="M22" s="4">
        <v>53159093439</v>
      </c>
      <c r="N22" s="4"/>
      <c r="O22" s="4">
        <v>54943200000</v>
      </c>
      <c r="P22" s="4"/>
      <c r="Q22" s="4">
        <v>1784106561</v>
      </c>
      <c r="R22" s="4"/>
      <c r="S22" s="4">
        <v>53159093439</v>
      </c>
    </row>
    <row r="23" spans="1:19">
      <c r="A23" s="2" t="s">
        <v>72</v>
      </c>
      <c r="C23" s="13" t="s">
        <v>652</v>
      </c>
      <c r="E23" s="4">
        <v>758421328</v>
      </c>
      <c r="F23" s="4"/>
      <c r="G23" s="4">
        <v>500</v>
      </c>
      <c r="H23" s="4"/>
      <c r="I23" s="4">
        <v>379210664000</v>
      </c>
      <c r="J23" s="4"/>
      <c r="K23" s="4">
        <v>12799301035</v>
      </c>
      <c r="L23" s="4"/>
      <c r="M23" s="4">
        <v>366411362965</v>
      </c>
      <c r="N23" s="4"/>
      <c r="O23" s="4">
        <v>379210664000</v>
      </c>
      <c r="P23" s="4"/>
      <c r="Q23" s="4">
        <v>12799301035</v>
      </c>
      <c r="R23" s="4"/>
      <c r="S23" s="4">
        <v>366411362965</v>
      </c>
    </row>
    <row r="24" spans="1:19">
      <c r="A24" s="2" t="s">
        <v>37</v>
      </c>
      <c r="C24" s="13" t="s">
        <v>589</v>
      </c>
      <c r="E24" s="4">
        <v>7666900</v>
      </c>
      <c r="F24" s="4"/>
      <c r="G24" s="4">
        <v>1350</v>
      </c>
      <c r="H24" s="4"/>
      <c r="I24" s="4">
        <v>10350315000</v>
      </c>
      <c r="J24" s="4"/>
      <c r="K24" s="4">
        <v>743538204</v>
      </c>
      <c r="L24" s="4"/>
      <c r="M24" s="4">
        <v>9606776796</v>
      </c>
      <c r="N24" s="4"/>
      <c r="O24" s="4">
        <v>10350315000</v>
      </c>
      <c r="P24" s="4"/>
      <c r="Q24" s="4">
        <v>743538204</v>
      </c>
      <c r="R24" s="4"/>
      <c r="S24" s="4">
        <v>9606776796</v>
      </c>
    </row>
    <row r="25" spans="1:19">
      <c r="A25" s="2" t="s">
        <v>80</v>
      </c>
      <c r="C25" s="13" t="s">
        <v>660</v>
      </c>
      <c r="E25" s="4">
        <v>24330684</v>
      </c>
      <c r="F25" s="4"/>
      <c r="G25" s="4">
        <v>1430</v>
      </c>
      <c r="H25" s="4"/>
      <c r="I25" s="4">
        <v>0</v>
      </c>
      <c r="J25" s="4"/>
      <c r="K25" s="4">
        <v>0</v>
      </c>
      <c r="L25" s="4"/>
      <c r="M25" s="4">
        <v>0</v>
      </c>
      <c r="N25" s="4"/>
      <c r="O25" s="4">
        <v>34792878120</v>
      </c>
      <c r="P25" s="4"/>
      <c r="Q25" s="4">
        <v>1351402113</v>
      </c>
      <c r="R25" s="4"/>
      <c r="S25" s="4">
        <v>33441476007</v>
      </c>
    </row>
    <row r="26" spans="1:19">
      <c r="A26" s="2" t="s">
        <v>16</v>
      </c>
      <c r="C26" s="13" t="s">
        <v>4</v>
      </c>
      <c r="E26" s="4">
        <v>894684771</v>
      </c>
      <c r="F26" s="4"/>
      <c r="G26" s="4">
        <v>58</v>
      </c>
      <c r="H26" s="4"/>
      <c r="I26" s="4">
        <v>0</v>
      </c>
      <c r="J26" s="4"/>
      <c r="K26" s="4">
        <v>0</v>
      </c>
      <c r="L26" s="4"/>
      <c r="M26" s="4">
        <v>0</v>
      </c>
      <c r="N26" s="4"/>
      <c r="O26" s="4">
        <v>51891716718</v>
      </c>
      <c r="P26" s="4"/>
      <c r="Q26" s="4">
        <v>0</v>
      </c>
      <c r="R26" s="4"/>
      <c r="S26" s="4">
        <v>51891716718</v>
      </c>
    </row>
    <row r="27" spans="1:19">
      <c r="A27" s="2" t="s">
        <v>18</v>
      </c>
      <c r="C27" s="13" t="s">
        <v>655</v>
      </c>
      <c r="E27" s="4">
        <v>196303699</v>
      </c>
      <c r="F27" s="4"/>
      <c r="G27" s="4">
        <v>140</v>
      </c>
      <c r="H27" s="4"/>
      <c r="I27" s="4">
        <v>27482517860</v>
      </c>
      <c r="J27" s="4"/>
      <c r="K27" s="4">
        <v>0</v>
      </c>
      <c r="L27" s="4"/>
      <c r="M27" s="4">
        <v>27482517860</v>
      </c>
      <c r="N27" s="4"/>
      <c r="O27" s="4">
        <v>27482517860</v>
      </c>
      <c r="P27" s="4"/>
      <c r="Q27" s="4">
        <v>0</v>
      </c>
      <c r="R27" s="4"/>
      <c r="S27" s="4">
        <v>27482517860</v>
      </c>
    </row>
    <row r="28" spans="1:19">
      <c r="A28" s="2" t="s">
        <v>19</v>
      </c>
      <c r="C28" s="13" t="s">
        <v>594</v>
      </c>
      <c r="E28" s="4">
        <v>59607941</v>
      </c>
      <c r="F28" s="4"/>
      <c r="G28" s="4">
        <v>300</v>
      </c>
      <c r="H28" s="4"/>
      <c r="I28" s="4">
        <v>17882382300</v>
      </c>
      <c r="J28" s="4"/>
      <c r="K28" s="4">
        <v>24462903</v>
      </c>
      <c r="L28" s="4"/>
      <c r="M28" s="4">
        <v>17857919397</v>
      </c>
      <c r="N28" s="4"/>
      <c r="O28" s="4">
        <v>17882382300</v>
      </c>
      <c r="P28" s="4"/>
      <c r="Q28" s="4">
        <v>24462903</v>
      </c>
      <c r="R28" s="4"/>
      <c r="S28" s="4">
        <v>17857919397</v>
      </c>
    </row>
    <row r="29" spans="1:19">
      <c r="A29" s="2" t="s">
        <v>76</v>
      </c>
      <c r="C29" s="13" t="s">
        <v>661</v>
      </c>
      <c r="E29" s="4">
        <v>39777890</v>
      </c>
      <c r="F29" s="4"/>
      <c r="G29" s="4">
        <v>5100</v>
      </c>
      <c r="H29" s="4"/>
      <c r="I29" s="4">
        <v>0</v>
      </c>
      <c r="J29" s="4"/>
      <c r="K29" s="4">
        <v>0</v>
      </c>
      <c r="L29" s="4"/>
      <c r="M29" s="4">
        <v>0</v>
      </c>
      <c r="N29" s="4"/>
      <c r="O29" s="4">
        <v>202867239000</v>
      </c>
      <c r="P29" s="4"/>
      <c r="Q29" s="4">
        <v>0</v>
      </c>
      <c r="R29" s="4"/>
      <c r="S29" s="4">
        <v>202867239000</v>
      </c>
    </row>
    <row r="30" spans="1:19">
      <c r="A30" s="2" t="s">
        <v>24</v>
      </c>
      <c r="C30" s="13" t="s">
        <v>542</v>
      </c>
      <c r="E30" s="4">
        <v>22000000</v>
      </c>
      <c r="F30" s="4"/>
      <c r="G30" s="4">
        <v>9000</v>
      </c>
      <c r="H30" s="4"/>
      <c r="I30" s="4">
        <v>198000000000</v>
      </c>
      <c r="J30" s="4"/>
      <c r="K30" s="4">
        <v>0</v>
      </c>
      <c r="L30" s="4"/>
      <c r="M30" s="4">
        <v>198000000000</v>
      </c>
      <c r="N30" s="4"/>
      <c r="O30" s="4">
        <v>198000000000</v>
      </c>
      <c r="P30" s="4"/>
      <c r="Q30" s="4">
        <v>0</v>
      </c>
      <c r="R30" s="4"/>
      <c r="S30" s="4">
        <v>198000000000</v>
      </c>
    </row>
    <row r="31" spans="1:19">
      <c r="A31" s="2" t="s">
        <v>662</v>
      </c>
      <c r="C31" s="13" t="s">
        <v>663</v>
      </c>
      <c r="E31" s="4">
        <v>7532949</v>
      </c>
      <c r="F31" s="4"/>
      <c r="G31" s="4">
        <v>23500</v>
      </c>
      <c r="H31" s="4"/>
      <c r="I31" s="4">
        <v>0</v>
      </c>
      <c r="J31" s="4"/>
      <c r="K31" s="4">
        <v>0</v>
      </c>
      <c r="L31" s="4"/>
      <c r="M31" s="4">
        <v>0</v>
      </c>
      <c r="N31" s="4"/>
      <c r="O31" s="4">
        <v>177024301500</v>
      </c>
      <c r="P31" s="4"/>
      <c r="Q31" s="4">
        <v>0</v>
      </c>
      <c r="R31" s="4"/>
      <c r="S31" s="4">
        <v>177024301500</v>
      </c>
    </row>
    <row r="32" spans="1:19">
      <c r="A32" s="2" t="s">
        <v>664</v>
      </c>
      <c r="C32" s="13" t="s">
        <v>665</v>
      </c>
      <c r="E32" s="4">
        <v>93842007</v>
      </c>
      <c r="F32" s="4"/>
      <c r="G32" s="4">
        <v>345</v>
      </c>
      <c r="H32" s="4"/>
      <c r="I32" s="4">
        <v>0</v>
      </c>
      <c r="J32" s="4"/>
      <c r="K32" s="4">
        <v>0</v>
      </c>
      <c r="L32" s="4"/>
      <c r="M32" s="4">
        <v>0</v>
      </c>
      <c r="N32" s="4"/>
      <c r="O32" s="4">
        <v>32375492415</v>
      </c>
      <c r="P32" s="4"/>
      <c r="Q32" s="4">
        <v>0</v>
      </c>
      <c r="R32" s="4"/>
      <c r="S32" s="4">
        <v>32375492415</v>
      </c>
    </row>
    <row r="33" spans="1:19">
      <c r="A33" s="2" t="s">
        <v>666</v>
      </c>
      <c r="C33" s="13" t="s">
        <v>667</v>
      </c>
      <c r="E33" s="4">
        <v>255000675</v>
      </c>
      <c r="F33" s="4"/>
      <c r="G33" s="4">
        <v>500</v>
      </c>
      <c r="H33" s="4"/>
      <c r="I33" s="4">
        <v>0</v>
      </c>
      <c r="J33" s="4"/>
      <c r="K33" s="4">
        <v>0</v>
      </c>
      <c r="L33" s="4"/>
      <c r="M33" s="4">
        <v>0</v>
      </c>
      <c r="N33" s="4"/>
      <c r="O33" s="4">
        <v>127500337500</v>
      </c>
      <c r="P33" s="4"/>
      <c r="Q33" s="4">
        <v>0</v>
      </c>
      <c r="R33" s="4"/>
      <c r="S33" s="4">
        <v>127500337500</v>
      </c>
    </row>
    <row r="34" spans="1:19">
      <c r="A34" s="2" t="s">
        <v>74</v>
      </c>
      <c r="C34" s="13" t="s">
        <v>6</v>
      </c>
      <c r="E34" s="4">
        <v>175700000</v>
      </c>
      <c r="F34" s="4"/>
      <c r="G34" s="4">
        <v>650</v>
      </c>
      <c r="H34" s="4"/>
      <c r="I34" s="4">
        <v>114205000000</v>
      </c>
      <c r="J34" s="4"/>
      <c r="K34" s="4">
        <v>6002988319</v>
      </c>
      <c r="L34" s="4"/>
      <c r="M34" s="4">
        <v>108202011681</v>
      </c>
      <c r="N34" s="4"/>
      <c r="O34" s="4">
        <v>114205000000</v>
      </c>
      <c r="P34" s="4"/>
      <c r="Q34" s="4">
        <v>6002988319</v>
      </c>
      <c r="R34" s="4"/>
      <c r="S34" s="4">
        <v>108202011681</v>
      </c>
    </row>
    <row r="35" spans="1:19">
      <c r="A35" s="2" t="s">
        <v>32</v>
      </c>
      <c r="C35" s="13" t="s">
        <v>507</v>
      </c>
      <c r="E35" s="4">
        <v>13473637</v>
      </c>
      <c r="F35" s="4"/>
      <c r="G35" s="4">
        <v>1710</v>
      </c>
      <c r="H35" s="4"/>
      <c r="I35" s="4">
        <v>0</v>
      </c>
      <c r="J35" s="4"/>
      <c r="K35" s="4">
        <v>0</v>
      </c>
      <c r="L35" s="4"/>
      <c r="M35" s="4">
        <v>0</v>
      </c>
      <c r="N35" s="4"/>
      <c r="O35" s="4">
        <v>23039919270</v>
      </c>
      <c r="P35" s="4"/>
      <c r="Q35" s="4">
        <v>674040191</v>
      </c>
      <c r="R35" s="4"/>
      <c r="S35" s="4">
        <v>22365879079</v>
      </c>
    </row>
    <row r="36" spans="1:19">
      <c r="A36" s="2" t="s">
        <v>40</v>
      </c>
      <c r="C36" s="13" t="s">
        <v>498</v>
      </c>
      <c r="E36" s="4">
        <v>56298297</v>
      </c>
      <c r="F36" s="4"/>
      <c r="G36" s="4">
        <v>1850</v>
      </c>
      <c r="H36" s="4"/>
      <c r="I36" s="4">
        <v>0</v>
      </c>
      <c r="J36" s="4"/>
      <c r="K36" s="4">
        <v>0</v>
      </c>
      <c r="L36" s="4"/>
      <c r="M36" s="4">
        <v>0</v>
      </c>
      <c r="N36" s="4"/>
      <c r="O36" s="4">
        <v>104151849450</v>
      </c>
      <c r="P36" s="4"/>
      <c r="Q36" s="4">
        <v>4894864987</v>
      </c>
      <c r="R36" s="4"/>
      <c r="S36" s="4">
        <v>99256984463</v>
      </c>
    </row>
    <row r="37" spans="1:19">
      <c r="A37" s="2" t="s">
        <v>78</v>
      </c>
      <c r="C37" s="13" t="s">
        <v>589</v>
      </c>
      <c r="E37" s="4">
        <v>22887869</v>
      </c>
      <c r="F37" s="4"/>
      <c r="G37" s="4">
        <v>4290</v>
      </c>
      <c r="H37" s="4"/>
      <c r="I37" s="4">
        <v>98188958010</v>
      </c>
      <c r="J37" s="4"/>
      <c r="K37" s="4">
        <v>7053625083</v>
      </c>
      <c r="L37" s="4"/>
      <c r="M37" s="4">
        <v>91135332927</v>
      </c>
      <c r="N37" s="4"/>
      <c r="O37" s="4">
        <v>98188958010</v>
      </c>
      <c r="P37" s="4"/>
      <c r="Q37" s="4">
        <v>7053625083</v>
      </c>
      <c r="R37" s="4"/>
      <c r="S37" s="4">
        <v>91135332927</v>
      </c>
    </row>
    <row r="38" spans="1:19">
      <c r="A38" s="2" t="s">
        <v>71</v>
      </c>
      <c r="C38" s="13" t="s">
        <v>604</v>
      </c>
      <c r="E38" s="4">
        <v>28784793</v>
      </c>
      <c r="F38" s="4"/>
      <c r="G38" s="4">
        <v>3300</v>
      </c>
      <c r="H38" s="4"/>
      <c r="I38" s="4">
        <v>94989816900</v>
      </c>
      <c r="J38" s="4"/>
      <c r="K38" s="4">
        <v>4345939335</v>
      </c>
      <c r="L38" s="4"/>
      <c r="M38" s="4">
        <v>90643877565</v>
      </c>
      <c r="N38" s="4"/>
      <c r="O38" s="4">
        <v>94989816900</v>
      </c>
      <c r="P38" s="4"/>
      <c r="Q38" s="4">
        <v>4345939335</v>
      </c>
      <c r="R38" s="4"/>
      <c r="S38" s="4">
        <v>90643877565</v>
      </c>
    </row>
    <row r="39" spans="1:19">
      <c r="A39" s="2" t="s">
        <v>26</v>
      </c>
      <c r="C39" s="13" t="s">
        <v>668</v>
      </c>
      <c r="E39" s="4">
        <v>9322052</v>
      </c>
      <c r="F39" s="4"/>
      <c r="G39" s="4">
        <v>90</v>
      </c>
      <c r="H39" s="4"/>
      <c r="I39" s="4">
        <v>0</v>
      </c>
      <c r="J39" s="4"/>
      <c r="K39" s="4">
        <v>0</v>
      </c>
      <c r="L39" s="4"/>
      <c r="M39" s="4">
        <v>0</v>
      </c>
      <c r="N39" s="4"/>
      <c r="O39" s="4">
        <v>838984680</v>
      </c>
      <c r="P39" s="4"/>
      <c r="Q39" s="4">
        <v>0</v>
      </c>
      <c r="R39" s="4"/>
      <c r="S39" s="4">
        <v>838984680</v>
      </c>
    </row>
    <row r="40" spans="1:19">
      <c r="A40" s="2" t="s">
        <v>84</v>
      </c>
      <c r="C40" s="13" t="s">
        <v>655</v>
      </c>
      <c r="E40" s="4">
        <v>68802871</v>
      </c>
      <c r="F40" s="4"/>
      <c r="G40" s="4">
        <v>100</v>
      </c>
      <c r="H40" s="4"/>
      <c r="I40" s="4">
        <v>6880287100</v>
      </c>
      <c r="J40" s="4"/>
      <c r="K40" s="4">
        <v>0</v>
      </c>
      <c r="L40" s="4"/>
      <c r="M40" s="4">
        <v>6880287100</v>
      </c>
      <c r="N40" s="4"/>
      <c r="O40" s="4">
        <v>6880287100</v>
      </c>
      <c r="P40" s="4"/>
      <c r="Q40" s="4">
        <v>0</v>
      </c>
      <c r="R40" s="4"/>
      <c r="S40" s="4">
        <v>6880287100</v>
      </c>
    </row>
    <row r="41" spans="1:19">
      <c r="A41" s="2" t="s">
        <v>27</v>
      </c>
      <c r="C41" s="13" t="s">
        <v>489</v>
      </c>
      <c r="E41" s="4">
        <v>4977076</v>
      </c>
      <c r="F41" s="4"/>
      <c r="G41" s="4">
        <v>21000</v>
      </c>
      <c r="H41" s="4"/>
      <c r="I41" s="4">
        <v>0</v>
      </c>
      <c r="J41" s="4"/>
      <c r="K41" s="4">
        <v>0</v>
      </c>
      <c r="L41" s="4"/>
      <c r="M41" s="4">
        <v>0</v>
      </c>
      <c r="N41" s="4"/>
      <c r="O41" s="4">
        <v>104518596000</v>
      </c>
      <c r="P41" s="4"/>
      <c r="Q41" s="4">
        <v>0</v>
      </c>
      <c r="R41" s="4"/>
      <c r="S41" s="4">
        <v>104518596000</v>
      </c>
    </row>
    <row r="42" spans="1:19">
      <c r="A42" s="2" t="s">
        <v>23</v>
      </c>
      <c r="C42" s="13" t="s">
        <v>519</v>
      </c>
      <c r="E42" s="4">
        <v>30000000</v>
      </c>
      <c r="F42" s="4"/>
      <c r="G42" s="4">
        <v>1300</v>
      </c>
      <c r="H42" s="4"/>
      <c r="I42" s="4">
        <v>0</v>
      </c>
      <c r="J42" s="4"/>
      <c r="K42" s="4">
        <v>0</v>
      </c>
      <c r="L42" s="4"/>
      <c r="M42" s="4">
        <v>0</v>
      </c>
      <c r="N42" s="4"/>
      <c r="O42" s="4">
        <v>39000000000</v>
      </c>
      <c r="P42" s="4"/>
      <c r="Q42" s="4">
        <v>0</v>
      </c>
      <c r="R42" s="4"/>
      <c r="S42" s="4">
        <v>39000000000</v>
      </c>
    </row>
    <row r="43" spans="1:19">
      <c r="A43" s="2" t="s">
        <v>669</v>
      </c>
      <c r="C43" s="13" t="s">
        <v>667</v>
      </c>
      <c r="E43" s="4">
        <v>6</v>
      </c>
      <c r="F43" s="4"/>
      <c r="G43" s="4">
        <v>135</v>
      </c>
      <c r="H43" s="4"/>
      <c r="I43" s="4">
        <v>0</v>
      </c>
      <c r="J43" s="4"/>
      <c r="K43" s="4">
        <v>0</v>
      </c>
      <c r="L43" s="4"/>
      <c r="M43" s="4">
        <v>0</v>
      </c>
      <c r="N43" s="4"/>
      <c r="O43" s="4">
        <v>810</v>
      </c>
      <c r="P43" s="4"/>
      <c r="Q43" s="4">
        <v>0</v>
      </c>
      <c r="R43" s="4"/>
      <c r="S43" s="4">
        <v>810</v>
      </c>
    </row>
    <row r="44" spans="1:19">
      <c r="A44" s="2" t="s">
        <v>70</v>
      </c>
      <c r="C44" s="13" t="s">
        <v>604</v>
      </c>
      <c r="E44" s="4">
        <v>100000000</v>
      </c>
      <c r="F44" s="4"/>
      <c r="G44" s="4">
        <v>44</v>
      </c>
      <c r="H44" s="4"/>
      <c r="I44" s="4">
        <v>4400000000</v>
      </c>
      <c r="J44" s="4"/>
      <c r="K44" s="4">
        <v>176462853</v>
      </c>
      <c r="L44" s="4"/>
      <c r="M44" s="4">
        <v>4223537147</v>
      </c>
      <c r="N44" s="4"/>
      <c r="O44" s="4">
        <v>4400000000</v>
      </c>
      <c r="P44" s="4"/>
      <c r="Q44" s="4">
        <v>176462853</v>
      </c>
      <c r="R44" s="4"/>
      <c r="S44" s="4">
        <v>4223537147</v>
      </c>
    </row>
    <row r="45" spans="1:19">
      <c r="A45" s="2" t="s">
        <v>53</v>
      </c>
      <c r="C45" s="13" t="s">
        <v>604</v>
      </c>
      <c r="E45" s="4">
        <v>39999999</v>
      </c>
      <c r="F45" s="4"/>
      <c r="G45" s="4">
        <v>200</v>
      </c>
      <c r="H45" s="4"/>
      <c r="I45" s="4">
        <v>7999999800</v>
      </c>
      <c r="J45" s="4"/>
      <c r="K45" s="4">
        <v>479072750</v>
      </c>
      <c r="L45" s="4"/>
      <c r="M45" s="4">
        <v>7520927050</v>
      </c>
      <c r="N45" s="4"/>
      <c r="O45" s="4">
        <v>7999999800</v>
      </c>
      <c r="P45" s="4"/>
      <c r="Q45" s="4">
        <v>479072750</v>
      </c>
      <c r="R45" s="4"/>
      <c r="S45" s="4">
        <v>7520927050</v>
      </c>
    </row>
    <row r="46" spans="1:19">
      <c r="A46" s="2" t="s">
        <v>25</v>
      </c>
      <c r="C46" s="13" t="s">
        <v>670</v>
      </c>
      <c r="E46" s="4">
        <v>9900000</v>
      </c>
      <c r="F46" s="4"/>
      <c r="G46" s="4">
        <v>1750</v>
      </c>
      <c r="H46" s="4"/>
      <c r="I46" s="4">
        <v>0</v>
      </c>
      <c r="J46" s="4"/>
      <c r="K46" s="4">
        <v>0</v>
      </c>
      <c r="L46" s="4"/>
      <c r="M46" s="4">
        <v>0</v>
      </c>
      <c r="N46" s="4"/>
      <c r="O46" s="4">
        <v>17325000000</v>
      </c>
      <c r="P46" s="4"/>
      <c r="Q46" s="4">
        <v>11858316</v>
      </c>
      <c r="R46" s="4"/>
      <c r="S46" s="4">
        <v>17313141684</v>
      </c>
    </row>
    <row r="47" spans="1:19">
      <c r="A47" s="2" t="s">
        <v>30</v>
      </c>
      <c r="C47" s="13" t="s">
        <v>589</v>
      </c>
      <c r="E47" s="4">
        <v>17124181</v>
      </c>
      <c r="F47" s="4"/>
      <c r="G47" s="4">
        <v>31</v>
      </c>
      <c r="H47" s="4"/>
      <c r="I47" s="4">
        <v>530849611</v>
      </c>
      <c r="J47" s="4"/>
      <c r="K47" s="4">
        <v>37821346</v>
      </c>
      <c r="L47" s="4"/>
      <c r="M47" s="4">
        <v>493028265</v>
      </c>
      <c r="N47" s="4"/>
      <c r="O47" s="4">
        <v>530849611</v>
      </c>
      <c r="P47" s="4"/>
      <c r="Q47" s="4">
        <v>37821346</v>
      </c>
      <c r="R47" s="4"/>
      <c r="S47" s="4">
        <v>493028265</v>
      </c>
    </row>
    <row r="48" spans="1:19">
      <c r="A48" s="2" t="s">
        <v>21</v>
      </c>
      <c r="C48" s="13" t="s">
        <v>671</v>
      </c>
      <c r="E48" s="4">
        <v>4000000</v>
      </c>
      <c r="F48" s="4"/>
      <c r="G48" s="4">
        <v>4100</v>
      </c>
      <c r="H48" s="4"/>
      <c r="I48" s="4">
        <v>0</v>
      </c>
      <c r="J48" s="4"/>
      <c r="K48" s="4">
        <v>0</v>
      </c>
      <c r="L48" s="4"/>
      <c r="M48" s="4">
        <v>0</v>
      </c>
      <c r="N48" s="4"/>
      <c r="O48" s="4">
        <v>16400000000</v>
      </c>
      <c r="P48" s="4"/>
      <c r="Q48" s="4">
        <v>1187801779</v>
      </c>
      <c r="R48" s="4"/>
      <c r="S48" s="4">
        <v>15212198221</v>
      </c>
    </row>
    <row r="49" spans="1:19">
      <c r="A49" s="2" t="s">
        <v>50</v>
      </c>
      <c r="C49" s="13" t="s">
        <v>655</v>
      </c>
      <c r="E49" s="4">
        <v>25618236</v>
      </c>
      <c r="F49" s="4"/>
      <c r="G49" s="4">
        <v>600</v>
      </c>
      <c r="H49" s="4"/>
      <c r="I49" s="4">
        <f>15370941600+2037163</f>
        <v>15372978763</v>
      </c>
      <c r="J49" s="4"/>
      <c r="K49" s="4">
        <v>635830152</v>
      </c>
      <c r="L49" s="4"/>
      <c r="M49" s="4">
        <v>14737148611</v>
      </c>
      <c r="N49" s="4"/>
      <c r="O49" s="4">
        <f>15370941600+2066191</f>
        <v>15373007791</v>
      </c>
      <c r="P49" s="4"/>
      <c r="Q49" s="4">
        <v>635830152</v>
      </c>
      <c r="R49" s="4"/>
      <c r="S49" s="4">
        <v>14737177639</v>
      </c>
    </row>
    <row r="50" spans="1:19" ht="19.5" thickBot="1">
      <c r="E50" s="4"/>
      <c r="F50" s="4"/>
      <c r="G50" s="4"/>
      <c r="H50" s="4"/>
      <c r="I50" s="8">
        <f>SUM(I8:I49)</f>
        <v>2572211296884</v>
      </c>
      <c r="J50" s="4"/>
      <c r="K50" s="8">
        <f>SUM(K8:K49)</f>
        <v>83174397139</v>
      </c>
      <c r="L50" s="4"/>
      <c r="M50" s="8">
        <f>SUM(M8:M49)</f>
        <v>2489036899745</v>
      </c>
      <c r="N50" s="4"/>
      <c r="O50" s="8">
        <f>SUM(O8:O49)</f>
        <v>4259014899385</v>
      </c>
      <c r="P50" s="4"/>
      <c r="Q50" s="8">
        <f>SUM(Q8:Q49)</f>
        <v>95597069264</v>
      </c>
      <c r="R50" s="4"/>
      <c r="S50" s="8">
        <f>SUM(S8:S49)</f>
        <v>4163417830121</v>
      </c>
    </row>
    <row r="51" spans="1:19" ht="19.5" thickTop="1">
      <c r="I51" s="3"/>
      <c r="K51" s="3"/>
      <c r="M51" s="3"/>
      <c r="O51" s="3"/>
      <c r="Q51" s="3"/>
      <c r="S51" s="3"/>
    </row>
    <row r="52" spans="1:19">
      <c r="I52" s="3"/>
      <c r="K52" s="19"/>
      <c r="L52" s="19"/>
      <c r="M52" s="19"/>
      <c r="O52" s="3"/>
      <c r="P52" s="3"/>
      <c r="Q52" s="3"/>
      <c r="S52" s="11"/>
    </row>
    <row r="53" spans="1:19">
      <c r="K53" s="3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3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151"/>
  <sheetViews>
    <sheetView rightToLeft="1" view="pageBreakPreview" zoomScale="80" zoomScaleNormal="100" zoomScaleSheetLayoutView="80" workbookViewId="0">
      <selection activeCell="O25" sqref="O25"/>
    </sheetView>
  </sheetViews>
  <sheetFormatPr defaultRowHeight="15"/>
  <cols>
    <col min="1" max="1" width="35.7109375" style="1" bestFit="1" customWidth="1"/>
    <col min="2" max="2" width="1" style="1" customWidth="1"/>
    <col min="3" max="3" width="16" style="1" bestFit="1" customWidth="1"/>
    <col min="4" max="4" width="1" style="1" customWidth="1"/>
    <col min="5" max="5" width="22" style="1" bestFit="1" customWidth="1"/>
    <col min="6" max="6" width="1" style="1" customWidth="1"/>
    <col min="7" max="7" width="22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6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20" width="18.140625" style="1" bestFit="1" customWidth="1"/>
    <col min="21" max="16384" width="9.140625" style="1"/>
  </cols>
  <sheetData>
    <row r="2" spans="1:17" ht="23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17" ht="23.25">
      <c r="A3" s="34" t="s">
        <v>605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17" ht="23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6" spans="1:17" ht="23.25">
      <c r="A6" s="34" t="s">
        <v>3</v>
      </c>
      <c r="C6" s="35" t="s">
        <v>607</v>
      </c>
      <c r="D6" s="35" t="s">
        <v>607</v>
      </c>
      <c r="E6" s="35" t="s">
        <v>607</v>
      </c>
      <c r="F6" s="35" t="s">
        <v>607</v>
      </c>
      <c r="G6" s="35" t="s">
        <v>607</v>
      </c>
      <c r="H6" s="35" t="s">
        <v>607</v>
      </c>
      <c r="I6" s="35" t="s">
        <v>607</v>
      </c>
      <c r="K6" s="35" t="s">
        <v>608</v>
      </c>
      <c r="L6" s="35" t="s">
        <v>608</v>
      </c>
      <c r="M6" s="35" t="s">
        <v>608</v>
      </c>
      <c r="N6" s="35" t="s">
        <v>608</v>
      </c>
      <c r="O6" s="35" t="s">
        <v>608</v>
      </c>
      <c r="P6" s="35" t="s">
        <v>608</v>
      </c>
      <c r="Q6" s="35" t="s">
        <v>608</v>
      </c>
    </row>
    <row r="7" spans="1:17" ht="23.25">
      <c r="A7" s="34" t="s">
        <v>3</v>
      </c>
      <c r="C7" s="35" t="s">
        <v>7</v>
      </c>
      <c r="E7" s="35" t="s">
        <v>672</v>
      </c>
      <c r="G7" s="35" t="s">
        <v>673</v>
      </c>
      <c r="I7" s="35" t="s">
        <v>674</v>
      </c>
      <c r="K7" s="35" t="s">
        <v>7</v>
      </c>
      <c r="M7" s="35" t="s">
        <v>672</v>
      </c>
      <c r="O7" s="35" t="s">
        <v>673</v>
      </c>
      <c r="Q7" s="35" t="s">
        <v>674</v>
      </c>
    </row>
    <row r="8" spans="1:17" ht="18.75">
      <c r="A8" s="2" t="s">
        <v>54</v>
      </c>
      <c r="C8" s="4">
        <v>117168</v>
      </c>
      <c r="D8" s="4"/>
      <c r="E8" s="4">
        <v>819638451986</v>
      </c>
      <c r="F8" s="4"/>
      <c r="G8" s="4">
        <v>863946332592</v>
      </c>
      <c r="H8" s="4"/>
      <c r="I8" s="4">
        <v>-39401840880</v>
      </c>
      <c r="J8" s="4"/>
      <c r="K8" s="4">
        <v>117168</v>
      </c>
      <c r="L8" s="4"/>
      <c r="M8" s="4">
        <v>819638451986</v>
      </c>
      <c r="N8" s="4"/>
      <c r="O8" s="4">
        <v>-695085480422</v>
      </c>
      <c r="P8" s="4"/>
      <c r="Q8" s="4">
        <v>124552971564</v>
      </c>
    </row>
    <row r="9" spans="1:17" ht="18.75">
      <c r="A9" s="2" t="s">
        <v>56</v>
      </c>
      <c r="C9" s="4">
        <v>15000000</v>
      </c>
      <c r="D9" s="4"/>
      <c r="E9" s="4">
        <v>156264215625</v>
      </c>
      <c r="F9" s="4"/>
      <c r="G9" s="4">
        <v>155974417709</v>
      </c>
      <c r="H9" s="4"/>
      <c r="I9" s="4">
        <v>289797916</v>
      </c>
      <c r="J9" s="4"/>
      <c r="K9" s="4">
        <v>15000000</v>
      </c>
      <c r="L9" s="4"/>
      <c r="M9" s="4">
        <v>156264215625</v>
      </c>
      <c r="N9" s="4"/>
      <c r="O9" s="4">
        <v>-155243339307</v>
      </c>
      <c r="P9" s="4"/>
      <c r="Q9" s="4">
        <v>1020876318</v>
      </c>
    </row>
    <row r="10" spans="1:17" ht="18.75">
      <c r="A10" s="2" t="s">
        <v>24</v>
      </c>
      <c r="C10" s="4">
        <v>22000000</v>
      </c>
      <c r="D10" s="4"/>
      <c r="E10" s="4">
        <v>4987860589800</v>
      </c>
      <c r="F10" s="4"/>
      <c r="G10" s="4">
        <v>5085287430300</v>
      </c>
      <c r="H10" s="4"/>
      <c r="I10" s="4">
        <v>-97426840500</v>
      </c>
      <c r="J10" s="4"/>
      <c r="K10" s="4">
        <v>22000000</v>
      </c>
      <c r="L10" s="4"/>
      <c r="M10" s="4">
        <v>4987860589800</v>
      </c>
      <c r="N10" s="4"/>
      <c r="O10" s="4">
        <v>-4201885135800</v>
      </c>
      <c r="P10" s="4"/>
      <c r="Q10" s="4">
        <v>785975454000</v>
      </c>
    </row>
    <row r="11" spans="1:17" ht="18.75">
      <c r="A11" s="2" t="s">
        <v>26</v>
      </c>
      <c r="C11" s="4">
        <v>16322052</v>
      </c>
      <c r="D11" s="4"/>
      <c r="E11" s="4">
        <v>264953201460</v>
      </c>
      <c r="F11" s="4"/>
      <c r="G11" s="4">
        <v>267119407080</v>
      </c>
      <c r="H11" s="4"/>
      <c r="I11" s="4">
        <v>-2166205619</v>
      </c>
      <c r="J11" s="4"/>
      <c r="K11" s="4">
        <v>16322052</v>
      </c>
      <c r="L11" s="4"/>
      <c r="M11" s="4">
        <v>264953201460</v>
      </c>
      <c r="N11" s="4"/>
      <c r="O11" s="4">
        <v>-275147874103</v>
      </c>
      <c r="P11" s="4"/>
      <c r="Q11" s="4">
        <v>-10194672643</v>
      </c>
    </row>
    <row r="12" spans="1:17" ht="18.75">
      <c r="A12" s="2" t="s">
        <v>37</v>
      </c>
      <c r="C12" s="4">
        <v>7666900</v>
      </c>
      <c r="D12" s="4"/>
      <c r="E12" s="4">
        <v>140460226246</v>
      </c>
      <c r="F12" s="4"/>
      <c r="G12" s="4">
        <v>150069059767</v>
      </c>
      <c r="H12" s="4"/>
      <c r="I12" s="4">
        <v>-9608833520</v>
      </c>
      <c r="J12" s="4"/>
      <c r="K12" s="4">
        <v>7666900</v>
      </c>
      <c r="L12" s="4"/>
      <c r="M12" s="4">
        <v>140460226246</v>
      </c>
      <c r="N12" s="4"/>
      <c r="O12" s="4">
        <v>-151113876067</v>
      </c>
      <c r="P12" s="4"/>
      <c r="Q12" s="4">
        <v>-10653649821</v>
      </c>
    </row>
    <row r="13" spans="1:17" ht="18.75">
      <c r="A13" s="2" t="s">
        <v>46</v>
      </c>
      <c r="C13" s="4">
        <v>105000000</v>
      </c>
      <c r="D13" s="4"/>
      <c r="E13" s="4">
        <v>1619903880000</v>
      </c>
      <c r="F13" s="4"/>
      <c r="G13" s="4">
        <v>1868304395493</v>
      </c>
      <c r="H13" s="4"/>
      <c r="I13" s="4">
        <v>-248400515493</v>
      </c>
      <c r="J13" s="4"/>
      <c r="K13" s="4">
        <v>105000000</v>
      </c>
      <c r="L13" s="4"/>
      <c r="M13" s="4">
        <v>1619903880000</v>
      </c>
      <c r="N13" s="4"/>
      <c r="O13" s="4">
        <v>-1882030352774</v>
      </c>
      <c r="P13" s="4"/>
      <c r="Q13" s="4">
        <v>-262126472774</v>
      </c>
    </row>
    <row r="14" spans="1:17" ht="18.75">
      <c r="A14" s="2" t="s">
        <v>71</v>
      </c>
      <c r="C14" s="4">
        <v>28784793</v>
      </c>
      <c r="D14" s="4"/>
      <c r="E14" s="4">
        <v>527061102531</v>
      </c>
      <c r="F14" s="4"/>
      <c r="G14" s="4">
        <v>625426470572</v>
      </c>
      <c r="H14" s="4"/>
      <c r="I14" s="4">
        <v>-98365368040</v>
      </c>
      <c r="J14" s="4"/>
      <c r="K14" s="4">
        <v>28784793</v>
      </c>
      <c r="L14" s="4"/>
      <c r="M14" s="4">
        <v>527061102531</v>
      </c>
      <c r="N14" s="4"/>
      <c r="O14" s="4">
        <v>-622753695045</v>
      </c>
      <c r="P14" s="4"/>
      <c r="Q14" s="4">
        <v>-95692592514</v>
      </c>
    </row>
    <row r="15" spans="1:17" ht="18.75">
      <c r="A15" s="2" t="s">
        <v>67</v>
      </c>
      <c r="C15" s="4">
        <v>812651</v>
      </c>
      <c r="D15" s="4"/>
      <c r="E15" s="4">
        <v>66114034756</v>
      </c>
      <c r="F15" s="4"/>
      <c r="G15" s="4">
        <v>73830968652</v>
      </c>
      <c r="H15" s="4"/>
      <c r="I15" s="4">
        <v>-7716933896</v>
      </c>
      <c r="J15" s="4"/>
      <c r="K15" s="4">
        <v>812651</v>
      </c>
      <c r="L15" s="4"/>
      <c r="M15" s="4">
        <v>66114034756</v>
      </c>
      <c r="N15" s="4"/>
      <c r="O15" s="4">
        <v>-67097621261</v>
      </c>
      <c r="P15" s="4"/>
      <c r="Q15" s="4">
        <v>-983586505</v>
      </c>
    </row>
    <row r="16" spans="1:17" ht="18.75">
      <c r="A16" s="2" t="s">
        <v>44</v>
      </c>
      <c r="C16" s="4">
        <v>131400000</v>
      </c>
      <c r="D16" s="4"/>
      <c r="E16" s="4">
        <v>1229116979700</v>
      </c>
      <c r="F16" s="4"/>
      <c r="G16" s="4">
        <v>1525009436735</v>
      </c>
      <c r="H16" s="4"/>
      <c r="I16" s="4">
        <v>-295892457035</v>
      </c>
      <c r="J16" s="4"/>
      <c r="K16" s="4">
        <v>131400000</v>
      </c>
      <c r="L16" s="4"/>
      <c r="M16" s="4">
        <v>1229116979700</v>
      </c>
      <c r="N16" s="4"/>
      <c r="O16" s="4">
        <v>-1522577155922</v>
      </c>
      <c r="P16" s="4"/>
      <c r="Q16" s="4">
        <v>-293460176222</v>
      </c>
    </row>
    <row r="17" spans="1:20" ht="18.75">
      <c r="A17" s="2" t="s">
        <v>75</v>
      </c>
      <c r="C17" s="4">
        <v>56000000</v>
      </c>
      <c r="D17" s="4"/>
      <c r="E17" s="4">
        <v>671341608000</v>
      </c>
      <c r="F17" s="4"/>
      <c r="G17" s="4">
        <v>671927704449</v>
      </c>
      <c r="H17" s="4"/>
      <c r="I17" s="4">
        <v>-586096449</v>
      </c>
      <c r="J17" s="4"/>
      <c r="K17" s="4">
        <v>56000000</v>
      </c>
      <c r="L17" s="4"/>
      <c r="M17" s="4">
        <v>671341608000</v>
      </c>
      <c r="N17" s="4"/>
      <c r="O17" s="4">
        <v>-683382519325</v>
      </c>
      <c r="P17" s="4"/>
      <c r="Q17" s="4">
        <v>-12040911325</v>
      </c>
    </row>
    <row r="18" spans="1:20" ht="18.75">
      <c r="A18" s="2" t="s">
        <v>73</v>
      </c>
      <c r="C18" s="4">
        <v>31945649</v>
      </c>
      <c r="D18" s="4"/>
      <c r="E18" s="4">
        <v>932026049601</v>
      </c>
      <c r="F18" s="4"/>
      <c r="G18" s="4">
        <v>945641403099</v>
      </c>
      <c r="H18" s="4"/>
      <c r="I18" s="4">
        <v>-13615353497</v>
      </c>
      <c r="J18" s="4"/>
      <c r="K18" s="4">
        <v>31945649</v>
      </c>
      <c r="L18" s="4"/>
      <c r="M18" s="4">
        <v>932026049601</v>
      </c>
      <c r="N18" s="4"/>
      <c r="O18" s="4">
        <v>-949991365293</v>
      </c>
      <c r="P18" s="4"/>
      <c r="Q18" s="4">
        <v>-17965315692</v>
      </c>
    </row>
    <row r="19" spans="1:20" ht="18.75">
      <c r="A19" s="2" t="s">
        <v>70</v>
      </c>
      <c r="C19" s="4">
        <v>100000000</v>
      </c>
      <c r="D19" s="4"/>
      <c r="E19" s="4">
        <v>359746695000</v>
      </c>
      <c r="F19" s="4"/>
      <c r="G19" s="4">
        <v>366844418811</v>
      </c>
      <c r="H19" s="4"/>
      <c r="I19" s="4">
        <v>-7097723811</v>
      </c>
      <c r="J19" s="4"/>
      <c r="K19" s="4">
        <v>100000000</v>
      </c>
      <c r="L19" s="4"/>
      <c r="M19" s="4">
        <v>359746695000</v>
      </c>
      <c r="N19" s="4"/>
      <c r="O19" s="4">
        <v>-361525851088</v>
      </c>
      <c r="P19" s="4"/>
      <c r="Q19" s="4">
        <v>-1779156088</v>
      </c>
    </row>
    <row r="20" spans="1:20" ht="18.75">
      <c r="A20" s="2" t="s">
        <v>21</v>
      </c>
      <c r="C20" s="4">
        <v>3450000</v>
      </c>
      <c r="D20" s="4"/>
      <c r="E20" s="4">
        <v>124489851750</v>
      </c>
      <c r="F20" s="4"/>
      <c r="G20" s="4">
        <v>122222962978</v>
      </c>
      <c r="H20" s="4"/>
      <c r="I20" s="4">
        <v>2266888772</v>
      </c>
      <c r="J20" s="4"/>
      <c r="K20" s="4">
        <v>3450000</v>
      </c>
      <c r="L20" s="4"/>
      <c r="M20" s="4">
        <v>124489851750</v>
      </c>
      <c r="N20" s="4"/>
      <c r="O20" s="4">
        <v>-137426524639</v>
      </c>
      <c r="P20" s="4"/>
      <c r="Q20" s="4">
        <v>-12936672889</v>
      </c>
    </row>
    <row r="21" spans="1:20" ht="18.75">
      <c r="A21" s="2" t="s">
        <v>34</v>
      </c>
      <c r="C21" s="4">
        <v>23027050</v>
      </c>
      <c r="D21" s="4"/>
      <c r="E21" s="4">
        <v>39370867170</v>
      </c>
      <c r="F21" s="4"/>
      <c r="G21" s="4">
        <v>40483753917</v>
      </c>
      <c r="H21" s="4"/>
      <c r="I21" s="4">
        <v>-1112886746</v>
      </c>
      <c r="J21" s="4"/>
      <c r="K21" s="4">
        <v>23027050</v>
      </c>
      <c r="L21" s="4"/>
      <c r="M21" s="4">
        <v>39370867170</v>
      </c>
      <c r="N21" s="4"/>
      <c r="O21" s="4">
        <v>-52202867873</v>
      </c>
      <c r="P21" s="4"/>
      <c r="Q21" s="4">
        <v>-12832000703</v>
      </c>
    </row>
    <row r="22" spans="1:20" ht="18.75">
      <c r="A22" s="2" t="s">
        <v>51</v>
      </c>
      <c r="C22" s="4">
        <v>9942401</v>
      </c>
      <c r="D22" s="4"/>
      <c r="E22" s="4">
        <v>161759452162</v>
      </c>
      <c r="F22" s="4"/>
      <c r="G22" s="4">
        <v>160176649143</v>
      </c>
      <c r="H22" s="4"/>
      <c r="I22" s="4">
        <v>1582803019</v>
      </c>
      <c r="J22" s="4"/>
      <c r="K22" s="4">
        <v>9942401</v>
      </c>
      <c r="L22" s="4"/>
      <c r="M22" s="4">
        <v>161759452162</v>
      </c>
      <c r="N22" s="4"/>
      <c r="O22" s="4">
        <v>-157199269738</v>
      </c>
      <c r="P22" s="4"/>
      <c r="Q22" s="4">
        <v>4560182424</v>
      </c>
    </row>
    <row r="23" spans="1:20" ht="18.75">
      <c r="A23" s="2" t="s">
        <v>60</v>
      </c>
      <c r="C23" s="4">
        <v>4000000</v>
      </c>
      <c r="D23" s="4"/>
      <c r="E23" s="4">
        <v>56285082000</v>
      </c>
      <c r="F23" s="4"/>
      <c r="G23" s="4">
        <v>56183760320</v>
      </c>
      <c r="H23" s="4"/>
      <c r="I23" s="4">
        <v>101321680</v>
      </c>
      <c r="J23" s="4"/>
      <c r="K23" s="4">
        <v>4000000</v>
      </c>
      <c r="L23" s="4"/>
      <c r="M23" s="4">
        <v>56285082000</v>
      </c>
      <c r="N23" s="4"/>
      <c r="O23" s="4">
        <v>-54919858960</v>
      </c>
      <c r="P23" s="4"/>
      <c r="Q23" s="4">
        <v>1365223040</v>
      </c>
    </row>
    <row r="24" spans="1:20" ht="18.75">
      <c r="A24" s="2" t="s">
        <v>20</v>
      </c>
      <c r="C24" s="4">
        <v>39522306</v>
      </c>
      <c r="D24" s="4"/>
      <c r="E24" s="4">
        <v>1017930011916</v>
      </c>
      <c r="F24" s="4"/>
      <c r="G24" s="4">
        <v>1024496348699</v>
      </c>
      <c r="H24" s="4"/>
      <c r="I24" s="4">
        <v>-6566336782</v>
      </c>
      <c r="J24" s="4"/>
      <c r="K24" s="4">
        <v>39522306</v>
      </c>
      <c r="L24" s="4"/>
      <c r="M24" s="4">
        <v>1017930011916</v>
      </c>
      <c r="N24" s="4"/>
      <c r="O24" s="4">
        <v>-1028939999323</v>
      </c>
      <c r="P24" s="4"/>
      <c r="Q24" s="4">
        <v>-11009987407</v>
      </c>
    </row>
    <row r="25" spans="1:20" ht="18.75">
      <c r="A25" s="2" t="s">
        <v>18</v>
      </c>
      <c r="C25" s="4">
        <v>196303699</v>
      </c>
      <c r="D25" s="4"/>
      <c r="E25" s="4">
        <v>543452902194</v>
      </c>
      <c r="F25" s="4"/>
      <c r="G25" s="4">
        <v>567730327338</v>
      </c>
      <c r="H25" s="4"/>
      <c r="I25" s="4">
        <v>-24277425143</v>
      </c>
      <c r="J25" s="4"/>
      <c r="K25" s="4">
        <v>196303699</v>
      </c>
      <c r="L25" s="4"/>
      <c r="M25" s="4">
        <v>543452902194</v>
      </c>
      <c r="N25" s="4"/>
      <c r="O25" s="4">
        <v>-561121947414</v>
      </c>
      <c r="P25" s="4"/>
      <c r="Q25" s="4">
        <v>-17669045220</v>
      </c>
    </row>
    <row r="26" spans="1:20" ht="18.75">
      <c r="A26" s="2" t="s">
        <v>57</v>
      </c>
      <c r="C26" s="4">
        <v>5000000</v>
      </c>
      <c r="D26" s="4"/>
      <c r="E26" s="4">
        <v>74061946875</v>
      </c>
      <c r="F26" s="4"/>
      <c r="G26" s="4">
        <v>74773405507</v>
      </c>
      <c r="H26" s="4"/>
      <c r="I26" s="4">
        <v>-711458632</v>
      </c>
      <c r="J26" s="4"/>
      <c r="K26" s="4">
        <v>5000000</v>
      </c>
      <c r="L26" s="4"/>
      <c r="M26" s="4">
        <v>74061946875</v>
      </c>
      <c r="N26" s="4"/>
      <c r="O26" s="4">
        <v>-73144559118</v>
      </c>
      <c r="P26" s="4"/>
      <c r="Q26" s="4">
        <v>917387757</v>
      </c>
    </row>
    <row r="27" spans="1:20" ht="18.75">
      <c r="A27" s="2" t="s">
        <v>78</v>
      </c>
      <c r="C27" s="4">
        <v>22887869</v>
      </c>
      <c r="D27" s="4"/>
      <c r="E27" s="4">
        <v>662301584683</v>
      </c>
      <c r="F27" s="4"/>
      <c r="G27" s="4">
        <v>761982631032</v>
      </c>
      <c r="H27" s="4"/>
      <c r="I27" s="4">
        <v>-99681046348</v>
      </c>
      <c r="J27" s="4"/>
      <c r="K27" s="4">
        <v>22887869</v>
      </c>
      <c r="L27" s="4"/>
      <c r="M27" s="4">
        <v>662301584683</v>
      </c>
      <c r="N27" s="4"/>
      <c r="O27" s="4">
        <v>-749559201435</v>
      </c>
      <c r="P27" s="4"/>
      <c r="Q27" s="4">
        <v>-87257616752</v>
      </c>
    </row>
    <row r="28" spans="1:20" ht="18.75">
      <c r="A28" s="2" t="s">
        <v>48</v>
      </c>
      <c r="C28" s="4">
        <v>41764357</v>
      </c>
      <c r="D28" s="4"/>
      <c r="E28" s="4">
        <v>1376665886955</v>
      </c>
      <c r="F28" s="4"/>
      <c r="G28" s="4">
        <v>1531426494452</v>
      </c>
      <c r="H28" s="4"/>
      <c r="I28" s="4">
        <v>-154760607496</v>
      </c>
      <c r="J28" s="4"/>
      <c r="K28" s="4">
        <v>41764357</v>
      </c>
      <c r="L28" s="4"/>
      <c r="M28" s="4">
        <v>1376665886955</v>
      </c>
      <c r="N28" s="4"/>
      <c r="O28" s="4">
        <v>-1530786688515</v>
      </c>
      <c r="P28" s="4"/>
      <c r="Q28" s="4">
        <v>-154120801560</v>
      </c>
    </row>
    <row r="29" spans="1:20" ht="18.75">
      <c r="A29" s="2" t="s">
        <v>19</v>
      </c>
      <c r="C29" s="4">
        <v>59607941</v>
      </c>
      <c r="D29" s="4"/>
      <c r="E29" s="4">
        <v>966776414522</v>
      </c>
      <c r="F29" s="4"/>
      <c r="G29" s="4">
        <v>965744782223</v>
      </c>
      <c r="H29" s="4"/>
      <c r="I29" s="4">
        <v>1031632299</v>
      </c>
      <c r="J29" s="4"/>
      <c r="K29" s="4">
        <v>59607941</v>
      </c>
      <c r="L29" s="4"/>
      <c r="M29" s="4">
        <v>966776414522</v>
      </c>
      <c r="N29" s="4"/>
      <c r="O29" s="4">
        <v>-762165660091</v>
      </c>
      <c r="P29" s="4"/>
      <c r="Q29" s="4">
        <v>204610754431</v>
      </c>
    </row>
    <row r="30" spans="1:20" ht="18.75">
      <c r="A30" s="2" t="s">
        <v>40</v>
      </c>
      <c r="C30" s="4">
        <v>56298297</v>
      </c>
      <c r="D30" s="4"/>
      <c r="E30" s="4">
        <v>786284675966</v>
      </c>
      <c r="F30" s="4"/>
      <c r="G30" s="4">
        <v>784956823890</v>
      </c>
      <c r="H30" s="4"/>
      <c r="I30" s="4">
        <v>1327852076</v>
      </c>
      <c r="J30" s="4"/>
      <c r="K30" s="4">
        <v>56298297</v>
      </c>
      <c r="L30" s="4"/>
      <c r="M30" s="4">
        <v>786284675966</v>
      </c>
      <c r="N30" s="4"/>
      <c r="O30" s="4">
        <v>-886362153488</v>
      </c>
      <c r="P30" s="4"/>
      <c r="Q30" s="4">
        <v>-100077477522</v>
      </c>
      <c r="T30" s="3"/>
    </row>
    <row r="31" spans="1:20" ht="18.75">
      <c r="A31" s="2" t="s">
        <v>66</v>
      </c>
      <c r="C31" s="4">
        <v>785829</v>
      </c>
      <c r="D31" s="4"/>
      <c r="E31" s="4">
        <v>116828411601</v>
      </c>
      <c r="F31" s="4"/>
      <c r="G31" s="4">
        <v>120829095874</v>
      </c>
      <c r="H31" s="4"/>
      <c r="I31" s="4">
        <v>-4000704273</v>
      </c>
      <c r="J31" s="4"/>
      <c r="K31" s="4">
        <v>785829</v>
      </c>
      <c r="L31" s="4"/>
      <c r="M31" s="4">
        <v>116828411601</v>
      </c>
      <c r="N31" s="4"/>
      <c r="O31" s="4">
        <v>-219800741429</v>
      </c>
      <c r="P31" s="4"/>
      <c r="Q31" s="4">
        <v>-102972329828</v>
      </c>
      <c r="T31" s="3"/>
    </row>
    <row r="32" spans="1:20" ht="18.75">
      <c r="A32" s="2" t="s">
        <v>22</v>
      </c>
      <c r="C32" s="4">
        <v>226571363</v>
      </c>
      <c r="D32" s="4"/>
      <c r="E32" s="4">
        <v>1497734701544</v>
      </c>
      <c r="F32" s="4"/>
      <c r="G32" s="4">
        <v>1725685710887</v>
      </c>
      <c r="H32" s="4"/>
      <c r="I32" s="4">
        <v>-227951009342</v>
      </c>
      <c r="J32" s="4"/>
      <c r="K32" s="4">
        <v>226571363</v>
      </c>
      <c r="L32" s="4"/>
      <c r="M32" s="4">
        <v>1497734701544</v>
      </c>
      <c r="N32" s="4"/>
      <c r="O32" s="4">
        <v>-1700130234679</v>
      </c>
      <c r="P32" s="4"/>
      <c r="Q32" s="4">
        <v>-202395533135</v>
      </c>
      <c r="T32" s="3"/>
    </row>
    <row r="33" spans="1:17" ht="18.75">
      <c r="A33" s="2" t="s">
        <v>69</v>
      </c>
      <c r="C33" s="4">
        <v>25786</v>
      </c>
      <c r="D33" s="4"/>
      <c r="E33" s="4">
        <v>572616000387</v>
      </c>
      <c r="F33" s="4"/>
      <c r="G33" s="4">
        <v>584440644082</v>
      </c>
      <c r="H33" s="4"/>
      <c r="I33" s="4">
        <v>-8397185114</v>
      </c>
      <c r="J33" s="4"/>
      <c r="K33" s="4">
        <v>25786</v>
      </c>
      <c r="L33" s="4"/>
      <c r="M33" s="4">
        <v>572616000387</v>
      </c>
      <c r="N33" s="4"/>
      <c r="O33" s="4">
        <v>-496562978275</v>
      </c>
      <c r="P33" s="4"/>
      <c r="Q33" s="4">
        <v>76053022112</v>
      </c>
    </row>
    <row r="34" spans="1:17" ht="18.75">
      <c r="A34" s="2" t="s">
        <v>81</v>
      </c>
      <c r="C34" s="4">
        <v>652325088</v>
      </c>
      <c r="D34" s="4"/>
      <c r="E34" s="4">
        <v>3292148937668</v>
      </c>
      <c r="F34" s="4"/>
      <c r="G34" s="4">
        <v>3576297691874</v>
      </c>
      <c r="H34" s="4"/>
      <c r="I34" s="4">
        <v>-284148754205</v>
      </c>
      <c r="J34" s="4"/>
      <c r="K34" s="4">
        <v>652325088</v>
      </c>
      <c r="L34" s="4"/>
      <c r="M34" s="4">
        <v>3292148937668</v>
      </c>
      <c r="N34" s="4"/>
      <c r="O34" s="4">
        <v>-3756364245659</v>
      </c>
      <c r="P34" s="4"/>
      <c r="Q34" s="4">
        <v>-464215307991</v>
      </c>
    </row>
    <row r="35" spans="1:17" ht="18.75">
      <c r="A35" s="2" t="s">
        <v>47</v>
      </c>
      <c r="C35" s="4">
        <v>100000000</v>
      </c>
      <c r="D35" s="4"/>
      <c r="E35" s="4">
        <v>1701813600000</v>
      </c>
      <c r="F35" s="4"/>
      <c r="G35" s="4">
        <v>1555900818907</v>
      </c>
      <c r="H35" s="4"/>
      <c r="I35" s="4">
        <v>145912781093</v>
      </c>
      <c r="J35" s="4"/>
      <c r="K35" s="4">
        <v>100000000</v>
      </c>
      <c r="L35" s="4"/>
      <c r="M35" s="4">
        <v>1701813600000</v>
      </c>
      <c r="N35" s="4"/>
      <c r="O35" s="4">
        <v>-1909235033258</v>
      </c>
      <c r="P35" s="4"/>
      <c r="Q35" s="4">
        <v>-207421433258</v>
      </c>
    </row>
    <row r="36" spans="1:17" ht="18.75">
      <c r="A36" s="2" t="s">
        <v>43</v>
      </c>
      <c r="C36" s="4">
        <v>422058978</v>
      </c>
      <c r="D36" s="4"/>
      <c r="E36" s="4">
        <v>3469659702959</v>
      </c>
      <c r="F36" s="4"/>
      <c r="G36" s="4">
        <v>3377969748158</v>
      </c>
      <c r="H36" s="4"/>
      <c r="I36" s="4">
        <v>91689954801</v>
      </c>
      <c r="J36" s="4"/>
      <c r="K36" s="4">
        <v>422058978</v>
      </c>
      <c r="L36" s="4"/>
      <c r="M36" s="4">
        <v>3469659702959</v>
      </c>
      <c r="N36" s="4"/>
      <c r="O36" s="4">
        <v>-3799721224485</v>
      </c>
      <c r="P36" s="4"/>
      <c r="Q36" s="4">
        <v>-330061521526</v>
      </c>
    </row>
    <row r="37" spans="1:17" ht="18.75">
      <c r="A37" s="2" t="s">
        <v>62</v>
      </c>
      <c r="C37" s="4">
        <v>1000000</v>
      </c>
      <c r="D37" s="4"/>
      <c r="E37" s="4">
        <v>12983563687</v>
      </c>
      <c r="F37" s="4"/>
      <c r="G37" s="4">
        <v>12817707563</v>
      </c>
      <c r="H37" s="4"/>
      <c r="I37" s="4">
        <v>165856124</v>
      </c>
      <c r="J37" s="4"/>
      <c r="K37" s="4">
        <v>1000000</v>
      </c>
      <c r="L37" s="4"/>
      <c r="M37" s="4">
        <v>12983563687</v>
      </c>
      <c r="N37" s="4"/>
      <c r="O37" s="4">
        <v>-12651991706</v>
      </c>
      <c r="P37" s="4"/>
      <c r="Q37" s="4">
        <v>331571981</v>
      </c>
    </row>
    <row r="38" spans="1:17" ht="18.75">
      <c r="A38" s="2" t="s">
        <v>23</v>
      </c>
      <c r="C38" s="4">
        <v>30000000</v>
      </c>
      <c r="D38" s="4"/>
      <c r="E38" s="4">
        <v>478933290000</v>
      </c>
      <c r="F38" s="4"/>
      <c r="G38" s="4">
        <v>473194710479</v>
      </c>
      <c r="H38" s="4"/>
      <c r="I38" s="4">
        <v>5738579521</v>
      </c>
      <c r="J38" s="4"/>
      <c r="K38" s="4">
        <v>30000000</v>
      </c>
      <c r="L38" s="4"/>
      <c r="M38" s="4">
        <v>478933290000</v>
      </c>
      <c r="N38" s="4"/>
      <c r="O38" s="4">
        <v>-516203770349</v>
      </c>
      <c r="P38" s="4"/>
      <c r="Q38" s="4">
        <v>-37270480349</v>
      </c>
    </row>
    <row r="39" spans="1:17" ht="18.75">
      <c r="A39" s="2" t="s">
        <v>29</v>
      </c>
      <c r="C39" s="4">
        <v>20529938</v>
      </c>
      <c r="D39" s="4"/>
      <c r="E39" s="4">
        <v>772434657287</v>
      </c>
      <c r="F39" s="4"/>
      <c r="G39" s="4">
        <v>778906845700</v>
      </c>
      <c r="H39" s="4"/>
      <c r="I39" s="4">
        <v>-6472188412</v>
      </c>
      <c r="J39" s="4"/>
      <c r="K39" s="4">
        <v>20529938</v>
      </c>
      <c r="L39" s="4"/>
      <c r="M39" s="4">
        <v>772434657287</v>
      </c>
      <c r="N39" s="4"/>
      <c r="O39" s="4">
        <v>-784404594234</v>
      </c>
      <c r="P39" s="4"/>
      <c r="Q39" s="4">
        <v>-11969936947</v>
      </c>
    </row>
    <row r="40" spans="1:17" ht="18.75">
      <c r="A40" s="2" t="s">
        <v>49</v>
      </c>
      <c r="C40" s="4">
        <v>22795609</v>
      </c>
      <c r="D40" s="4"/>
      <c r="E40" s="4">
        <v>520726228405</v>
      </c>
      <c r="F40" s="4"/>
      <c r="G40" s="4">
        <v>513247774455</v>
      </c>
      <c r="H40" s="4"/>
      <c r="I40" s="4">
        <v>7478453950</v>
      </c>
      <c r="J40" s="4"/>
      <c r="K40" s="4">
        <v>22795609</v>
      </c>
      <c r="L40" s="4"/>
      <c r="M40" s="4">
        <v>520726228405</v>
      </c>
      <c r="N40" s="4"/>
      <c r="O40" s="4">
        <v>-559128601067</v>
      </c>
      <c r="P40" s="4"/>
      <c r="Q40" s="4">
        <v>-38402372662</v>
      </c>
    </row>
    <row r="41" spans="1:17" ht="18.75">
      <c r="A41" s="2" t="s">
        <v>85</v>
      </c>
      <c r="C41" s="4">
        <v>4866626</v>
      </c>
      <c r="D41" s="4"/>
      <c r="E41" s="4">
        <v>150596653879</v>
      </c>
      <c r="F41" s="4"/>
      <c r="G41" s="4">
        <v>155064653966</v>
      </c>
      <c r="H41" s="4"/>
      <c r="I41" s="4">
        <v>-4468000086</v>
      </c>
      <c r="J41" s="4"/>
      <c r="K41" s="4">
        <v>4866626</v>
      </c>
      <c r="L41" s="4"/>
      <c r="M41" s="4">
        <v>150596653879</v>
      </c>
      <c r="N41" s="4"/>
      <c r="O41" s="4">
        <v>-155064653965</v>
      </c>
      <c r="P41" s="4"/>
      <c r="Q41" s="4">
        <v>-4468000086</v>
      </c>
    </row>
    <row r="42" spans="1:17" ht="18.75">
      <c r="A42" s="2" t="s">
        <v>74</v>
      </c>
      <c r="C42" s="4">
        <v>175700000</v>
      </c>
      <c r="D42" s="4"/>
      <c r="E42" s="4">
        <v>1198130453100</v>
      </c>
      <c r="F42" s="4"/>
      <c r="G42" s="4">
        <v>1319139300337</v>
      </c>
      <c r="H42" s="4"/>
      <c r="I42" s="4">
        <v>-121008847237</v>
      </c>
      <c r="J42" s="4"/>
      <c r="K42" s="4">
        <v>175700000</v>
      </c>
      <c r="L42" s="4"/>
      <c r="M42" s="4">
        <v>1198130453100</v>
      </c>
      <c r="N42" s="4"/>
      <c r="O42" s="4">
        <v>-1302625063097</v>
      </c>
      <c r="P42" s="4"/>
      <c r="Q42" s="4">
        <v>-104494609997</v>
      </c>
    </row>
    <row r="43" spans="1:17" ht="18.75">
      <c r="A43" s="2" t="s">
        <v>80</v>
      </c>
      <c r="C43" s="4">
        <v>24330684</v>
      </c>
      <c r="D43" s="4"/>
      <c r="E43" s="4">
        <v>444295284822</v>
      </c>
      <c r="F43" s="4"/>
      <c r="G43" s="4">
        <v>450229576693</v>
      </c>
      <c r="H43" s="4"/>
      <c r="I43" s="4">
        <v>-5934291870</v>
      </c>
      <c r="J43" s="4"/>
      <c r="K43" s="4">
        <v>24330684</v>
      </c>
      <c r="L43" s="4"/>
      <c r="M43" s="4">
        <v>444295284822</v>
      </c>
      <c r="N43" s="4"/>
      <c r="O43" s="4">
        <v>-479118168086</v>
      </c>
      <c r="P43" s="4"/>
      <c r="Q43" s="4">
        <v>-34822883264</v>
      </c>
    </row>
    <row r="44" spans="1:17" ht="18.75">
      <c r="A44" s="2" t="s">
        <v>63</v>
      </c>
      <c r="C44" s="4">
        <v>9998502</v>
      </c>
      <c r="D44" s="4"/>
      <c r="E44" s="4">
        <v>151876650469</v>
      </c>
      <c r="F44" s="4"/>
      <c r="G44" s="4">
        <v>152019827211</v>
      </c>
      <c r="H44" s="4"/>
      <c r="I44" s="4">
        <v>-143176742</v>
      </c>
      <c r="J44" s="4"/>
      <c r="K44" s="4">
        <v>9998502</v>
      </c>
      <c r="L44" s="4"/>
      <c r="M44" s="4">
        <v>151876650469</v>
      </c>
      <c r="N44" s="4"/>
      <c r="O44" s="4">
        <v>-147828404630</v>
      </c>
      <c r="P44" s="4"/>
      <c r="Q44" s="4">
        <v>4048245839</v>
      </c>
    </row>
    <row r="45" spans="1:17" ht="18.75">
      <c r="A45" s="2" t="s">
        <v>52</v>
      </c>
      <c r="C45" s="4">
        <v>36800000</v>
      </c>
      <c r="D45" s="4"/>
      <c r="E45" s="4">
        <v>272162937600</v>
      </c>
      <c r="F45" s="4"/>
      <c r="G45" s="4">
        <v>275709673410</v>
      </c>
      <c r="H45" s="4"/>
      <c r="I45" s="4">
        <v>-3546735810</v>
      </c>
      <c r="J45" s="4"/>
      <c r="K45" s="4">
        <v>36800000</v>
      </c>
      <c r="L45" s="4"/>
      <c r="M45" s="4">
        <v>272162937600</v>
      </c>
      <c r="N45" s="4"/>
      <c r="O45" s="4">
        <v>-278078886670</v>
      </c>
      <c r="P45" s="4"/>
      <c r="Q45" s="4">
        <v>-5915949070</v>
      </c>
    </row>
    <row r="46" spans="1:17" ht="18.75">
      <c r="A46" s="2" t="s">
        <v>17</v>
      </c>
      <c r="C46" s="4">
        <v>217994408</v>
      </c>
      <c r="D46" s="4"/>
      <c r="E46" s="4">
        <v>1153913342275</v>
      </c>
      <c r="F46" s="4"/>
      <c r="G46" s="4">
        <v>1131569125665</v>
      </c>
      <c r="H46" s="4"/>
      <c r="I46" s="4">
        <v>22344216610</v>
      </c>
      <c r="J46" s="4"/>
      <c r="K46" s="4">
        <v>217994408</v>
      </c>
      <c r="L46" s="4"/>
      <c r="M46" s="4">
        <v>1153913342275</v>
      </c>
      <c r="N46" s="4"/>
      <c r="O46" s="4">
        <v>-1121146836110</v>
      </c>
      <c r="P46" s="4"/>
      <c r="Q46" s="4">
        <v>32766506165</v>
      </c>
    </row>
    <row r="47" spans="1:17" ht="18.75">
      <c r="A47" s="2" t="s">
        <v>50</v>
      </c>
      <c r="C47" s="4">
        <v>25618236</v>
      </c>
      <c r="D47" s="4"/>
      <c r="E47" s="4">
        <v>163745142197</v>
      </c>
      <c r="F47" s="4"/>
      <c r="G47" s="4">
        <v>178839019120</v>
      </c>
      <c r="H47" s="4"/>
      <c r="I47" s="4">
        <v>-15093876922</v>
      </c>
      <c r="J47" s="4"/>
      <c r="K47" s="4">
        <v>25618236</v>
      </c>
      <c r="L47" s="4"/>
      <c r="M47" s="4">
        <v>163745142197</v>
      </c>
      <c r="N47" s="4"/>
      <c r="O47" s="4">
        <v>-180246000833</v>
      </c>
      <c r="P47" s="4"/>
      <c r="Q47" s="4">
        <v>-16500858636</v>
      </c>
    </row>
    <row r="48" spans="1:17" ht="18.75">
      <c r="A48" s="2" t="s">
        <v>68</v>
      </c>
      <c r="C48" s="4">
        <v>784200</v>
      </c>
      <c r="D48" s="4"/>
      <c r="E48" s="4">
        <v>476059588800</v>
      </c>
      <c r="F48" s="4"/>
      <c r="G48" s="4">
        <v>471694221758</v>
      </c>
      <c r="H48" s="4"/>
      <c r="I48" s="4">
        <v>4365347042</v>
      </c>
      <c r="J48" s="4"/>
      <c r="K48" s="4">
        <v>784200</v>
      </c>
      <c r="L48" s="4"/>
      <c r="M48" s="4">
        <v>476059588800</v>
      </c>
      <c r="N48" s="4"/>
      <c r="O48" s="4">
        <v>563308293997</v>
      </c>
      <c r="P48" s="4"/>
      <c r="Q48" s="4">
        <v>1039367882797</v>
      </c>
    </row>
    <row r="49" spans="1:17" ht="18.75">
      <c r="A49" s="2" t="s">
        <v>55</v>
      </c>
      <c r="C49" s="4">
        <v>9534251</v>
      </c>
      <c r="D49" s="4"/>
      <c r="E49" s="4">
        <v>172174557711</v>
      </c>
      <c r="F49" s="4"/>
      <c r="G49" s="4">
        <v>170520217893</v>
      </c>
      <c r="H49" s="4"/>
      <c r="I49" s="4">
        <v>1654339818</v>
      </c>
      <c r="J49" s="4"/>
      <c r="K49" s="4">
        <v>9534251</v>
      </c>
      <c r="L49" s="4"/>
      <c r="M49" s="4">
        <v>172174557711</v>
      </c>
      <c r="N49" s="4"/>
      <c r="O49" s="4">
        <v>-169969804686</v>
      </c>
      <c r="P49" s="4"/>
      <c r="Q49" s="4">
        <v>2204753025</v>
      </c>
    </row>
    <row r="50" spans="1:17" ht="18.75">
      <c r="A50" s="2" t="s">
        <v>72</v>
      </c>
      <c r="C50" s="4">
        <v>758421328</v>
      </c>
      <c r="D50" s="4"/>
      <c r="E50" s="4">
        <v>3739387256648</v>
      </c>
      <c r="F50" s="4"/>
      <c r="G50" s="4">
        <v>4167636841798</v>
      </c>
      <c r="H50" s="4"/>
      <c r="I50" s="4">
        <v>-428249585149</v>
      </c>
      <c r="J50" s="4"/>
      <c r="K50" s="4">
        <v>758421328</v>
      </c>
      <c r="L50" s="4"/>
      <c r="M50" s="4">
        <v>3739387256648</v>
      </c>
      <c r="N50" s="4"/>
      <c r="O50" s="4">
        <v>-4287371897035</v>
      </c>
      <c r="P50" s="4"/>
      <c r="Q50" s="4">
        <v>-547984640387</v>
      </c>
    </row>
    <row r="51" spans="1:17" ht="18.75">
      <c r="A51" s="2" t="s">
        <v>38</v>
      </c>
      <c r="C51" s="4">
        <v>109725377</v>
      </c>
      <c r="D51" s="4"/>
      <c r="E51" s="4">
        <v>1722254948798</v>
      </c>
      <c r="F51" s="4"/>
      <c r="G51" s="4">
        <v>1724815626470</v>
      </c>
      <c r="H51" s="4"/>
      <c r="I51" s="4">
        <v>-2560677671</v>
      </c>
      <c r="J51" s="4"/>
      <c r="K51" s="4">
        <v>109725377</v>
      </c>
      <c r="L51" s="4"/>
      <c r="M51" s="4">
        <v>1722254948798</v>
      </c>
      <c r="N51" s="4"/>
      <c r="O51" s="4">
        <v>-1726271055633</v>
      </c>
      <c r="P51" s="4"/>
      <c r="Q51" s="4">
        <v>-4016106835</v>
      </c>
    </row>
    <row r="52" spans="1:17" ht="18.75">
      <c r="A52" s="2" t="s">
        <v>58</v>
      </c>
      <c r="C52" s="4">
        <v>39000000</v>
      </c>
      <c r="D52" s="4"/>
      <c r="E52" s="4">
        <v>684387149550</v>
      </c>
      <c r="F52" s="4"/>
      <c r="G52" s="4">
        <v>682708612023</v>
      </c>
      <c r="H52" s="4"/>
      <c r="I52" s="4">
        <v>1678537527</v>
      </c>
      <c r="J52" s="4"/>
      <c r="K52" s="4">
        <v>39000000</v>
      </c>
      <c r="L52" s="4"/>
      <c r="M52" s="4">
        <v>684387149550</v>
      </c>
      <c r="N52" s="4"/>
      <c r="O52" s="4">
        <v>-657859724049</v>
      </c>
      <c r="P52" s="4"/>
      <c r="Q52" s="4">
        <v>26527425501</v>
      </c>
    </row>
    <row r="53" spans="1:17" ht="18.75">
      <c r="A53" s="2" t="s">
        <v>53</v>
      </c>
      <c r="C53" s="4">
        <v>39999999</v>
      </c>
      <c r="D53" s="4"/>
      <c r="E53" s="4">
        <v>353484171162</v>
      </c>
      <c r="F53" s="4"/>
      <c r="G53" s="4">
        <v>369045695222</v>
      </c>
      <c r="H53" s="4"/>
      <c r="I53" s="4">
        <v>-15561524059</v>
      </c>
      <c r="J53" s="4"/>
      <c r="K53" s="4">
        <v>39999999</v>
      </c>
      <c r="L53" s="4"/>
      <c r="M53" s="4">
        <v>353484171162</v>
      </c>
      <c r="N53" s="4"/>
      <c r="O53" s="4">
        <v>-360608465470</v>
      </c>
      <c r="P53" s="4"/>
      <c r="Q53" s="4">
        <v>-7124294308</v>
      </c>
    </row>
    <row r="54" spans="1:17" ht="18.75">
      <c r="A54" s="2" t="s">
        <v>27</v>
      </c>
      <c r="C54" s="4">
        <v>4977076</v>
      </c>
      <c r="D54" s="4"/>
      <c r="E54" s="4">
        <v>844482356680</v>
      </c>
      <c r="F54" s="4"/>
      <c r="G54" s="4">
        <v>839896991297</v>
      </c>
      <c r="H54" s="4"/>
      <c r="I54" s="4">
        <v>4585365383</v>
      </c>
      <c r="J54" s="4"/>
      <c r="K54" s="4">
        <v>4977076</v>
      </c>
      <c r="L54" s="4"/>
      <c r="M54" s="4">
        <v>844482356680</v>
      </c>
      <c r="N54" s="4"/>
      <c r="O54" s="4">
        <v>-957152491823</v>
      </c>
      <c r="P54" s="4"/>
      <c r="Q54" s="4">
        <v>-112670135143</v>
      </c>
    </row>
    <row r="55" spans="1:17" ht="18.75">
      <c r="A55" s="2" t="s">
        <v>30</v>
      </c>
      <c r="C55" s="4">
        <v>17124181</v>
      </c>
      <c r="D55" s="4"/>
      <c r="E55" s="4">
        <v>102303975659</v>
      </c>
      <c r="F55" s="4"/>
      <c r="G55" s="4">
        <v>102791527526</v>
      </c>
      <c r="H55" s="4"/>
      <c r="I55" s="4">
        <v>-487551866</v>
      </c>
      <c r="J55" s="4"/>
      <c r="K55" s="4">
        <v>17124181</v>
      </c>
      <c r="L55" s="4"/>
      <c r="M55" s="4">
        <v>102303975659</v>
      </c>
      <c r="N55" s="4"/>
      <c r="O55" s="4">
        <v>-102138547369</v>
      </c>
      <c r="P55" s="4"/>
      <c r="Q55" s="4">
        <v>165428290</v>
      </c>
    </row>
    <row r="56" spans="1:17" ht="18.75">
      <c r="A56" s="2" t="s">
        <v>61</v>
      </c>
      <c r="C56" s="4">
        <v>7000000</v>
      </c>
      <c r="D56" s="4"/>
      <c r="E56" s="4">
        <v>95800102125</v>
      </c>
      <c r="F56" s="4"/>
      <c r="G56" s="4">
        <v>95408316264</v>
      </c>
      <c r="H56" s="4"/>
      <c r="I56" s="4">
        <v>391785861</v>
      </c>
      <c r="J56" s="4"/>
      <c r="K56" s="4">
        <v>7000000</v>
      </c>
      <c r="L56" s="4"/>
      <c r="M56" s="4">
        <v>95800102125</v>
      </c>
      <c r="N56" s="4"/>
      <c r="O56" s="4">
        <v>-94109738126</v>
      </c>
      <c r="P56" s="4"/>
      <c r="Q56" s="4">
        <v>1690363999</v>
      </c>
    </row>
    <row r="57" spans="1:17" ht="18.75">
      <c r="A57" s="2" t="s">
        <v>83</v>
      </c>
      <c r="C57" s="4">
        <v>11792133</v>
      </c>
      <c r="D57" s="4"/>
      <c r="E57" s="4">
        <v>76192803756</v>
      </c>
      <c r="F57" s="4"/>
      <c r="G57" s="4">
        <v>78232144877</v>
      </c>
      <c r="H57" s="4"/>
      <c r="I57" s="4">
        <v>-2039341120</v>
      </c>
      <c r="J57" s="4"/>
      <c r="K57" s="4">
        <v>11792133</v>
      </c>
      <c r="L57" s="4"/>
      <c r="M57" s="4">
        <v>76192803756</v>
      </c>
      <c r="N57" s="4"/>
      <c r="O57" s="4">
        <v>-78232144876</v>
      </c>
      <c r="P57" s="4"/>
      <c r="Q57" s="4">
        <v>-2039341120</v>
      </c>
    </row>
    <row r="58" spans="1:17" ht="18.75">
      <c r="A58" s="2" t="s">
        <v>35</v>
      </c>
      <c r="C58" s="4">
        <v>177709043</v>
      </c>
      <c r="D58" s="4"/>
      <c r="E58" s="4">
        <v>960985107616</v>
      </c>
      <c r="F58" s="4"/>
      <c r="G58" s="4">
        <v>956058853569</v>
      </c>
      <c r="H58" s="4"/>
      <c r="I58" s="4">
        <v>4926254047</v>
      </c>
      <c r="J58" s="4"/>
      <c r="K58" s="4">
        <v>177709043</v>
      </c>
      <c r="L58" s="4"/>
      <c r="M58" s="4">
        <v>960985107616</v>
      </c>
      <c r="N58" s="4"/>
      <c r="O58" s="4">
        <v>-475076460298</v>
      </c>
      <c r="P58" s="4"/>
      <c r="Q58" s="4">
        <v>485908647318</v>
      </c>
    </row>
    <row r="59" spans="1:17" ht="18.75">
      <c r="A59" s="2" t="s">
        <v>84</v>
      </c>
      <c r="C59" s="4">
        <v>112737234</v>
      </c>
      <c r="D59" s="4"/>
      <c r="E59" s="4">
        <v>1490932016977</v>
      </c>
      <c r="F59" s="4"/>
      <c r="G59" s="4">
        <v>1507727656993</v>
      </c>
      <c r="H59" s="4"/>
      <c r="I59" s="4">
        <v>-16795640015</v>
      </c>
      <c r="J59" s="4"/>
      <c r="K59" s="4">
        <v>112737234</v>
      </c>
      <c r="L59" s="4"/>
      <c r="M59" s="4">
        <v>1490932016977</v>
      </c>
      <c r="N59" s="4"/>
      <c r="O59" s="4">
        <v>-1507727656992</v>
      </c>
      <c r="P59" s="4"/>
      <c r="Q59" s="4">
        <v>-16795640015</v>
      </c>
    </row>
    <row r="60" spans="1:17" ht="18.75">
      <c r="A60" s="2" t="s">
        <v>86</v>
      </c>
      <c r="C60" s="4">
        <v>5000000</v>
      </c>
      <c r="D60" s="4"/>
      <c r="E60" s="4">
        <v>49940625000</v>
      </c>
      <c r="F60" s="4"/>
      <c r="G60" s="4">
        <v>50000000000</v>
      </c>
      <c r="H60" s="4"/>
      <c r="I60" s="4">
        <v>-59375000</v>
      </c>
      <c r="J60" s="4"/>
      <c r="K60" s="4">
        <v>5000000</v>
      </c>
      <c r="L60" s="4"/>
      <c r="M60" s="4">
        <v>49940625000</v>
      </c>
      <c r="N60" s="4"/>
      <c r="O60" s="4">
        <v>-50000000000</v>
      </c>
      <c r="P60" s="4"/>
      <c r="Q60" s="4">
        <v>-59375000</v>
      </c>
    </row>
    <row r="61" spans="1:17" ht="18.75">
      <c r="A61" s="2" t="s">
        <v>42</v>
      </c>
      <c r="C61" s="4">
        <v>97341623</v>
      </c>
      <c r="D61" s="4"/>
      <c r="E61" s="4">
        <v>312349157427</v>
      </c>
      <c r="F61" s="4"/>
      <c r="G61" s="4">
        <v>319279310997</v>
      </c>
      <c r="H61" s="4"/>
      <c r="I61" s="4">
        <v>-6930153569</v>
      </c>
      <c r="J61" s="4"/>
      <c r="K61" s="4">
        <v>97341623</v>
      </c>
      <c r="L61" s="4"/>
      <c r="M61" s="4">
        <v>312349157427</v>
      </c>
      <c r="N61" s="4"/>
      <c r="O61" s="4">
        <v>-322135209806</v>
      </c>
      <c r="P61" s="4"/>
      <c r="Q61" s="4">
        <v>-9786052379</v>
      </c>
    </row>
    <row r="62" spans="1:17" ht="18.75">
      <c r="A62" s="2" t="s">
        <v>77</v>
      </c>
      <c r="C62" s="4">
        <v>30000000</v>
      </c>
      <c r="D62" s="4"/>
      <c r="E62" s="4">
        <v>108967761000</v>
      </c>
      <c r="F62" s="4"/>
      <c r="G62" s="4">
        <v>112924551024</v>
      </c>
      <c r="H62" s="4"/>
      <c r="I62" s="4">
        <v>-3956790024</v>
      </c>
      <c r="J62" s="4"/>
      <c r="K62" s="4">
        <v>30000000</v>
      </c>
      <c r="L62" s="4"/>
      <c r="M62" s="4">
        <v>108967761000</v>
      </c>
      <c r="N62" s="4"/>
      <c r="O62" s="4">
        <v>-111183555541</v>
      </c>
      <c r="P62" s="4"/>
      <c r="Q62" s="4">
        <v>-2215794541</v>
      </c>
    </row>
    <row r="63" spans="1:17" ht="18.75">
      <c r="A63" s="2" t="s">
        <v>25</v>
      </c>
      <c r="C63" s="4">
        <v>900000</v>
      </c>
      <c r="D63" s="4"/>
      <c r="E63" s="4">
        <v>20397906000</v>
      </c>
      <c r="F63" s="4"/>
      <c r="G63" s="4">
        <v>3852802567</v>
      </c>
      <c r="H63" s="4"/>
      <c r="I63" s="4">
        <v>16545103433</v>
      </c>
      <c r="J63" s="4"/>
      <c r="K63" s="4">
        <v>900000</v>
      </c>
      <c r="L63" s="4"/>
      <c r="M63" s="4">
        <v>20397906000</v>
      </c>
      <c r="N63" s="4"/>
      <c r="O63" s="4">
        <v>-21262598563</v>
      </c>
      <c r="P63" s="4"/>
      <c r="Q63" s="4">
        <v>-864692563</v>
      </c>
    </row>
    <row r="64" spans="1:17" ht="18.75">
      <c r="A64" s="2" t="s">
        <v>82</v>
      </c>
      <c r="C64" s="4">
        <v>93345724</v>
      </c>
      <c r="D64" s="4"/>
      <c r="E64" s="4">
        <v>2187067770327</v>
      </c>
      <c r="F64" s="4"/>
      <c r="G64" s="4">
        <v>2467849824165</v>
      </c>
      <c r="H64" s="4"/>
      <c r="I64" s="4">
        <v>-280782053837</v>
      </c>
      <c r="J64" s="4"/>
      <c r="K64" s="4">
        <v>93345724</v>
      </c>
      <c r="L64" s="4"/>
      <c r="M64" s="4">
        <v>2187067770327</v>
      </c>
      <c r="N64" s="4"/>
      <c r="O64" s="4">
        <v>-2450392605791</v>
      </c>
      <c r="P64" s="4"/>
      <c r="Q64" s="4">
        <v>-263324835464</v>
      </c>
    </row>
    <row r="65" spans="1:17" ht="18.75">
      <c r="A65" s="2" t="s">
        <v>15</v>
      </c>
      <c r="C65" s="4">
        <v>175700000</v>
      </c>
      <c r="D65" s="4"/>
      <c r="E65" s="4">
        <v>37414463294</v>
      </c>
      <c r="F65" s="4"/>
      <c r="G65" s="4">
        <v>37414463294</v>
      </c>
      <c r="H65" s="4"/>
      <c r="I65" s="4">
        <v>52520772417</v>
      </c>
      <c r="J65" s="4"/>
      <c r="K65" s="4">
        <v>175700000</v>
      </c>
      <c r="L65" s="4"/>
      <c r="M65" s="4">
        <v>37414463294</v>
      </c>
      <c r="N65" s="4"/>
      <c r="O65" s="4">
        <v>-54132536163</v>
      </c>
      <c r="P65" s="4"/>
      <c r="Q65" s="4">
        <v>-16718072869</v>
      </c>
    </row>
    <row r="66" spans="1:17" ht="18.75">
      <c r="A66" s="2" t="s">
        <v>16</v>
      </c>
      <c r="C66" s="4">
        <v>894684771</v>
      </c>
      <c r="D66" s="4"/>
      <c r="E66" s="4">
        <v>1657769643285</v>
      </c>
      <c r="F66" s="4"/>
      <c r="G66" s="4">
        <v>1642511169484</v>
      </c>
      <c r="H66" s="4"/>
      <c r="I66" s="4">
        <v>15258473801</v>
      </c>
      <c r="J66" s="4"/>
      <c r="K66" s="4">
        <v>894684771</v>
      </c>
      <c r="L66" s="4"/>
      <c r="M66" s="4">
        <v>1657769643285</v>
      </c>
      <c r="N66" s="4"/>
      <c r="O66" s="4">
        <v>-2329953457832</v>
      </c>
      <c r="P66" s="4"/>
      <c r="Q66" s="4">
        <v>-672183814547</v>
      </c>
    </row>
    <row r="67" spans="1:17" ht="18.75">
      <c r="A67" s="2" t="s">
        <v>79</v>
      </c>
      <c r="C67" s="4">
        <v>165152397</v>
      </c>
      <c r="D67" s="4"/>
      <c r="E67" s="4">
        <v>1037388588562</v>
      </c>
      <c r="F67" s="4"/>
      <c r="G67" s="4">
        <v>1015981212722</v>
      </c>
      <c r="H67" s="4"/>
      <c r="I67" s="4">
        <v>21407375840</v>
      </c>
      <c r="J67" s="4"/>
      <c r="K67" s="4">
        <v>165152397</v>
      </c>
      <c r="L67" s="4"/>
      <c r="M67" s="4">
        <v>1037388588562</v>
      </c>
      <c r="N67" s="4"/>
      <c r="O67" s="4">
        <v>-972576366258</v>
      </c>
      <c r="P67" s="4"/>
      <c r="Q67" s="4">
        <v>64812222304</v>
      </c>
    </row>
    <row r="68" spans="1:17" ht="18.75">
      <c r="A68" s="2" t="s">
        <v>28</v>
      </c>
      <c r="C68" s="4">
        <v>6400000</v>
      </c>
      <c r="D68" s="4"/>
      <c r="E68" s="4">
        <v>88176211200</v>
      </c>
      <c r="F68" s="4"/>
      <c r="G68" s="4">
        <v>89602279620</v>
      </c>
      <c r="H68" s="4"/>
      <c r="I68" s="4">
        <v>-1426068420</v>
      </c>
      <c r="J68" s="4"/>
      <c r="K68" s="4">
        <v>6400000</v>
      </c>
      <c r="L68" s="4"/>
      <c r="M68" s="4">
        <v>88176211200</v>
      </c>
      <c r="N68" s="4"/>
      <c r="O68" s="4">
        <v>-89744550145</v>
      </c>
      <c r="P68" s="4"/>
      <c r="Q68" s="4">
        <v>-1568338945</v>
      </c>
    </row>
    <row r="69" spans="1:17" ht="18.75">
      <c r="A69" s="2" t="s">
        <v>64</v>
      </c>
      <c r="C69" s="4">
        <v>16906978</v>
      </c>
      <c r="D69" s="4"/>
      <c r="E69" s="4">
        <v>352830493054</v>
      </c>
      <c r="F69" s="4"/>
      <c r="G69" s="4">
        <v>355041816712</v>
      </c>
      <c r="H69" s="4"/>
      <c r="I69" s="4">
        <v>-2211323658</v>
      </c>
      <c r="J69" s="4"/>
      <c r="K69" s="4">
        <v>16906978</v>
      </c>
      <c r="L69" s="4"/>
      <c r="M69" s="4">
        <v>352830493054</v>
      </c>
      <c r="N69" s="4"/>
      <c r="O69" s="4">
        <v>-357019838677</v>
      </c>
      <c r="P69" s="4"/>
      <c r="Q69" s="4">
        <v>-4189345623</v>
      </c>
    </row>
    <row r="70" spans="1:17" ht="18.75">
      <c r="A70" s="2" t="s">
        <v>45</v>
      </c>
      <c r="C70" s="4">
        <v>44348272</v>
      </c>
      <c r="D70" s="4"/>
      <c r="E70" s="4">
        <v>319611898416</v>
      </c>
      <c r="F70" s="4"/>
      <c r="G70" s="4">
        <v>320671200893</v>
      </c>
      <c r="H70" s="4"/>
      <c r="I70" s="4">
        <v>-1059302476</v>
      </c>
      <c r="J70" s="4"/>
      <c r="K70" s="4">
        <v>44348272</v>
      </c>
      <c r="L70" s="4"/>
      <c r="M70" s="4">
        <v>319611898416</v>
      </c>
      <c r="N70" s="4"/>
      <c r="O70" s="4">
        <v>-371846109155</v>
      </c>
      <c r="P70" s="4"/>
      <c r="Q70" s="4">
        <v>-52234210739</v>
      </c>
    </row>
    <row r="71" spans="1:17" ht="18.75">
      <c r="A71" s="2" t="s">
        <v>39</v>
      </c>
      <c r="C71" s="4">
        <v>1954000000</v>
      </c>
      <c r="D71" s="4"/>
      <c r="E71" s="4">
        <v>4337320472100</v>
      </c>
      <c r="F71" s="4"/>
      <c r="G71" s="4">
        <v>4261567897800</v>
      </c>
      <c r="H71" s="4"/>
      <c r="I71" s="4">
        <v>75752574300</v>
      </c>
      <c r="J71" s="4"/>
      <c r="K71" s="4">
        <v>1954000000</v>
      </c>
      <c r="L71" s="4"/>
      <c r="M71" s="4">
        <v>4337320472100</v>
      </c>
      <c r="N71" s="4"/>
      <c r="O71" s="4">
        <v>-3946487266244</v>
      </c>
      <c r="P71" s="4"/>
      <c r="Q71" s="4">
        <v>390833205856</v>
      </c>
    </row>
    <row r="72" spans="1:17" ht="18.75">
      <c r="A72" s="2" t="s">
        <v>59</v>
      </c>
      <c r="C72" s="4">
        <v>1283203</v>
      </c>
      <c r="D72" s="4"/>
      <c r="E72" s="4">
        <v>152994045678</v>
      </c>
      <c r="F72" s="4"/>
      <c r="G72" s="4">
        <v>153132051427</v>
      </c>
      <c r="H72" s="4"/>
      <c r="I72" s="4">
        <v>-138005749</v>
      </c>
      <c r="J72" s="4"/>
      <c r="K72" s="4">
        <v>1283203</v>
      </c>
      <c r="L72" s="4"/>
      <c r="M72" s="4">
        <v>152994045678</v>
      </c>
      <c r="N72" s="4"/>
      <c r="O72" s="4">
        <v>-152882961991</v>
      </c>
      <c r="P72" s="4"/>
      <c r="Q72" s="4">
        <v>111083687</v>
      </c>
    </row>
    <row r="73" spans="1:17" ht="18.75">
      <c r="A73" s="2" t="s">
        <v>65</v>
      </c>
      <c r="C73" s="4">
        <v>1333380</v>
      </c>
      <c r="D73" s="4"/>
      <c r="E73" s="4">
        <v>379328969799</v>
      </c>
      <c r="F73" s="4"/>
      <c r="G73" s="4">
        <v>375338611961</v>
      </c>
      <c r="H73" s="4"/>
      <c r="I73" s="4">
        <v>3990357838</v>
      </c>
      <c r="J73" s="4"/>
      <c r="K73" s="4">
        <v>1333380</v>
      </c>
      <c r="L73" s="4"/>
      <c r="M73" s="4">
        <v>379328969799</v>
      </c>
      <c r="N73" s="4"/>
      <c r="O73" s="4">
        <v>-368966642300</v>
      </c>
      <c r="P73" s="4"/>
      <c r="Q73" s="4">
        <v>10362327499</v>
      </c>
    </row>
    <row r="74" spans="1:17" ht="18.75">
      <c r="A74" s="2" t="s">
        <v>41</v>
      </c>
      <c r="C74" s="4">
        <v>45133690</v>
      </c>
      <c r="D74" s="4"/>
      <c r="E74" s="4">
        <v>1565344893157</v>
      </c>
      <c r="F74" s="4"/>
      <c r="G74" s="4">
        <v>1554965974012</v>
      </c>
      <c r="H74" s="4"/>
      <c r="I74" s="4">
        <v>10378919145</v>
      </c>
      <c r="J74" s="4"/>
      <c r="K74" s="4">
        <v>45133690</v>
      </c>
      <c r="L74" s="4"/>
      <c r="M74" s="4">
        <v>1565344893157</v>
      </c>
      <c r="N74" s="4"/>
      <c r="O74" s="4">
        <v>-1527408810202</v>
      </c>
      <c r="P74" s="4"/>
      <c r="Q74" s="4">
        <v>37936082955</v>
      </c>
    </row>
    <row r="75" spans="1:17" ht="18.75">
      <c r="A75" s="2" t="s">
        <v>158</v>
      </c>
      <c r="C75" s="4">
        <v>1681425</v>
      </c>
      <c r="D75" s="4"/>
      <c r="E75" s="4">
        <v>1681120241718</v>
      </c>
      <c r="F75" s="4"/>
      <c r="G75" s="4">
        <v>1681120241718</v>
      </c>
      <c r="H75" s="4"/>
      <c r="I75" s="4">
        <v>0</v>
      </c>
      <c r="J75" s="4"/>
      <c r="K75" s="4">
        <v>1681425</v>
      </c>
      <c r="L75" s="4"/>
      <c r="M75" s="4">
        <v>1681120241718</v>
      </c>
      <c r="N75" s="4"/>
      <c r="O75" s="4">
        <v>-1680816794934</v>
      </c>
      <c r="P75" s="4"/>
      <c r="Q75" s="4">
        <v>303446784</v>
      </c>
    </row>
    <row r="76" spans="1:17" ht="18.75">
      <c r="A76" s="2" t="s">
        <v>236</v>
      </c>
      <c r="C76" s="4">
        <v>1868200</v>
      </c>
      <c r="D76" s="4"/>
      <c r="E76" s="4">
        <v>1737111091537</v>
      </c>
      <c r="F76" s="4"/>
      <c r="G76" s="4">
        <v>1836462638805</v>
      </c>
      <c r="H76" s="4"/>
      <c r="I76" s="4">
        <v>-99351547267</v>
      </c>
      <c r="J76" s="4"/>
      <c r="K76" s="4">
        <v>1868200</v>
      </c>
      <c r="L76" s="4"/>
      <c r="M76" s="4">
        <v>1737111091537</v>
      </c>
      <c r="N76" s="4"/>
      <c r="O76" s="4">
        <v>-1695764125233</v>
      </c>
      <c r="P76" s="4"/>
      <c r="Q76" s="4">
        <v>41346966304</v>
      </c>
    </row>
    <row r="77" spans="1:17" ht="18.75">
      <c r="A77" s="2" t="s">
        <v>242</v>
      </c>
      <c r="C77" s="4">
        <v>4022100</v>
      </c>
      <c r="D77" s="4"/>
      <c r="E77" s="4">
        <v>4001264139403</v>
      </c>
      <c r="F77" s="4"/>
      <c r="G77" s="4">
        <v>3991612849016</v>
      </c>
      <c r="H77" s="4"/>
      <c r="I77" s="4">
        <v>9651290387</v>
      </c>
      <c r="J77" s="4"/>
      <c r="K77" s="4">
        <v>4022100</v>
      </c>
      <c r="L77" s="4"/>
      <c r="M77" s="4">
        <v>4001264139403</v>
      </c>
      <c r="N77" s="4"/>
      <c r="O77" s="4">
        <v>-3943623836066</v>
      </c>
      <c r="P77" s="4"/>
      <c r="Q77" s="4">
        <v>57640303337</v>
      </c>
    </row>
    <row r="78" spans="1:17" ht="18.75">
      <c r="A78" s="2" t="s">
        <v>248</v>
      </c>
      <c r="C78" s="4">
        <v>1850000</v>
      </c>
      <c r="D78" s="4"/>
      <c r="E78" s="4">
        <v>1764302662171</v>
      </c>
      <c r="F78" s="4"/>
      <c r="G78" s="4">
        <v>1764302662171</v>
      </c>
      <c r="H78" s="4"/>
      <c r="I78" s="4">
        <v>0</v>
      </c>
      <c r="J78" s="4"/>
      <c r="K78" s="4">
        <v>1850000</v>
      </c>
      <c r="L78" s="4"/>
      <c r="M78" s="4">
        <v>1764302662171</v>
      </c>
      <c r="N78" s="4"/>
      <c r="O78" s="4">
        <v>-1850177812499</v>
      </c>
      <c r="P78" s="4"/>
      <c r="Q78" s="4">
        <v>-85875150328</v>
      </c>
    </row>
    <row r="79" spans="1:17" ht="18.75">
      <c r="A79" s="2" t="s">
        <v>245</v>
      </c>
      <c r="C79" s="4">
        <v>5273061</v>
      </c>
      <c r="D79" s="4"/>
      <c r="E79" s="4">
        <v>5200931836714</v>
      </c>
      <c r="F79" s="4"/>
      <c r="G79" s="4">
        <v>5171935257797</v>
      </c>
      <c r="H79" s="4"/>
      <c r="I79" s="4">
        <v>28996578917</v>
      </c>
      <c r="J79" s="4"/>
      <c r="K79" s="4">
        <v>5273061</v>
      </c>
      <c r="L79" s="4"/>
      <c r="M79" s="4">
        <v>5200931836714</v>
      </c>
      <c r="N79" s="4"/>
      <c r="O79" s="4">
        <v>-5171497673061</v>
      </c>
      <c r="P79" s="4"/>
      <c r="Q79" s="4">
        <v>29434163653</v>
      </c>
    </row>
    <row r="80" spans="1:17" ht="18.75">
      <c r="A80" s="2" t="s">
        <v>251</v>
      </c>
      <c r="C80" s="4">
        <v>8903400</v>
      </c>
      <c r="D80" s="4"/>
      <c r="E80" s="4">
        <v>8753393481816</v>
      </c>
      <c r="F80" s="4"/>
      <c r="G80" s="4">
        <v>8758912589297</v>
      </c>
      <c r="H80" s="4"/>
      <c r="I80" s="4">
        <v>-5519107480</v>
      </c>
      <c r="J80" s="4"/>
      <c r="K80" s="4">
        <v>8903400</v>
      </c>
      <c r="L80" s="4"/>
      <c r="M80" s="4">
        <v>8753393481816</v>
      </c>
      <c r="N80" s="4"/>
      <c r="O80" s="4">
        <v>-8785386501630</v>
      </c>
      <c r="P80" s="4"/>
      <c r="Q80" s="4">
        <v>-31993019814</v>
      </c>
    </row>
    <row r="81" spans="1:17" ht="18.75">
      <c r="A81" s="2" t="s">
        <v>253</v>
      </c>
      <c r="C81" s="4">
        <v>1000000</v>
      </c>
      <c r="D81" s="4"/>
      <c r="E81" s="4">
        <v>941059402062</v>
      </c>
      <c r="F81" s="4"/>
      <c r="G81" s="4">
        <v>920833068750</v>
      </c>
      <c r="H81" s="4"/>
      <c r="I81" s="4">
        <v>20226333312</v>
      </c>
      <c r="J81" s="4"/>
      <c r="K81" s="4">
        <v>1000000</v>
      </c>
      <c r="L81" s="4"/>
      <c r="M81" s="4">
        <v>941059402062</v>
      </c>
      <c r="N81" s="4"/>
      <c r="O81" s="4">
        <v>-898390571875</v>
      </c>
      <c r="P81" s="4"/>
      <c r="Q81" s="4">
        <v>42668830187</v>
      </c>
    </row>
    <row r="82" spans="1:17" ht="18.75">
      <c r="A82" s="2" t="s">
        <v>256</v>
      </c>
      <c r="C82" s="4">
        <v>8950700</v>
      </c>
      <c r="D82" s="4"/>
      <c r="E82" s="4">
        <v>9204126399665</v>
      </c>
      <c r="F82" s="4"/>
      <c r="G82" s="4">
        <v>8680605355056</v>
      </c>
      <c r="H82" s="4"/>
      <c r="I82" s="4">
        <v>523521044609</v>
      </c>
      <c r="J82" s="4"/>
      <c r="K82" s="4">
        <v>8950700</v>
      </c>
      <c r="L82" s="4"/>
      <c r="M82" s="4">
        <v>9204126399665</v>
      </c>
      <c r="N82" s="4"/>
      <c r="O82" s="4">
        <v>-8564723748106</v>
      </c>
      <c r="P82" s="4"/>
      <c r="Q82" s="4">
        <v>639402651559</v>
      </c>
    </row>
    <row r="83" spans="1:17" ht="18.75">
      <c r="A83" s="2" t="s">
        <v>259</v>
      </c>
      <c r="C83" s="4">
        <v>3150000</v>
      </c>
      <c r="D83" s="4"/>
      <c r="E83" s="4">
        <v>3014822464368</v>
      </c>
      <c r="F83" s="4"/>
      <c r="G83" s="4">
        <v>3072268050468</v>
      </c>
      <c r="H83" s="4"/>
      <c r="I83" s="4">
        <v>-57445586099</v>
      </c>
      <c r="J83" s="4"/>
      <c r="K83" s="4">
        <v>3150000</v>
      </c>
      <c r="L83" s="4"/>
      <c r="M83" s="4">
        <v>3014822464368</v>
      </c>
      <c r="N83" s="4"/>
      <c r="O83" s="4">
        <v>-2953522753875</v>
      </c>
      <c r="P83" s="4"/>
      <c r="Q83" s="4">
        <v>61299710493</v>
      </c>
    </row>
    <row r="84" spans="1:17" ht="18.75">
      <c r="A84" s="2" t="s">
        <v>282</v>
      </c>
      <c r="C84" s="4">
        <v>2499897</v>
      </c>
      <c r="D84" s="4"/>
      <c r="E84" s="4">
        <v>2511941113137</v>
      </c>
      <c r="F84" s="4"/>
      <c r="G84" s="4">
        <v>2511941113137</v>
      </c>
      <c r="H84" s="4"/>
      <c r="I84" s="4">
        <v>0</v>
      </c>
      <c r="J84" s="4"/>
      <c r="K84" s="4">
        <v>2499897</v>
      </c>
      <c r="L84" s="4"/>
      <c r="M84" s="4">
        <v>2511941113137</v>
      </c>
      <c r="N84" s="4"/>
      <c r="O84" s="4">
        <v>-2511941113137</v>
      </c>
      <c r="P84" s="4"/>
      <c r="Q84" s="4">
        <v>0</v>
      </c>
    </row>
    <row r="85" spans="1:17" ht="18.75">
      <c r="A85" s="2" t="s">
        <v>284</v>
      </c>
      <c r="C85" s="4">
        <v>599898</v>
      </c>
      <c r="D85" s="4"/>
      <c r="E85" s="4">
        <v>602788214829</v>
      </c>
      <c r="F85" s="4"/>
      <c r="G85" s="4">
        <v>602788214829</v>
      </c>
      <c r="H85" s="4"/>
      <c r="I85" s="4">
        <v>0</v>
      </c>
      <c r="J85" s="4"/>
      <c r="K85" s="4">
        <v>599898</v>
      </c>
      <c r="L85" s="4"/>
      <c r="M85" s="4">
        <v>602788214829</v>
      </c>
      <c r="N85" s="4"/>
      <c r="O85" s="4">
        <v>-602788214829</v>
      </c>
      <c r="P85" s="4"/>
      <c r="Q85" s="4">
        <v>0</v>
      </c>
    </row>
    <row r="86" spans="1:17" ht="18.75">
      <c r="A86" s="2" t="s">
        <v>274</v>
      </c>
      <c r="C86" s="4">
        <v>2999899</v>
      </c>
      <c r="D86" s="4"/>
      <c r="E86" s="4">
        <v>2999355268306</v>
      </c>
      <c r="F86" s="4"/>
      <c r="G86" s="4">
        <v>2999355268306</v>
      </c>
      <c r="H86" s="4"/>
      <c r="I86" s="4">
        <v>0</v>
      </c>
      <c r="J86" s="4"/>
      <c r="K86" s="4">
        <v>2999899</v>
      </c>
      <c r="L86" s="4"/>
      <c r="M86" s="4">
        <v>2999355268306</v>
      </c>
      <c r="N86" s="4"/>
      <c r="O86" s="4">
        <v>-2999355268306</v>
      </c>
      <c r="P86" s="4"/>
      <c r="Q86" s="4">
        <v>0</v>
      </c>
    </row>
    <row r="87" spans="1:17" ht="18.75">
      <c r="A87" s="2" t="s">
        <v>287</v>
      </c>
      <c r="C87" s="4">
        <v>599995</v>
      </c>
      <c r="D87" s="4"/>
      <c r="E87" s="4">
        <v>599886250906</v>
      </c>
      <c r="F87" s="4"/>
      <c r="G87" s="4">
        <v>599886250906</v>
      </c>
      <c r="H87" s="4"/>
      <c r="I87" s="4">
        <v>0</v>
      </c>
      <c r="J87" s="4"/>
      <c r="K87" s="4">
        <v>599995</v>
      </c>
      <c r="L87" s="4"/>
      <c r="M87" s="4">
        <v>599886250906</v>
      </c>
      <c r="N87" s="4"/>
      <c r="O87" s="4">
        <v>-599886250906</v>
      </c>
      <c r="P87" s="4"/>
      <c r="Q87" s="4">
        <v>0</v>
      </c>
    </row>
    <row r="88" spans="1:17" ht="18.75">
      <c r="A88" s="2" t="s">
        <v>175</v>
      </c>
      <c r="C88" s="4">
        <v>1199966</v>
      </c>
      <c r="D88" s="4"/>
      <c r="E88" s="4">
        <v>1199748506162</v>
      </c>
      <c r="F88" s="4"/>
      <c r="G88" s="4">
        <v>1199748506162</v>
      </c>
      <c r="H88" s="4"/>
      <c r="I88" s="4">
        <v>0</v>
      </c>
      <c r="J88" s="4"/>
      <c r="K88" s="4">
        <v>1199966</v>
      </c>
      <c r="L88" s="4"/>
      <c r="M88" s="4">
        <v>1199748506162</v>
      </c>
      <c r="N88" s="4"/>
      <c r="O88" s="4">
        <v>-1199748506162</v>
      </c>
      <c r="P88" s="4"/>
      <c r="Q88" s="4">
        <v>0</v>
      </c>
    </row>
    <row r="89" spans="1:17" ht="18.75">
      <c r="A89" s="2" t="s">
        <v>239</v>
      </c>
      <c r="C89" s="4">
        <v>1290000</v>
      </c>
      <c r="D89" s="4"/>
      <c r="E89" s="4">
        <v>1234964022193</v>
      </c>
      <c r="F89" s="4"/>
      <c r="G89" s="4">
        <v>1233958004566</v>
      </c>
      <c r="H89" s="4"/>
      <c r="I89" s="4">
        <v>1006017627</v>
      </c>
      <c r="J89" s="4"/>
      <c r="K89" s="4">
        <v>1290000</v>
      </c>
      <c r="L89" s="4"/>
      <c r="M89" s="4">
        <v>1234964022193</v>
      </c>
      <c r="N89" s="4"/>
      <c r="O89" s="4">
        <v>-1200785218224</v>
      </c>
      <c r="P89" s="4"/>
      <c r="Q89" s="4">
        <v>34178803969</v>
      </c>
    </row>
    <row r="90" spans="1:17" ht="18.75">
      <c r="A90" s="2" t="s">
        <v>262</v>
      </c>
      <c r="C90" s="4">
        <v>1549000</v>
      </c>
      <c r="D90" s="4"/>
      <c r="E90" s="4">
        <v>1494514070218</v>
      </c>
      <c r="F90" s="4"/>
      <c r="G90" s="4">
        <v>1505076335461</v>
      </c>
      <c r="H90" s="4"/>
      <c r="I90" s="4">
        <v>-10562265242</v>
      </c>
      <c r="J90" s="4"/>
      <c r="K90" s="4">
        <v>1549000</v>
      </c>
      <c r="L90" s="4"/>
      <c r="M90" s="4">
        <v>1494514070218</v>
      </c>
      <c r="N90" s="4"/>
      <c r="O90" s="4">
        <v>-1458379352823</v>
      </c>
      <c r="P90" s="4"/>
      <c r="Q90" s="4">
        <v>36134717395</v>
      </c>
    </row>
    <row r="91" spans="1:17" ht="18.75">
      <c r="A91" s="2" t="s">
        <v>205</v>
      </c>
      <c r="C91" s="4">
        <v>3999984</v>
      </c>
      <c r="D91" s="4"/>
      <c r="E91" s="4">
        <v>3999259002900</v>
      </c>
      <c r="F91" s="4"/>
      <c r="G91" s="4">
        <v>3999259002900</v>
      </c>
      <c r="H91" s="4"/>
      <c r="I91" s="4">
        <v>0</v>
      </c>
      <c r="J91" s="4"/>
      <c r="K91" s="4">
        <v>3999984</v>
      </c>
      <c r="L91" s="4"/>
      <c r="M91" s="4">
        <v>3999259002900</v>
      </c>
      <c r="N91" s="4"/>
      <c r="O91" s="4">
        <v>-3999259002900</v>
      </c>
      <c r="P91" s="4"/>
      <c r="Q91" s="4">
        <v>0</v>
      </c>
    </row>
    <row r="92" spans="1:17" ht="18.75">
      <c r="A92" s="2" t="s">
        <v>116</v>
      </c>
      <c r="C92" s="4">
        <v>5722600</v>
      </c>
      <c r="D92" s="4"/>
      <c r="E92" s="4">
        <v>6471674058965</v>
      </c>
      <c r="F92" s="4"/>
      <c r="G92" s="4">
        <v>6379040869353</v>
      </c>
      <c r="H92" s="4"/>
      <c r="I92" s="4">
        <v>92633189612</v>
      </c>
      <c r="J92" s="4"/>
      <c r="K92" s="4">
        <v>5722600</v>
      </c>
      <c r="L92" s="4"/>
      <c r="M92" s="4">
        <v>6471674058965</v>
      </c>
      <c r="N92" s="4"/>
      <c r="O92" s="4">
        <v>-5627241821482</v>
      </c>
      <c r="P92" s="4"/>
      <c r="Q92" s="4">
        <v>844432237483</v>
      </c>
    </row>
    <row r="93" spans="1:17" ht="18.75">
      <c r="A93" s="2" t="s">
        <v>119</v>
      </c>
      <c r="C93" s="4">
        <v>5706900</v>
      </c>
      <c r="D93" s="4"/>
      <c r="E93" s="4">
        <v>6468660609201</v>
      </c>
      <c r="F93" s="4"/>
      <c r="G93" s="4">
        <v>6376070557292</v>
      </c>
      <c r="H93" s="4"/>
      <c r="I93" s="4">
        <v>92590051909</v>
      </c>
      <c r="J93" s="4"/>
      <c r="K93" s="4">
        <v>5706900</v>
      </c>
      <c r="L93" s="4"/>
      <c r="M93" s="4">
        <v>6468660609201</v>
      </c>
      <c r="N93" s="4"/>
      <c r="O93" s="4">
        <v>-5624623788474</v>
      </c>
      <c r="P93" s="4"/>
      <c r="Q93" s="4">
        <v>844036820727</v>
      </c>
    </row>
    <row r="94" spans="1:17" ht="18.75">
      <c r="A94" s="2" t="s">
        <v>265</v>
      </c>
      <c r="C94" s="4">
        <v>7130000</v>
      </c>
      <c r="D94" s="4"/>
      <c r="E94" s="4">
        <v>6668193170887</v>
      </c>
      <c r="F94" s="4"/>
      <c r="G94" s="4">
        <v>6663203075506</v>
      </c>
      <c r="H94" s="4"/>
      <c r="I94" s="4">
        <v>4990095381</v>
      </c>
      <c r="J94" s="4"/>
      <c r="K94" s="4">
        <v>7130000</v>
      </c>
      <c r="L94" s="4"/>
      <c r="M94" s="4">
        <v>6668193170887</v>
      </c>
      <c r="N94" s="4"/>
      <c r="O94" s="4">
        <v>-6602400000000</v>
      </c>
      <c r="P94" s="4"/>
      <c r="Q94" s="4">
        <v>65793170887</v>
      </c>
    </row>
    <row r="95" spans="1:17" ht="18.75">
      <c r="A95" s="2" t="s">
        <v>149</v>
      </c>
      <c r="C95" s="4">
        <v>7500000</v>
      </c>
      <c r="D95" s="4"/>
      <c r="E95" s="4">
        <v>7573627031250</v>
      </c>
      <c r="F95" s="4"/>
      <c r="G95" s="4">
        <v>7573627031250</v>
      </c>
      <c r="H95" s="4"/>
      <c r="I95" s="4">
        <v>0</v>
      </c>
      <c r="J95" s="4"/>
      <c r="K95" s="4">
        <v>7500000</v>
      </c>
      <c r="L95" s="4"/>
      <c r="M95" s="4">
        <v>7573627031250</v>
      </c>
      <c r="N95" s="4"/>
      <c r="O95" s="4">
        <v>-7498640625000</v>
      </c>
      <c r="P95" s="4"/>
      <c r="Q95" s="4">
        <v>74986406250</v>
      </c>
    </row>
    <row r="96" spans="1:17" ht="18.75">
      <c r="A96" s="2" t="s">
        <v>122</v>
      </c>
      <c r="C96" s="4">
        <v>11233900</v>
      </c>
      <c r="D96" s="4"/>
      <c r="E96" s="4">
        <v>12782049251253</v>
      </c>
      <c r="F96" s="4"/>
      <c r="G96" s="4">
        <v>12599103115133</v>
      </c>
      <c r="H96" s="4"/>
      <c r="I96" s="4">
        <v>182946136120</v>
      </c>
      <c r="J96" s="4"/>
      <c r="K96" s="4">
        <v>11233900</v>
      </c>
      <c r="L96" s="4"/>
      <c r="M96" s="4">
        <v>12782049251253</v>
      </c>
      <c r="N96" s="4"/>
      <c r="O96" s="4">
        <v>-11115522796774</v>
      </c>
      <c r="P96" s="4"/>
      <c r="Q96" s="4">
        <v>1666526454479</v>
      </c>
    </row>
    <row r="97" spans="1:17" ht="18.75">
      <c r="A97" s="2" t="s">
        <v>128</v>
      </c>
      <c r="C97" s="4">
        <v>11367500</v>
      </c>
      <c r="D97" s="4"/>
      <c r="E97" s="4">
        <v>12616683048334</v>
      </c>
      <c r="F97" s="4"/>
      <c r="G97" s="4">
        <v>12436093555707</v>
      </c>
      <c r="H97" s="4"/>
      <c r="I97" s="4">
        <v>180589492627</v>
      </c>
      <c r="J97" s="4"/>
      <c r="K97" s="4">
        <v>11367500</v>
      </c>
      <c r="L97" s="4"/>
      <c r="M97" s="4">
        <v>12616683048334</v>
      </c>
      <c r="N97" s="4"/>
      <c r="O97" s="4">
        <v>-10971720768529</v>
      </c>
      <c r="P97" s="4"/>
      <c r="Q97" s="4">
        <v>1644962279805</v>
      </c>
    </row>
    <row r="98" spans="1:17" ht="18.75">
      <c r="A98" s="2" t="s">
        <v>137</v>
      </c>
      <c r="C98" s="4">
        <v>9740020</v>
      </c>
      <c r="D98" s="4"/>
      <c r="E98" s="4">
        <v>25128201831358</v>
      </c>
      <c r="F98" s="4"/>
      <c r="G98" s="4">
        <v>24768539816443</v>
      </c>
      <c r="H98" s="4"/>
      <c r="I98" s="4">
        <v>359662014915</v>
      </c>
      <c r="J98" s="4"/>
      <c r="K98" s="4">
        <v>9740020</v>
      </c>
      <c r="L98" s="4"/>
      <c r="M98" s="4">
        <v>25128201831358</v>
      </c>
      <c r="N98" s="4"/>
      <c r="O98" s="4">
        <v>-21851435614809</v>
      </c>
      <c r="P98" s="4"/>
      <c r="Q98" s="4">
        <v>3276766216549</v>
      </c>
    </row>
    <row r="99" spans="1:17" ht="18.75">
      <c r="A99" s="2" t="s">
        <v>217</v>
      </c>
      <c r="C99" s="4">
        <v>8435100</v>
      </c>
      <c r="D99" s="4"/>
      <c r="E99" s="4">
        <v>8136372091217</v>
      </c>
      <c r="F99" s="4"/>
      <c r="G99" s="4">
        <v>8180564003981</v>
      </c>
      <c r="H99" s="4"/>
      <c r="I99" s="4">
        <v>-44191912763</v>
      </c>
      <c r="J99" s="4"/>
      <c r="K99" s="4">
        <v>8435100</v>
      </c>
      <c r="L99" s="4"/>
      <c r="M99" s="4">
        <v>8136372091217</v>
      </c>
      <c r="N99" s="4"/>
      <c r="O99" s="4">
        <v>-8026347722148</v>
      </c>
      <c r="P99" s="4"/>
      <c r="Q99" s="4">
        <v>110024369069</v>
      </c>
    </row>
    <row r="100" spans="1:17" ht="18.75">
      <c r="A100" s="2" t="s">
        <v>285</v>
      </c>
      <c r="C100" s="4">
        <v>4799000</v>
      </c>
      <c r="D100" s="4"/>
      <c r="E100" s="4">
        <v>4798130181250</v>
      </c>
      <c r="F100" s="4"/>
      <c r="G100" s="4">
        <v>4798130181250</v>
      </c>
      <c r="H100" s="4"/>
      <c r="I100" s="4">
        <v>0</v>
      </c>
      <c r="J100" s="4"/>
      <c r="K100" s="4">
        <v>4799000</v>
      </c>
      <c r="L100" s="4"/>
      <c r="M100" s="4">
        <v>4798130181250</v>
      </c>
      <c r="N100" s="4"/>
      <c r="O100" s="4">
        <v>-4798130181250</v>
      </c>
      <c r="P100" s="4"/>
      <c r="Q100" s="4">
        <v>0</v>
      </c>
    </row>
    <row r="101" spans="1:17" ht="18.75">
      <c r="A101" s="2" t="s">
        <v>178</v>
      </c>
      <c r="C101" s="4">
        <v>1800000</v>
      </c>
      <c r="D101" s="4"/>
      <c r="E101" s="4">
        <v>1799673750000</v>
      </c>
      <c r="F101" s="4"/>
      <c r="G101" s="4">
        <v>1799673750000</v>
      </c>
      <c r="H101" s="4"/>
      <c r="I101" s="4">
        <v>0</v>
      </c>
      <c r="J101" s="4"/>
      <c r="K101" s="4">
        <v>1800000</v>
      </c>
      <c r="L101" s="4"/>
      <c r="M101" s="4">
        <v>1799673750000</v>
      </c>
      <c r="N101" s="4"/>
      <c r="O101" s="4">
        <v>-1799673750000</v>
      </c>
      <c r="P101" s="4"/>
      <c r="Q101" s="4">
        <v>0</v>
      </c>
    </row>
    <row r="102" spans="1:17" ht="18.75">
      <c r="A102" s="2" t="s">
        <v>131</v>
      </c>
      <c r="C102" s="4">
        <v>6372600</v>
      </c>
      <c r="D102" s="4"/>
      <c r="E102" s="4">
        <v>8042885929092</v>
      </c>
      <c r="F102" s="4"/>
      <c r="G102" s="4">
        <v>7927771957072</v>
      </c>
      <c r="H102" s="4"/>
      <c r="I102" s="4">
        <v>115113972020</v>
      </c>
      <c r="J102" s="4"/>
      <c r="K102" s="4">
        <v>6372600</v>
      </c>
      <c r="L102" s="4"/>
      <c r="M102" s="4">
        <v>8042885929092</v>
      </c>
      <c r="N102" s="4"/>
      <c r="O102" s="4">
        <v>-7000466219457</v>
      </c>
      <c r="P102" s="4"/>
      <c r="Q102" s="4">
        <v>1042419709635</v>
      </c>
    </row>
    <row r="103" spans="1:17" ht="18.75">
      <c r="A103" s="2" t="s">
        <v>187</v>
      </c>
      <c r="C103" s="4">
        <v>931601</v>
      </c>
      <c r="D103" s="4"/>
      <c r="E103" s="4">
        <v>922210969060</v>
      </c>
      <c r="F103" s="4"/>
      <c r="G103" s="4">
        <v>931432147318</v>
      </c>
      <c r="H103" s="4"/>
      <c r="I103" s="4">
        <v>-9221178257</v>
      </c>
      <c r="J103" s="4"/>
      <c r="K103" s="4">
        <v>931601</v>
      </c>
      <c r="L103" s="4"/>
      <c r="M103" s="4">
        <v>922210969060</v>
      </c>
      <c r="N103" s="4"/>
      <c r="O103" s="4">
        <v>-931653602679</v>
      </c>
      <c r="P103" s="4"/>
      <c r="Q103" s="4">
        <v>-9442633619</v>
      </c>
    </row>
    <row r="104" spans="1:17" ht="18.75">
      <c r="A104" s="2" t="s">
        <v>220</v>
      </c>
      <c r="C104" s="4">
        <v>4035000</v>
      </c>
      <c r="D104" s="4"/>
      <c r="E104" s="4">
        <v>3932403372679</v>
      </c>
      <c r="F104" s="4"/>
      <c r="G104" s="4">
        <v>3958384062825</v>
      </c>
      <c r="H104" s="4"/>
      <c r="I104" s="4">
        <v>-25980690145</v>
      </c>
      <c r="J104" s="4"/>
      <c r="K104" s="4">
        <v>4035000</v>
      </c>
      <c r="L104" s="4"/>
      <c r="M104" s="4">
        <v>3932403372679</v>
      </c>
      <c r="N104" s="4"/>
      <c r="O104" s="4">
        <v>-3892738443251</v>
      </c>
      <c r="P104" s="4"/>
      <c r="Q104" s="4">
        <v>39664929428</v>
      </c>
    </row>
    <row r="105" spans="1:17" ht="18.75">
      <c r="A105" s="2" t="s">
        <v>277</v>
      </c>
      <c r="C105" s="4">
        <v>4499999</v>
      </c>
      <c r="D105" s="4"/>
      <c r="E105" s="4">
        <v>4499183375181</v>
      </c>
      <c r="F105" s="4"/>
      <c r="G105" s="4">
        <v>4499183375181</v>
      </c>
      <c r="H105" s="4"/>
      <c r="I105" s="4">
        <v>0</v>
      </c>
      <c r="J105" s="4"/>
      <c r="K105" s="4">
        <v>4499999</v>
      </c>
      <c r="L105" s="4"/>
      <c r="M105" s="4">
        <v>4499183375181</v>
      </c>
      <c r="N105" s="4"/>
      <c r="O105" s="4">
        <v>-4499183375181</v>
      </c>
      <c r="P105" s="4"/>
      <c r="Q105" s="4">
        <v>0</v>
      </c>
    </row>
    <row r="106" spans="1:17" ht="18.75">
      <c r="A106" s="2" t="s">
        <v>223</v>
      </c>
      <c r="C106" s="4">
        <v>6732000</v>
      </c>
      <c r="D106" s="4"/>
      <c r="E106" s="4">
        <v>6826087667322</v>
      </c>
      <c r="F106" s="4"/>
      <c r="G106" s="4">
        <v>6512500635275</v>
      </c>
      <c r="H106" s="4"/>
      <c r="I106" s="4">
        <v>313587032047</v>
      </c>
      <c r="J106" s="4"/>
      <c r="K106" s="4">
        <v>6732000</v>
      </c>
      <c r="L106" s="4"/>
      <c r="M106" s="4">
        <v>6826087667322</v>
      </c>
      <c r="N106" s="4"/>
      <c r="O106" s="4">
        <v>-6401888384989</v>
      </c>
      <c r="P106" s="4"/>
      <c r="Q106" s="4">
        <v>424199282333</v>
      </c>
    </row>
    <row r="107" spans="1:17" ht="18.75">
      <c r="A107" s="2" t="s">
        <v>196</v>
      </c>
      <c r="C107" s="4">
        <v>9597779</v>
      </c>
      <c r="D107" s="4"/>
      <c r="E107" s="4">
        <v>9596039402556</v>
      </c>
      <c r="F107" s="4"/>
      <c r="G107" s="4">
        <v>9596039402556</v>
      </c>
      <c r="H107" s="4"/>
      <c r="I107" s="4">
        <v>0</v>
      </c>
      <c r="J107" s="4"/>
      <c r="K107" s="4">
        <v>9597779</v>
      </c>
      <c r="L107" s="4"/>
      <c r="M107" s="4">
        <v>9596039402556</v>
      </c>
      <c r="N107" s="4"/>
      <c r="O107" s="4">
        <v>-9596916452055</v>
      </c>
      <c r="P107" s="4"/>
      <c r="Q107" s="4">
        <v>-877049499</v>
      </c>
    </row>
    <row r="108" spans="1:17" ht="18.75">
      <c r="A108" s="2" t="s">
        <v>155</v>
      </c>
      <c r="C108" s="4">
        <v>1500000</v>
      </c>
      <c r="D108" s="4"/>
      <c r="E108" s="4">
        <v>1499728125000</v>
      </c>
      <c r="F108" s="4"/>
      <c r="G108" s="4">
        <v>1499728125000</v>
      </c>
      <c r="H108" s="4"/>
      <c r="I108" s="4">
        <v>0</v>
      </c>
      <c r="J108" s="4"/>
      <c r="K108" s="4">
        <v>1500000</v>
      </c>
      <c r="L108" s="4"/>
      <c r="M108" s="4">
        <v>1499728125000</v>
      </c>
      <c r="N108" s="4"/>
      <c r="O108" s="4">
        <v>-1499728125000</v>
      </c>
      <c r="P108" s="4"/>
      <c r="Q108" s="4">
        <v>0</v>
      </c>
    </row>
    <row r="109" spans="1:17" ht="18.75">
      <c r="A109" s="2" t="s">
        <v>184</v>
      </c>
      <c r="C109" s="4">
        <v>6596176</v>
      </c>
      <c r="D109" s="4"/>
      <c r="E109" s="4">
        <v>6627955345315</v>
      </c>
      <c r="F109" s="4"/>
      <c r="G109" s="4">
        <v>6627955345315</v>
      </c>
      <c r="H109" s="4"/>
      <c r="I109" s="4">
        <v>0</v>
      </c>
      <c r="J109" s="4"/>
      <c r="K109" s="4">
        <v>6596176</v>
      </c>
      <c r="L109" s="4"/>
      <c r="M109" s="4">
        <v>6627955345315</v>
      </c>
      <c r="N109" s="4"/>
      <c r="O109" s="4">
        <v>-6594613484989</v>
      </c>
      <c r="P109" s="4"/>
      <c r="Q109" s="4">
        <v>33341860326</v>
      </c>
    </row>
    <row r="110" spans="1:17" ht="18.75">
      <c r="A110" s="2" t="s">
        <v>225</v>
      </c>
      <c r="C110" s="4">
        <v>143900</v>
      </c>
      <c r="D110" s="4"/>
      <c r="E110" s="4">
        <v>141931620230</v>
      </c>
      <c r="F110" s="4"/>
      <c r="G110" s="4">
        <v>141412235385</v>
      </c>
      <c r="H110" s="4"/>
      <c r="I110" s="4">
        <v>519384845</v>
      </c>
      <c r="J110" s="4"/>
      <c r="K110" s="4">
        <v>143900</v>
      </c>
      <c r="L110" s="4"/>
      <c r="M110" s="4">
        <v>141931620230</v>
      </c>
      <c r="N110" s="4"/>
      <c r="O110" s="4">
        <v>-140132878219</v>
      </c>
      <c r="P110" s="4"/>
      <c r="Q110" s="4">
        <v>1798742011</v>
      </c>
    </row>
    <row r="111" spans="1:17" ht="18.75">
      <c r="A111" s="2" t="s">
        <v>228</v>
      </c>
      <c r="C111" s="4">
        <v>15360900</v>
      </c>
      <c r="D111" s="4"/>
      <c r="E111" s="4">
        <v>15012711811703</v>
      </c>
      <c r="F111" s="4"/>
      <c r="G111" s="4">
        <v>15358115836875</v>
      </c>
      <c r="H111" s="4"/>
      <c r="I111" s="4">
        <v>-345404025171</v>
      </c>
      <c r="J111" s="4"/>
      <c r="K111" s="4">
        <v>15360900</v>
      </c>
      <c r="L111" s="4"/>
      <c r="M111" s="4">
        <v>15012711811703</v>
      </c>
      <c r="N111" s="4"/>
      <c r="O111" s="4">
        <v>-14969924100982</v>
      </c>
      <c r="P111" s="4"/>
      <c r="Q111" s="4">
        <v>42787710721</v>
      </c>
    </row>
    <row r="112" spans="1:17" ht="18.75">
      <c r="A112" s="2" t="s">
        <v>134</v>
      </c>
      <c r="C112" s="4">
        <v>11437900</v>
      </c>
      <c r="D112" s="4"/>
      <c r="E112" s="4">
        <v>11779776408166</v>
      </c>
      <c r="F112" s="4"/>
      <c r="G112" s="4">
        <v>11615350074348</v>
      </c>
      <c r="H112" s="4"/>
      <c r="I112" s="4">
        <v>164426333818</v>
      </c>
      <c r="J112" s="4"/>
      <c r="K112" s="4">
        <v>11437900</v>
      </c>
      <c r="L112" s="4"/>
      <c r="M112" s="4">
        <v>11779776408166</v>
      </c>
      <c r="N112" s="4"/>
      <c r="O112" s="4">
        <v>-10821041633108</v>
      </c>
      <c r="P112" s="4"/>
      <c r="Q112" s="4">
        <v>958734775058</v>
      </c>
    </row>
    <row r="113" spans="1:17" ht="18.75">
      <c r="A113" s="2" t="s">
        <v>211</v>
      </c>
      <c r="C113" s="4">
        <v>2500000</v>
      </c>
      <c r="D113" s="4"/>
      <c r="E113" s="4">
        <v>2524542343750</v>
      </c>
      <c r="F113" s="4"/>
      <c r="G113" s="4">
        <v>2524542343750</v>
      </c>
      <c r="H113" s="4"/>
      <c r="I113" s="4">
        <v>0</v>
      </c>
      <c r="J113" s="4"/>
      <c r="K113" s="4">
        <v>2500000</v>
      </c>
      <c r="L113" s="4"/>
      <c r="M113" s="4">
        <v>2524542343750</v>
      </c>
      <c r="N113" s="4"/>
      <c r="O113" s="4">
        <v>-2500000000000</v>
      </c>
      <c r="P113" s="4"/>
      <c r="Q113" s="4">
        <v>24542343750</v>
      </c>
    </row>
    <row r="114" spans="1:17" ht="18.75">
      <c r="A114" s="2" t="s">
        <v>230</v>
      </c>
      <c r="C114" s="4">
        <v>4990000</v>
      </c>
      <c r="D114" s="4"/>
      <c r="E114" s="4">
        <v>4989095562500</v>
      </c>
      <c r="F114" s="4"/>
      <c r="G114" s="4">
        <v>4989093750000</v>
      </c>
      <c r="H114" s="4"/>
      <c r="I114" s="4">
        <v>1812500</v>
      </c>
      <c r="J114" s="4"/>
      <c r="K114" s="4">
        <v>4990000</v>
      </c>
      <c r="L114" s="4"/>
      <c r="M114" s="4">
        <v>4989095562500</v>
      </c>
      <c r="N114" s="4"/>
      <c r="O114" s="4">
        <v>-4990000000000</v>
      </c>
      <c r="P114" s="4"/>
      <c r="Q114" s="4">
        <v>-904437500</v>
      </c>
    </row>
    <row r="115" spans="1:17" ht="18.75">
      <c r="A115" s="2" t="s">
        <v>268</v>
      </c>
      <c r="C115" s="4">
        <v>495000</v>
      </c>
      <c r="D115" s="4"/>
      <c r="E115" s="4">
        <v>490193786269</v>
      </c>
      <c r="F115" s="4"/>
      <c r="G115" s="4">
        <v>490193786269</v>
      </c>
      <c r="H115" s="4"/>
      <c r="I115" s="4">
        <v>0</v>
      </c>
      <c r="J115" s="4"/>
      <c r="K115" s="4">
        <v>495000</v>
      </c>
      <c r="L115" s="4"/>
      <c r="M115" s="4">
        <v>490193786269</v>
      </c>
      <c r="N115" s="4"/>
      <c r="O115" s="4">
        <v>-480640250000</v>
      </c>
      <c r="P115" s="4"/>
      <c r="Q115" s="4">
        <v>9553536269</v>
      </c>
    </row>
    <row r="116" spans="1:17" ht="18.75">
      <c r="A116" s="2" t="s">
        <v>146</v>
      </c>
      <c r="C116" s="4">
        <v>15000000</v>
      </c>
      <c r="D116" s="4"/>
      <c r="E116" s="4">
        <v>14997281250000</v>
      </c>
      <c r="F116" s="4"/>
      <c r="G116" s="4">
        <v>14997281250000</v>
      </c>
      <c r="H116" s="4"/>
      <c r="I116" s="4">
        <v>0</v>
      </c>
      <c r="J116" s="4"/>
      <c r="K116" s="4">
        <v>15000000</v>
      </c>
      <c r="L116" s="4"/>
      <c r="M116" s="4">
        <v>14997281250000</v>
      </c>
      <c r="N116" s="4"/>
      <c r="O116" s="4">
        <v>-15000000000000</v>
      </c>
      <c r="P116" s="4"/>
      <c r="Q116" s="4">
        <v>-2718750000</v>
      </c>
    </row>
    <row r="117" spans="1:17" ht="18.75">
      <c r="A117" s="2" t="s">
        <v>208</v>
      </c>
      <c r="C117" s="4">
        <v>4600000</v>
      </c>
      <c r="D117" s="4"/>
      <c r="E117" s="4">
        <v>4645157912500</v>
      </c>
      <c r="F117" s="4"/>
      <c r="G117" s="4">
        <v>4645157912500</v>
      </c>
      <c r="H117" s="4"/>
      <c r="I117" s="4">
        <v>0</v>
      </c>
      <c r="J117" s="4"/>
      <c r="K117" s="4">
        <v>4600000</v>
      </c>
      <c r="L117" s="4"/>
      <c r="M117" s="4">
        <v>4645157912500</v>
      </c>
      <c r="N117" s="4"/>
      <c r="O117" s="4">
        <v>-4600000000000</v>
      </c>
      <c r="P117" s="4"/>
      <c r="Q117" s="4">
        <v>45157912500</v>
      </c>
    </row>
    <row r="118" spans="1:17" ht="18.75">
      <c r="A118" s="2" t="s">
        <v>125</v>
      </c>
      <c r="C118" s="4">
        <v>5157300</v>
      </c>
      <c r="D118" s="4"/>
      <c r="E118" s="4">
        <v>11204439334676</v>
      </c>
      <c r="F118" s="4"/>
      <c r="G118" s="4">
        <v>11036397172534</v>
      </c>
      <c r="H118" s="4"/>
      <c r="I118" s="4">
        <v>168042162142</v>
      </c>
      <c r="J118" s="4"/>
      <c r="K118" s="4">
        <v>5157300</v>
      </c>
      <c r="L118" s="4"/>
      <c r="M118" s="4">
        <v>11204439334676</v>
      </c>
      <c r="N118" s="4"/>
      <c r="O118" s="4">
        <v>-9912493451059</v>
      </c>
      <c r="P118" s="4"/>
      <c r="Q118" s="4">
        <v>1291945883617</v>
      </c>
    </row>
    <row r="119" spans="1:17" ht="18.75">
      <c r="A119" s="2" t="s">
        <v>181</v>
      </c>
      <c r="C119" s="4">
        <v>10000000</v>
      </c>
      <c r="D119" s="4"/>
      <c r="E119" s="4">
        <v>9998187500000</v>
      </c>
      <c r="F119" s="4"/>
      <c r="G119" s="4">
        <v>9998187500000</v>
      </c>
      <c r="H119" s="4"/>
      <c r="I119" s="4">
        <v>0</v>
      </c>
      <c r="J119" s="4"/>
      <c r="K119" s="4">
        <v>10000000</v>
      </c>
      <c r="L119" s="4"/>
      <c r="M119" s="4">
        <v>9998187500000</v>
      </c>
      <c r="N119" s="4"/>
      <c r="O119" s="4">
        <v>-10000000000000</v>
      </c>
      <c r="P119" s="4"/>
      <c r="Q119" s="4">
        <v>-1812500000</v>
      </c>
    </row>
    <row r="120" spans="1:17" ht="18.75">
      <c r="A120" s="2" t="s">
        <v>143</v>
      </c>
      <c r="C120" s="4">
        <v>4147965</v>
      </c>
      <c r="D120" s="4"/>
      <c r="E120" s="4">
        <v>5500321596953</v>
      </c>
      <c r="F120" s="4"/>
      <c r="G120" s="4">
        <v>5424091679425</v>
      </c>
      <c r="H120" s="4"/>
      <c r="I120" s="4">
        <v>76229917528</v>
      </c>
      <c r="J120" s="4"/>
      <c r="K120" s="4">
        <v>4147965</v>
      </c>
      <c r="L120" s="4"/>
      <c r="M120" s="4">
        <v>5500321596953</v>
      </c>
      <c r="N120" s="4"/>
      <c r="O120" s="4">
        <v>-4990001895000</v>
      </c>
      <c r="P120" s="4"/>
      <c r="Q120" s="4">
        <v>510319701953</v>
      </c>
    </row>
    <row r="121" spans="1:17" ht="18.75">
      <c r="A121" s="2" t="s">
        <v>161</v>
      </c>
      <c r="C121" s="4">
        <v>3499886</v>
      </c>
      <c r="D121" s="4"/>
      <c r="E121" s="4">
        <v>3499251645662</v>
      </c>
      <c r="F121" s="4"/>
      <c r="G121" s="4">
        <v>3499251645662</v>
      </c>
      <c r="H121" s="4"/>
      <c r="I121" s="4">
        <v>0</v>
      </c>
      <c r="J121" s="4"/>
      <c r="K121" s="4">
        <v>3499886</v>
      </c>
      <c r="L121" s="4"/>
      <c r="M121" s="4">
        <v>3499251645662</v>
      </c>
      <c r="N121" s="4"/>
      <c r="O121" s="4">
        <v>-3499885999999</v>
      </c>
      <c r="P121" s="4"/>
      <c r="Q121" s="4">
        <v>-634354337</v>
      </c>
    </row>
    <row r="122" spans="1:17" ht="18.75">
      <c r="A122" s="2" t="s">
        <v>233</v>
      </c>
      <c r="C122" s="4">
        <v>6162317</v>
      </c>
      <c r="D122" s="4"/>
      <c r="E122" s="4">
        <v>5628256273119</v>
      </c>
      <c r="F122" s="4"/>
      <c r="G122" s="4">
        <v>5628256273119</v>
      </c>
      <c r="H122" s="4"/>
      <c r="I122" s="4">
        <v>0</v>
      </c>
      <c r="J122" s="4"/>
      <c r="K122" s="4">
        <v>6162317</v>
      </c>
      <c r="L122" s="4"/>
      <c r="M122" s="4">
        <v>5628256273119</v>
      </c>
      <c r="N122" s="4"/>
      <c r="O122" s="4">
        <v>-5472137496000</v>
      </c>
      <c r="P122" s="4"/>
      <c r="Q122" s="4">
        <v>156118777119</v>
      </c>
    </row>
    <row r="123" spans="1:17" ht="18.75">
      <c r="A123" s="2" t="s">
        <v>164</v>
      </c>
      <c r="C123" s="4">
        <v>6999809</v>
      </c>
      <c r="D123" s="4"/>
      <c r="E123" s="4">
        <v>6998540284618</v>
      </c>
      <c r="F123" s="4"/>
      <c r="G123" s="4">
        <v>6998540284618</v>
      </c>
      <c r="H123" s="4"/>
      <c r="I123" s="4">
        <v>0</v>
      </c>
      <c r="J123" s="4"/>
      <c r="K123" s="4">
        <v>6999809</v>
      </c>
      <c r="L123" s="4"/>
      <c r="M123" s="4">
        <v>6998540284618</v>
      </c>
      <c r="N123" s="4"/>
      <c r="O123" s="4">
        <v>-6999808999999</v>
      </c>
      <c r="P123" s="4"/>
      <c r="Q123" s="4">
        <v>-1268715381</v>
      </c>
    </row>
    <row r="124" spans="1:17" ht="18.75">
      <c r="A124" s="2" t="s">
        <v>140</v>
      </c>
      <c r="C124" s="4">
        <v>1052617</v>
      </c>
      <c r="D124" s="4"/>
      <c r="E124" s="4">
        <v>2156152086590</v>
      </c>
      <c r="F124" s="4"/>
      <c r="G124" s="4">
        <v>2125903925349</v>
      </c>
      <c r="H124" s="4"/>
      <c r="I124" s="4">
        <v>30248161241</v>
      </c>
      <c r="J124" s="4"/>
      <c r="K124" s="4">
        <v>1052617</v>
      </c>
      <c r="L124" s="4"/>
      <c r="M124" s="4">
        <v>2156152086590</v>
      </c>
      <c r="N124" s="4"/>
      <c r="O124" s="4">
        <v>-1993577728151</v>
      </c>
      <c r="P124" s="4"/>
      <c r="Q124" s="4">
        <v>162574358439</v>
      </c>
    </row>
    <row r="125" spans="1:17" ht="18.75">
      <c r="A125" s="2" t="s">
        <v>214</v>
      </c>
      <c r="C125" s="4">
        <v>2999990</v>
      </c>
      <c r="D125" s="4"/>
      <c r="E125" s="4">
        <v>2999446251812</v>
      </c>
      <c r="F125" s="4"/>
      <c r="G125" s="4">
        <v>2999446251812</v>
      </c>
      <c r="H125" s="4"/>
      <c r="I125" s="4">
        <v>0</v>
      </c>
      <c r="J125" s="4"/>
      <c r="K125" s="4">
        <v>2999990</v>
      </c>
      <c r="L125" s="4"/>
      <c r="M125" s="4">
        <v>2999446251812</v>
      </c>
      <c r="N125" s="4"/>
      <c r="O125" s="4">
        <v>-2999989999999</v>
      </c>
      <c r="P125" s="4"/>
      <c r="Q125" s="4">
        <v>-543748187</v>
      </c>
    </row>
    <row r="126" spans="1:17" ht="18.75">
      <c r="A126" s="2" t="s">
        <v>112</v>
      </c>
      <c r="C126" s="4">
        <v>1716250</v>
      </c>
      <c r="D126" s="4"/>
      <c r="E126" s="4">
        <v>5390609405186</v>
      </c>
      <c r="F126" s="4"/>
      <c r="G126" s="4">
        <v>5314226480484</v>
      </c>
      <c r="H126" s="4"/>
      <c r="I126" s="4">
        <v>76382924702</v>
      </c>
      <c r="J126" s="4"/>
      <c r="K126" s="4">
        <v>1716250</v>
      </c>
      <c r="L126" s="4"/>
      <c r="M126" s="4">
        <v>5390609405186</v>
      </c>
      <c r="N126" s="4"/>
      <c r="O126" s="4">
        <v>-4999999180000</v>
      </c>
      <c r="P126" s="4"/>
      <c r="Q126" s="4">
        <v>390610225186</v>
      </c>
    </row>
    <row r="127" spans="1:17" ht="18.75">
      <c r="A127" s="2" t="s">
        <v>271</v>
      </c>
      <c r="C127" s="4">
        <v>5999998</v>
      </c>
      <c r="D127" s="4"/>
      <c r="E127" s="4">
        <v>5998910500362</v>
      </c>
      <c r="F127" s="4"/>
      <c r="G127" s="4">
        <v>5998910500362</v>
      </c>
      <c r="H127" s="4"/>
      <c r="I127" s="4">
        <v>0</v>
      </c>
      <c r="J127" s="4"/>
      <c r="K127" s="4">
        <v>5999998</v>
      </c>
      <c r="L127" s="4"/>
      <c r="M127" s="4">
        <v>5998910500362</v>
      </c>
      <c r="N127" s="4"/>
      <c r="O127" s="4">
        <v>-5999997999999</v>
      </c>
      <c r="P127" s="4"/>
      <c r="Q127" s="4">
        <v>-1087499637</v>
      </c>
    </row>
    <row r="128" spans="1:17" ht="18.75">
      <c r="A128" s="2" t="s">
        <v>280</v>
      </c>
      <c r="C128" s="4">
        <v>999998</v>
      </c>
      <c r="D128" s="4"/>
      <c r="E128" s="4">
        <v>999816750362</v>
      </c>
      <c r="F128" s="4"/>
      <c r="G128" s="4">
        <v>999816750362</v>
      </c>
      <c r="H128" s="4"/>
      <c r="I128" s="4">
        <v>0</v>
      </c>
      <c r="J128" s="4"/>
      <c r="K128" s="4">
        <v>999998</v>
      </c>
      <c r="L128" s="4"/>
      <c r="M128" s="4">
        <v>999816750362</v>
      </c>
      <c r="N128" s="4"/>
      <c r="O128" s="4">
        <v>-999997999999</v>
      </c>
      <c r="P128" s="4"/>
      <c r="Q128" s="4">
        <v>-181249637</v>
      </c>
    </row>
    <row r="129" spans="1:17" ht="18.75">
      <c r="A129" s="2" t="s">
        <v>202</v>
      </c>
      <c r="C129" s="4">
        <v>8000000</v>
      </c>
      <c r="D129" s="4"/>
      <c r="E129" s="4">
        <v>7998550000000</v>
      </c>
      <c r="F129" s="4"/>
      <c r="G129" s="4">
        <v>7998550000000</v>
      </c>
      <c r="H129" s="4"/>
      <c r="I129" s="4">
        <v>0</v>
      </c>
      <c r="J129" s="4"/>
      <c r="K129" s="4">
        <v>8000000</v>
      </c>
      <c r="L129" s="4"/>
      <c r="M129" s="4">
        <v>7998550000000</v>
      </c>
      <c r="N129" s="4"/>
      <c r="O129" s="4">
        <v>-8000000000000</v>
      </c>
      <c r="P129" s="4"/>
      <c r="Q129" s="4">
        <v>-1450000000</v>
      </c>
    </row>
    <row r="130" spans="1:17" ht="18.75">
      <c r="A130" s="2" t="s">
        <v>170</v>
      </c>
      <c r="C130" s="4">
        <v>137000</v>
      </c>
      <c r="D130" s="4"/>
      <c r="E130" s="4">
        <v>103790194616</v>
      </c>
      <c r="F130" s="4"/>
      <c r="G130" s="4">
        <v>100772631649</v>
      </c>
      <c r="H130" s="4"/>
      <c r="I130" s="4">
        <v>3017562967</v>
      </c>
      <c r="J130" s="4"/>
      <c r="K130" s="4">
        <v>137000</v>
      </c>
      <c r="L130" s="4"/>
      <c r="M130" s="4">
        <v>103790194616</v>
      </c>
      <c r="N130" s="4"/>
      <c r="O130" s="4">
        <v>-96604326343</v>
      </c>
      <c r="P130" s="4"/>
      <c r="Q130" s="4">
        <v>7185868273</v>
      </c>
    </row>
    <row r="131" spans="1:17" ht="18.75">
      <c r="A131" s="2" t="s">
        <v>190</v>
      </c>
      <c r="C131" s="4">
        <v>5999969</v>
      </c>
      <c r="D131" s="4"/>
      <c r="E131" s="4">
        <v>5998881505618</v>
      </c>
      <c r="F131" s="4"/>
      <c r="G131" s="4">
        <v>5998881505618</v>
      </c>
      <c r="H131" s="4"/>
      <c r="I131" s="4">
        <v>0</v>
      </c>
      <c r="J131" s="4"/>
      <c r="K131" s="4">
        <v>5999969</v>
      </c>
      <c r="L131" s="4"/>
      <c r="M131" s="4">
        <v>5998881505618</v>
      </c>
      <c r="N131" s="4"/>
      <c r="O131" s="4">
        <v>-5999968999999</v>
      </c>
      <c r="P131" s="4"/>
      <c r="Q131" s="4">
        <v>-1087494381</v>
      </c>
    </row>
    <row r="132" spans="1:17" ht="18.75">
      <c r="A132" s="2" t="s">
        <v>173</v>
      </c>
      <c r="C132" s="4">
        <v>35000</v>
      </c>
      <c r="D132" s="4"/>
      <c r="E132" s="4">
        <v>21258646171</v>
      </c>
      <c r="F132" s="4"/>
      <c r="G132" s="4">
        <v>20871966270</v>
      </c>
      <c r="H132" s="4"/>
      <c r="I132" s="4">
        <v>386679901</v>
      </c>
      <c r="J132" s="4"/>
      <c r="K132" s="4">
        <v>35000</v>
      </c>
      <c r="L132" s="4"/>
      <c r="M132" s="4">
        <v>21258646171</v>
      </c>
      <c r="N132" s="4"/>
      <c r="O132" s="4">
        <v>-19883603250</v>
      </c>
      <c r="P132" s="4"/>
      <c r="Q132" s="4">
        <v>1375042921</v>
      </c>
    </row>
    <row r="133" spans="1:17" ht="18.75">
      <c r="A133" s="2" t="s">
        <v>167</v>
      </c>
      <c r="C133" s="4">
        <v>50000</v>
      </c>
      <c r="D133" s="4"/>
      <c r="E133" s="4">
        <v>28981246196</v>
      </c>
      <c r="F133" s="4"/>
      <c r="G133" s="4">
        <v>28088907962</v>
      </c>
      <c r="H133" s="4"/>
      <c r="I133" s="4">
        <v>892338234</v>
      </c>
      <c r="J133" s="4"/>
      <c r="K133" s="4">
        <v>50000</v>
      </c>
      <c r="L133" s="4"/>
      <c r="M133" s="4">
        <v>28981246196</v>
      </c>
      <c r="N133" s="4"/>
      <c r="O133" s="4">
        <v>-26954884684</v>
      </c>
      <c r="P133" s="4"/>
      <c r="Q133" s="4">
        <v>2026361512</v>
      </c>
    </row>
    <row r="134" spans="1:17" ht="18.75">
      <c r="A134" s="2" t="s">
        <v>286</v>
      </c>
      <c r="C134" s="4">
        <v>3999800</v>
      </c>
      <c r="D134" s="4"/>
      <c r="E134" s="4">
        <v>3999075036250</v>
      </c>
      <c r="F134" s="4"/>
      <c r="G134" s="4">
        <v>3999075036250</v>
      </c>
      <c r="H134" s="4"/>
      <c r="I134" s="4">
        <v>0</v>
      </c>
      <c r="J134" s="4"/>
      <c r="K134" s="4">
        <v>3999800</v>
      </c>
      <c r="L134" s="4"/>
      <c r="M134" s="4">
        <v>3999075036250</v>
      </c>
      <c r="N134" s="4"/>
      <c r="O134" s="4">
        <v>-3999800000000</v>
      </c>
      <c r="P134" s="4"/>
      <c r="Q134" s="4">
        <v>-724963750</v>
      </c>
    </row>
    <row r="135" spans="1:17" ht="18.75">
      <c r="A135" s="2" t="s">
        <v>283</v>
      </c>
      <c r="C135" s="4">
        <v>999800</v>
      </c>
      <c r="D135" s="4"/>
      <c r="E135" s="4">
        <v>999618786250</v>
      </c>
      <c r="F135" s="4"/>
      <c r="G135" s="4">
        <v>999618786250</v>
      </c>
      <c r="H135" s="4"/>
      <c r="I135" s="4">
        <v>0</v>
      </c>
      <c r="J135" s="4"/>
      <c r="K135" s="4">
        <v>999800</v>
      </c>
      <c r="L135" s="4"/>
      <c r="M135" s="4">
        <v>999618786250</v>
      </c>
      <c r="N135" s="4"/>
      <c r="O135" s="4">
        <v>-999799999388</v>
      </c>
      <c r="P135" s="4"/>
      <c r="Q135" s="4">
        <f>-181213750+612</f>
        <v>-181213138</v>
      </c>
    </row>
    <row r="136" spans="1:17" ht="19.5" thickBot="1">
      <c r="C136" s="4"/>
      <c r="D136" s="4"/>
      <c r="E136" s="8">
        <f>SUM(E8:E135)</f>
        <v>376314937320143</v>
      </c>
      <c r="F136" s="4"/>
      <c r="G136" s="8">
        <f>SUM(G8:G135)</f>
        <v>376585232084162</v>
      </c>
      <c r="H136" s="4"/>
      <c r="I136" s="8">
        <f>SUM(I8:I135)</f>
        <v>-209440533263</v>
      </c>
      <c r="J136" s="4"/>
      <c r="K136" s="4"/>
      <c r="L136" s="4"/>
      <c r="M136" s="8">
        <f>SUM(M8:M135)</f>
        <v>376314937320143</v>
      </c>
      <c r="N136" s="4"/>
      <c r="O136" s="8">
        <f>SUM(O8:O135)</f>
        <v>-362920789953372</v>
      </c>
      <c r="P136" s="4"/>
      <c r="Q136" s="8">
        <f>SUM(Q8:Q135)</f>
        <v>13394147366771</v>
      </c>
    </row>
    <row r="137" spans="1:17" ht="19.5" thickTop="1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</row>
    <row r="138" spans="1:17" ht="18.75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</row>
    <row r="139" spans="1:17" ht="18.75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</row>
    <row r="140" spans="1:17" ht="18.75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</row>
    <row r="141" spans="1:17" ht="18.75">
      <c r="I141" s="3"/>
      <c r="O141" s="7"/>
      <c r="Q141" s="4"/>
    </row>
    <row r="142" spans="1:17" ht="18.75">
      <c r="I142" s="11"/>
      <c r="Q142" s="4"/>
    </row>
    <row r="143" spans="1:17" ht="18.75">
      <c r="I143" s="3"/>
      <c r="Q143" s="4"/>
    </row>
    <row r="144" spans="1:17">
      <c r="I144" s="20"/>
      <c r="Q144" s="11"/>
    </row>
    <row r="145" spans="9:9">
      <c r="I145" s="3"/>
    </row>
    <row r="146" spans="9:9">
      <c r="I146" s="3"/>
    </row>
    <row r="147" spans="9:9">
      <c r="I147" s="3"/>
    </row>
    <row r="148" spans="9:9">
      <c r="I148" s="11"/>
    </row>
    <row r="151" spans="9:9">
      <c r="I151" s="11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V132"/>
  <sheetViews>
    <sheetView rightToLeft="1" tabSelected="1" view="pageBreakPreview" topLeftCell="B94" zoomScale="80" zoomScaleNormal="90" zoomScaleSheetLayoutView="80" workbookViewId="0">
      <selection activeCell="K118" sqref="K118"/>
    </sheetView>
  </sheetViews>
  <sheetFormatPr defaultRowHeight="15"/>
  <cols>
    <col min="1" max="1" width="56.1406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22" style="1" bestFit="1" customWidth="1"/>
    <col min="8" max="8" width="1" style="1" customWidth="1"/>
    <col min="9" max="9" width="34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34" style="26" bestFit="1" customWidth="1"/>
    <col min="18" max="18" width="1" style="1" customWidth="1"/>
    <col min="19" max="19" width="22.140625" style="1" bestFit="1" customWidth="1"/>
    <col min="20" max="22" width="21.140625" style="1" bestFit="1" customWidth="1"/>
    <col min="23" max="16384" width="9.140625" style="1"/>
  </cols>
  <sheetData>
    <row r="2" spans="1:22" ht="23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</row>
    <row r="3" spans="1:22" ht="23.25">
      <c r="A3" s="34" t="s">
        <v>605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</row>
    <row r="4" spans="1:22" ht="23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6" spans="1:22" ht="23.25">
      <c r="A6" s="34" t="s">
        <v>3</v>
      </c>
      <c r="C6" s="35" t="s">
        <v>607</v>
      </c>
      <c r="D6" s="35" t="s">
        <v>607</v>
      </c>
      <c r="E6" s="35" t="s">
        <v>607</v>
      </c>
      <c r="F6" s="35" t="s">
        <v>607</v>
      </c>
      <c r="G6" s="35" t="s">
        <v>607</v>
      </c>
      <c r="H6" s="35" t="s">
        <v>607</v>
      </c>
      <c r="I6" s="35" t="s">
        <v>607</v>
      </c>
      <c r="K6" s="35" t="s">
        <v>608</v>
      </c>
      <c r="L6" s="35" t="s">
        <v>608</v>
      </c>
      <c r="M6" s="35" t="s">
        <v>608</v>
      </c>
      <c r="N6" s="35" t="s">
        <v>608</v>
      </c>
      <c r="O6" s="35" t="s">
        <v>608</v>
      </c>
      <c r="P6" s="35" t="s">
        <v>608</v>
      </c>
      <c r="Q6" s="35" t="s">
        <v>608</v>
      </c>
    </row>
    <row r="7" spans="1:22" ht="23.25">
      <c r="A7" s="35" t="s">
        <v>3</v>
      </c>
      <c r="C7" s="35" t="s">
        <v>7</v>
      </c>
      <c r="E7" s="35" t="s">
        <v>672</v>
      </c>
      <c r="G7" s="35" t="s">
        <v>673</v>
      </c>
      <c r="I7" s="35" t="s">
        <v>675</v>
      </c>
      <c r="K7" s="35" t="s">
        <v>7</v>
      </c>
      <c r="M7" s="35" t="s">
        <v>672</v>
      </c>
      <c r="O7" s="35" t="s">
        <v>673</v>
      </c>
      <c r="Q7" s="39" t="s">
        <v>675</v>
      </c>
    </row>
    <row r="8" spans="1:22" ht="18.75">
      <c r="A8" s="2" t="s">
        <v>21</v>
      </c>
      <c r="C8" s="4">
        <v>550000</v>
      </c>
      <c r="D8" s="4"/>
      <c r="E8" s="4">
        <v>20256253875</v>
      </c>
      <c r="F8" s="4"/>
      <c r="G8" s="4">
        <v>22343531449</v>
      </c>
      <c r="H8" s="4"/>
      <c r="I8" s="4">
        <v>-2087277574</v>
      </c>
      <c r="J8" s="4"/>
      <c r="K8" s="4">
        <v>1714958</v>
      </c>
      <c r="L8" s="4"/>
      <c r="M8" s="4">
        <v>55981371443</v>
      </c>
      <c r="N8" s="4"/>
      <c r="O8" s="4">
        <f>Q8-M8</f>
        <v>-56421707377</v>
      </c>
      <c r="P8" s="4"/>
      <c r="Q8" s="22">
        <v>-440335934</v>
      </c>
      <c r="S8" s="3"/>
      <c r="T8" s="3"/>
      <c r="U8" s="3"/>
      <c r="V8" s="3"/>
    </row>
    <row r="9" spans="1:22" ht="18.75">
      <c r="A9" s="2" t="s">
        <v>51</v>
      </c>
      <c r="C9" s="4">
        <v>57599</v>
      </c>
      <c r="D9" s="4"/>
      <c r="E9" s="4">
        <v>1023333177</v>
      </c>
      <c r="F9" s="4"/>
      <c r="G9" s="4">
        <v>1015095516</v>
      </c>
      <c r="H9" s="4"/>
      <c r="I9" s="4">
        <v>8237661</v>
      </c>
      <c r="J9" s="4"/>
      <c r="K9" s="4">
        <v>57599</v>
      </c>
      <c r="L9" s="4"/>
      <c r="M9" s="4">
        <v>1023333177</v>
      </c>
      <c r="N9" s="4"/>
      <c r="O9" s="4">
        <f t="shared" ref="O9:O72" si="0">Q9-M9</f>
        <v>-1015095516</v>
      </c>
      <c r="P9" s="4"/>
      <c r="Q9" s="22">
        <v>8237661</v>
      </c>
      <c r="S9" s="4"/>
      <c r="T9" s="4"/>
      <c r="U9" s="4"/>
    </row>
    <row r="10" spans="1:22" ht="18.75">
      <c r="A10" s="2" t="s">
        <v>32</v>
      </c>
      <c r="C10" s="4">
        <v>13473637</v>
      </c>
      <c r="D10" s="4"/>
      <c r="E10" s="4">
        <v>256036641461</v>
      </c>
      <c r="F10" s="4"/>
      <c r="G10" s="4">
        <v>278922597710</v>
      </c>
      <c r="H10" s="4"/>
      <c r="I10" s="4">
        <v>-22885956249</v>
      </c>
      <c r="J10" s="4"/>
      <c r="K10" s="4">
        <v>13473637</v>
      </c>
      <c r="L10" s="4"/>
      <c r="M10" s="4">
        <v>256036641461</v>
      </c>
      <c r="N10" s="4"/>
      <c r="O10" s="4">
        <f t="shared" si="0"/>
        <v>-278922597710</v>
      </c>
      <c r="P10" s="4"/>
      <c r="Q10" s="22">
        <v>-22885956249</v>
      </c>
      <c r="S10" s="3"/>
    </row>
    <row r="11" spans="1:22" ht="18.75">
      <c r="A11" s="2" t="s">
        <v>31</v>
      </c>
      <c r="C11" s="4">
        <v>70247</v>
      </c>
      <c r="D11" s="4"/>
      <c r="E11" s="4">
        <v>70317247</v>
      </c>
      <c r="F11" s="4"/>
      <c r="G11" s="4">
        <v>72249263</v>
      </c>
      <c r="H11" s="4"/>
      <c r="I11" s="4">
        <v>-1932016</v>
      </c>
      <c r="J11" s="4"/>
      <c r="K11" s="4">
        <v>70247</v>
      </c>
      <c r="L11" s="4"/>
      <c r="M11" s="4">
        <v>70317247</v>
      </c>
      <c r="N11" s="4"/>
      <c r="O11" s="4">
        <f t="shared" si="0"/>
        <v>-72249263</v>
      </c>
      <c r="P11" s="4"/>
      <c r="Q11" s="22">
        <v>-1932016</v>
      </c>
    </row>
    <row r="12" spans="1:22" ht="18.75">
      <c r="A12" s="2" t="s">
        <v>33</v>
      </c>
      <c r="C12" s="4">
        <v>150000000</v>
      </c>
      <c r="D12" s="4"/>
      <c r="E12" s="4">
        <v>240115320000</v>
      </c>
      <c r="F12" s="4"/>
      <c r="G12" s="4">
        <v>240108078929</v>
      </c>
      <c r="H12" s="4"/>
      <c r="I12" s="4">
        <v>7241071</v>
      </c>
      <c r="J12" s="4"/>
      <c r="K12" s="4">
        <v>150000000</v>
      </c>
      <c r="L12" s="4"/>
      <c r="M12" s="4">
        <v>240115320000</v>
      </c>
      <c r="N12" s="4"/>
      <c r="O12" s="4">
        <f t="shared" si="0"/>
        <v>-240108078929</v>
      </c>
      <c r="P12" s="4"/>
      <c r="Q12" s="22">
        <v>7241071</v>
      </c>
    </row>
    <row r="13" spans="1:22" ht="18.75">
      <c r="A13" s="2" t="s">
        <v>31</v>
      </c>
      <c r="C13" s="4">
        <v>70247</v>
      </c>
      <c r="D13" s="4"/>
      <c r="E13" s="4">
        <v>153204896</v>
      </c>
      <c r="F13" s="4"/>
      <c r="G13" s="4">
        <v>151849008</v>
      </c>
      <c r="H13" s="4"/>
      <c r="I13" s="4">
        <v>1355888</v>
      </c>
      <c r="J13" s="4"/>
      <c r="K13" s="4">
        <v>70247</v>
      </c>
      <c r="L13" s="4"/>
      <c r="M13" s="4">
        <v>153204896</v>
      </c>
      <c r="N13" s="4"/>
      <c r="O13" s="4">
        <f t="shared" si="0"/>
        <v>-151849008</v>
      </c>
      <c r="P13" s="4"/>
      <c r="Q13" s="22">
        <v>1355888</v>
      </c>
    </row>
    <row r="14" spans="1:22" ht="18.75">
      <c r="A14" s="2" t="s">
        <v>36</v>
      </c>
      <c r="C14" s="4">
        <v>24272397</v>
      </c>
      <c r="D14" s="4"/>
      <c r="E14" s="4">
        <v>126313553988</v>
      </c>
      <c r="F14" s="4"/>
      <c r="G14" s="4">
        <v>109298737583</v>
      </c>
      <c r="H14" s="4"/>
      <c r="I14" s="4">
        <v>17014816405</v>
      </c>
      <c r="J14" s="4"/>
      <c r="K14" s="4">
        <v>24272397</v>
      </c>
      <c r="L14" s="4"/>
      <c r="M14" s="4">
        <v>126313553988</v>
      </c>
      <c r="N14" s="4"/>
      <c r="O14" s="4">
        <f t="shared" si="0"/>
        <v>-109298737583</v>
      </c>
      <c r="P14" s="4"/>
      <c r="Q14" s="22">
        <v>17014816405</v>
      </c>
    </row>
    <row r="15" spans="1:22" ht="18.75">
      <c r="A15" s="2" t="s">
        <v>47</v>
      </c>
      <c r="C15" s="4">
        <v>74005906</v>
      </c>
      <c r="D15" s="4"/>
      <c r="E15" s="4">
        <v>1485322216219</v>
      </c>
      <c r="F15" s="4"/>
      <c r="G15" s="4">
        <v>1656072383171</v>
      </c>
      <c r="H15" s="4"/>
      <c r="I15" s="4">
        <v>-170750166952</v>
      </c>
      <c r="J15" s="4"/>
      <c r="K15" s="4">
        <v>151486824</v>
      </c>
      <c r="L15" s="4"/>
      <c r="M15" s="4">
        <v>3171539985384</v>
      </c>
      <c r="N15" s="4"/>
      <c r="O15" s="4">
        <f t="shared" si="0"/>
        <v>-3464493333089</v>
      </c>
      <c r="P15" s="4"/>
      <c r="Q15" s="22">
        <v>-292953347705</v>
      </c>
      <c r="S15" s="3"/>
      <c r="T15" s="3"/>
      <c r="U15" s="11"/>
      <c r="V15" s="11"/>
    </row>
    <row r="16" spans="1:22" ht="18.75">
      <c r="A16" s="2" t="s">
        <v>76</v>
      </c>
      <c r="C16" s="4">
        <v>20846386</v>
      </c>
      <c r="D16" s="4"/>
      <c r="E16" s="4">
        <v>641852655306</v>
      </c>
      <c r="F16" s="4"/>
      <c r="G16" s="4">
        <v>775719692269</v>
      </c>
      <c r="H16" s="4"/>
      <c r="I16" s="4">
        <v>-133867036963</v>
      </c>
      <c r="J16" s="4"/>
      <c r="K16" s="4">
        <v>39917950</v>
      </c>
      <c r="L16" s="4"/>
      <c r="M16" s="4">
        <v>1409158118060</v>
      </c>
      <c r="N16" s="4"/>
      <c r="O16" s="4">
        <f t="shared" si="0"/>
        <v>-1654941823533</v>
      </c>
      <c r="P16" s="4"/>
      <c r="Q16" s="22">
        <v>-245783705473</v>
      </c>
      <c r="S16" s="19"/>
      <c r="T16" s="3"/>
      <c r="U16" s="11"/>
    </row>
    <row r="17" spans="1:22" ht="18.75">
      <c r="A17" s="2" t="s">
        <v>22</v>
      </c>
      <c r="C17" s="4">
        <v>66310265</v>
      </c>
      <c r="D17" s="4"/>
      <c r="E17" s="4">
        <v>489429721322</v>
      </c>
      <c r="F17" s="4"/>
      <c r="G17" s="4">
        <v>486699647889</v>
      </c>
      <c r="H17" s="4"/>
      <c r="I17" s="4">
        <v>2730073433</v>
      </c>
      <c r="J17" s="4"/>
      <c r="K17" s="4">
        <v>225996978</v>
      </c>
      <c r="L17" s="4"/>
      <c r="M17" s="4">
        <v>1977401581109</v>
      </c>
      <c r="N17" s="4"/>
      <c r="O17" s="4">
        <f t="shared" si="0"/>
        <v>-1978368768764</v>
      </c>
      <c r="P17" s="4"/>
      <c r="Q17" s="22">
        <v>-967187655</v>
      </c>
      <c r="S17" s="3"/>
      <c r="T17" s="19"/>
      <c r="U17" s="3"/>
      <c r="V17" s="3"/>
    </row>
    <row r="18" spans="1:22" ht="18.75">
      <c r="A18" s="2" t="s">
        <v>87</v>
      </c>
      <c r="C18" s="4">
        <v>150000000</v>
      </c>
      <c r="D18" s="4"/>
      <c r="E18" s="4">
        <v>264345498000</v>
      </c>
      <c r="F18" s="4"/>
      <c r="G18" s="4">
        <v>240115320000</v>
      </c>
      <c r="H18" s="4"/>
      <c r="I18" s="4">
        <v>24230178000</v>
      </c>
      <c r="J18" s="4"/>
      <c r="K18" s="4">
        <v>150000000</v>
      </c>
      <c r="L18" s="4"/>
      <c r="M18" s="4">
        <v>264345498000</v>
      </c>
      <c r="N18" s="4"/>
      <c r="O18" s="4">
        <f t="shared" si="0"/>
        <v>-240115320000</v>
      </c>
      <c r="P18" s="4"/>
      <c r="Q18" s="22">
        <v>24230178000</v>
      </c>
      <c r="S18" s="3"/>
    </row>
    <row r="19" spans="1:22" ht="18.75">
      <c r="A19" s="2" t="s">
        <v>25</v>
      </c>
      <c r="C19" s="4">
        <v>9000000</v>
      </c>
      <c r="D19" s="4"/>
      <c r="E19" s="4">
        <v>238246759391</v>
      </c>
      <c r="F19" s="4"/>
      <c r="G19" s="4">
        <v>257106423527</v>
      </c>
      <c r="H19" s="4"/>
      <c r="I19" s="4">
        <v>-18859664136</v>
      </c>
      <c r="J19" s="4"/>
      <c r="K19" s="4">
        <v>9000000</v>
      </c>
      <c r="L19" s="4"/>
      <c r="M19" s="4">
        <v>238246759391</v>
      </c>
      <c r="N19" s="4"/>
      <c r="O19" s="4">
        <f t="shared" si="0"/>
        <v>-257106423527</v>
      </c>
      <c r="P19" s="4"/>
      <c r="Q19" s="22">
        <v>-18859664136</v>
      </c>
      <c r="S19" s="3"/>
      <c r="T19" s="3"/>
      <c r="U19" s="11"/>
      <c r="V19" s="3"/>
    </row>
    <row r="20" spans="1:22" ht="18.75">
      <c r="A20" s="2" t="s">
        <v>70</v>
      </c>
      <c r="C20" s="4">
        <v>0</v>
      </c>
      <c r="D20" s="4"/>
      <c r="E20" s="4">
        <v>0</v>
      </c>
      <c r="F20" s="4"/>
      <c r="G20" s="4">
        <v>0</v>
      </c>
      <c r="H20" s="4"/>
      <c r="I20" s="4">
        <v>0</v>
      </c>
      <c r="J20" s="4"/>
      <c r="K20" s="4">
        <v>517072010</v>
      </c>
      <c r="L20" s="4"/>
      <c r="M20" s="4">
        <v>2206047718954</v>
      </c>
      <c r="N20" s="4"/>
      <c r="O20" s="4">
        <f t="shared" si="0"/>
        <v>-2156846912349</v>
      </c>
      <c r="P20" s="4"/>
      <c r="Q20" s="22">
        <v>49200806605</v>
      </c>
      <c r="S20" s="3"/>
      <c r="T20" s="3"/>
      <c r="U20" s="3"/>
      <c r="V20" s="3"/>
    </row>
    <row r="21" spans="1:22" ht="18.75">
      <c r="A21" s="2" t="s">
        <v>688</v>
      </c>
      <c r="C21" s="4">
        <v>0</v>
      </c>
      <c r="D21" s="4"/>
      <c r="E21" s="4">
        <v>0</v>
      </c>
      <c r="F21" s="4"/>
      <c r="G21" s="4">
        <v>0</v>
      </c>
      <c r="H21" s="4"/>
      <c r="I21" s="4">
        <v>0</v>
      </c>
      <c r="J21" s="4"/>
      <c r="K21" s="4">
        <v>362069</v>
      </c>
      <c r="L21" s="4"/>
      <c r="M21" s="4">
        <v>13269347950</v>
      </c>
      <c r="N21" s="4"/>
      <c r="O21" s="4">
        <f t="shared" si="0"/>
        <v>-13256580881</v>
      </c>
      <c r="P21" s="4"/>
      <c r="Q21" s="22">
        <v>12767069</v>
      </c>
      <c r="S21" s="3"/>
      <c r="T21" s="3"/>
      <c r="U21" s="3"/>
      <c r="V21" s="3"/>
    </row>
    <row r="22" spans="1:22" ht="18.75">
      <c r="A22" s="2" t="s">
        <v>689</v>
      </c>
      <c r="C22" s="4">
        <v>0</v>
      </c>
      <c r="D22" s="4"/>
      <c r="E22" s="4">
        <v>0</v>
      </c>
      <c r="F22" s="4"/>
      <c r="G22" s="4">
        <v>0</v>
      </c>
      <c r="H22" s="4"/>
      <c r="I22" s="4">
        <v>0</v>
      </c>
      <c r="J22" s="4"/>
      <c r="K22" s="4">
        <v>5350000</v>
      </c>
      <c r="L22" s="4"/>
      <c r="M22" s="4">
        <v>113844582538</v>
      </c>
      <c r="N22" s="4"/>
      <c r="O22" s="4">
        <f t="shared" si="0"/>
        <v>-113933262695</v>
      </c>
      <c r="P22" s="4"/>
      <c r="Q22" s="22">
        <v>-88680157</v>
      </c>
    </row>
    <row r="23" spans="1:22" ht="18.75">
      <c r="A23" s="2" t="s">
        <v>690</v>
      </c>
      <c r="C23" s="4">
        <v>0</v>
      </c>
      <c r="D23" s="4"/>
      <c r="E23" s="4">
        <v>0</v>
      </c>
      <c r="F23" s="4"/>
      <c r="G23" s="4">
        <v>0</v>
      </c>
      <c r="H23" s="4"/>
      <c r="I23" s="4">
        <v>0</v>
      </c>
      <c r="J23" s="4"/>
      <c r="K23" s="4">
        <v>16608210</v>
      </c>
      <c r="L23" s="4"/>
      <c r="M23" s="4">
        <v>37289192238</v>
      </c>
      <c r="N23" s="4"/>
      <c r="O23" s="4">
        <f t="shared" si="0"/>
        <v>-36738994900</v>
      </c>
      <c r="P23" s="4"/>
      <c r="Q23" s="22">
        <v>550197338</v>
      </c>
    </row>
    <row r="24" spans="1:22" ht="18.75">
      <c r="A24" s="2" t="s">
        <v>691</v>
      </c>
      <c r="C24" s="4">
        <v>0</v>
      </c>
      <c r="D24" s="4"/>
      <c r="E24" s="4">
        <v>0</v>
      </c>
      <c r="F24" s="4"/>
      <c r="G24" s="4">
        <v>0</v>
      </c>
      <c r="H24" s="4"/>
      <c r="I24" s="4">
        <v>0</v>
      </c>
      <c r="J24" s="4"/>
      <c r="K24" s="4">
        <v>15000000</v>
      </c>
      <c r="L24" s="4"/>
      <c r="M24" s="4">
        <v>293153969417</v>
      </c>
      <c r="N24" s="4"/>
      <c r="O24" s="4">
        <f t="shared" si="0"/>
        <v>-288318337955</v>
      </c>
      <c r="P24" s="4"/>
      <c r="Q24" s="22">
        <v>4835631462</v>
      </c>
    </row>
    <row r="25" spans="1:22" ht="18.75">
      <c r="A25" s="2" t="s">
        <v>71</v>
      </c>
      <c r="C25" s="4">
        <v>0</v>
      </c>
      <c r="D25" s="4"/>
      <c r="E25" s="4">
        <v>0</v>
      </c>
      <c r="F25" s="4"/>
      <c r="G25" s="4">
        <v>0</v>
      </c>
      <c r="H25" s="4"/>
      <c r="I25" s="4">
        <v>0</v>
      </c>
      <c r="J25" s="4"/>
      <c r="K25" s="4">
        <v>3509732</v>
      </c>
      <c r="L25" s="4"/>
      <c r="M25" s="4">
        <v>100410844610</v>
      </c>
      <c r="N25" s="4"/>
      <c r="O25" s="4">
        <f t="shared" si="0"/>
        <v>-99618262053</v>
      </c>
      <c r="P25" s="4"/>
      <c r="Q25" s="22">
        <v>792582557</v>
      </c>
    </row>
    <row r="26" spans="1:22" ht="18.75">
      <c r="A26" s="2" t="s">
        <v>684</v>
      </c>
      <c r="C26" s="4">
        <v>0</v>
      </c>
      <c r="D26" s="4"/>
      <c r="E26" s="4">
        <v>0</v>
      </c>
      <c r="F26" s="4"/>
      <c r="G26" s="4">
        <v>0</v>
      </c>
      <c r="H26" s="4"/>
      <c r="I26" s="4">
        <v>0</v>
      </c>
      <c r="J26" s="4"/>
      <c r="K26" s="4">
        <v>18945135</v>
      </c>
      <c r="L26" s="4"/>
      <c r="M26" s="4">
        <v>192992269992</v>
      </c>
      <c r="N26" s="4"/>
      <c r="O26" s="4">
        <f t="shared" si="0"/>
        <v>-187532850160</v>
      </c>
      <c r="P26" s="4"/>
      <c r="Q26" s="22">
        <v>5459419832</v>
      </c>
    </row>
    <row r="27" spans="1:22" ht="18.75">
      <c r="A27" s="2" t="s">
        <v>685</v>
      </c>
      <c r="C27" s="4">
        <v>0</v>
      </c>
      <c r="D27" s="4"/>
      <c r="E27" s="4">
        <v>0</v>
      </c>
      <c r="F27" s="4"/>
      <c r="G27" s="4">
        <v>0</v>
      </c>
      <c r="H27" s="4"/>
      <c r="I27" s="4">
        <v>0</v>
      </c>
      <c r="J27" s="4"/>
      <c r="K27" s="4">
        <v>3057300</v>
      </c>
      <c r="L27" s="4"/>
      <c r="M27" s="4">
        <v>911646360561</v>
      </c>
      <c r="N27" s="4"/>
      <c r="O27" s="4">
        <f t="shared" si="0"/>
        <v>-910785629038</v>
      </c>
      <c r="P27" s="4"/>
      <c r="Q27" s="22">
        <v>860731523</v>
      </c>
    </row>
    <row r="28" spans="1:22" ht="18.75">
      <c r="A28" s="2" t="s">
        <v>75</v>
      </c>
      <c r="C28" s="4">
        <v>0</v>
      </c>
      <c r="D28" s="4"/>
      <c r="E28" s="4">
        <v>0</v>
      </c>
      <c r="F28" s="4"/>
      <c r="G28" s="4">
        <v>0</v>
      </c>
      <c r="H28" s="4"/>
      <c r="I28" s="4">
        <v>0</v>
      </c>
      <c r="J28" s="4"/>
      <c r="K28" s="4">
        <v>95339768</v>
      </c>
      <c r="L28" s="4"/>
      <c r="M28" s="4">
        <v>1169185369579</v>
      </c>
      <c r="N28" s="4"/>
      <c r="O28" s="4">
        <f t="shared" si="0"/>
        <v>-1174102202458</v>
      </c>
      <c r="P28" s="4"/>
      <c r="Q28" s="22">
        <v>-4916832879</v>
      </c>
      <c r="S28" s="3"/>
      <c r="T28" s="3"/>
      <c r="U28" s="3"/>
      <c r="V28" s="3"/>
    </row>
    <row r="29" spans="1:22" ht="18.75">
      <c r="A29" s="2" t="s">
        <v>44</v>
      </c>
      <c r="C29" s="4">
        <v>0</v>
      </c>
      <c r="D29" s="4"/>
      <c r="E29" s="4">
        <v>0</v>
      </c>
      <c r="F29" s="4"/>
      <c r="G29" s="4">
        <v>0</v>
      </c>
      <c r="H29" s="4"/>
      <c r="I29" s="4">
        <v>0</v>
      </c>
      <c r="J29" s="4"/>
      <c r="K29" s="4">
        <v>116550260</v>
      </c>
      <c r="L29" s="4"/>
      <c r="M29" s="4">
        <v>1497546875105</v>
      </c>
      <c r="N29" s="4"/>
      <c r="O29" s="4">
        <f t="shared" si="0"/>
        <v>-1495016428212</v>
      </c>
      <c r="P29" s="4"/>
      <c r="Q29" s="22">
        <v>2530446893</v>
      </c>
    </row>
    <row r="30" spans="1:22" ht="18.75">
      <c r="A30" s="2" t="s">
        <v>27</v>
      </c>
      <c r="C30" s="4">
        <v>0</v>
      </c>
      <c r="D30" s="4"/>
      <c r="E30" s="4">
        <v>0</v>
      </c>
      <c r="F30" s="4"/>
      <c r="G30" s="4">
        <v>0</v>
      </c>
      <c r="H30" s="4"/>
      <c r="I30" s="4">
        <v>0</v>
      </c>
      <c r="J30" s="4"/>
      <c r="K30" s="4">
        <v>1028579</v>
      </c>
      <c r="L30" s="4"/>
      <c r="M30" s="4">
        <v>170580127650</v>
      </c>
      <c r="N30" s="4"/>
      <c r="O30" s="4">
        <f t="shared" si="0"/>
        <v>-168016876793</v>
      </c>
      <c r="P30" s="4"/>
      <c r="Q30" s="22">
        <v>2563250857</v>
      </c>
    </row>
    <row r="31" spans="1:22" ht="18.75">
      <c r="A31" s="2" t="s">
        <v>61</v>
      </c>
      <c r="C31" s="4">
        <v>0</v>
      </c>
      <c r="D31" s="4"/>
      <c r="E31" s="4">
        <v>0</v>
      </c>
      <c r="F31" s="4"/>
      <c r="G31" s="4">
        <v>0</v>
      </c>
      <c r="H31" s="4"/>
      <c r="I31" s="4">
        <v>0</v>
      </c>
      <c r="J31" s="4"/>
      <c r="K31" s="4">
        <v>5142</v>
      </c>
      <c r="L31" s="4"/>
      <c r="M31" s="4">
        <v>53516016</v>
      </c>
      <c r="N31" s="4"/>
      <c r="O31" s="4">
        <f t="shared" si="0"/>
        <v>-57942495</v>
      </c>
      <c r="P31" s="4"/>
      <c r="Q31" s="22">
        <v>-4426479</v>
      </c>
    </row>
    <row r="32" spans="1:22" ht="18.75">
      <c r="A32" s="2" t="s">
        <v>662</v>
      </c>
      <c r="C32" s="4">
        <v>0</v>
      </c>
      <c r="D32" s="4"/>
      <c r="E32" s="4">
        <v>0</v>
      </c>
      <c r="F32" s="4"/>
      <c r="G32" s="4">
        <v>0</v>
      </c>
      <c r="H32" s="4"/>
      <c r="I32" s="4">
        <v>0</v>
      </c>
      <c r="J32" s="4"/>
      <c r="K32" s="4">
        <v>7532949</v>
      </c>
      <c r="L32" s="4"/>
      <c r="M32" s="4">
        <v>1181264070869</v>
      </c>
      <c r="N32" s="4"/>
      <c r="O32" s="4">
        <f t="shared" si="0"/>
        <v>-1355331394057</v>
      </c>
      <c r="P32" s="4"/>
      <c r="Q32" s="22">
        <v>-174067323188</v>
      </c>
      <c r="S32" s="3"/>
      <c r="T32" s="3"/>
      <c r="U32" s="11"/>
      <c r="V32" s="3"/>
    </row>
    <row r="33" spans="1:22" ht="18.75">
      <c r="A33" s="2" t="s">
        <v>686</v>
      </c>
      <c r="C33" s="4">
        <v>0</v>
      </c>
      <c r="D33" s="4"/>
      <c r="E33" s="4">
        <v>0</v>
      </c>
      <c r="F33" s="4"/>
      <c r="G33" s="4">
        <v>0</v>
      </c>
      <c r="H33" s="4"/>
      <c r="I33" s="4">
        <v>0</v>
      </c>
      <c r="J33" s="4"/>
      <c r="K33" s="4">
        <v>4988122</v>
      </c>
      <c r="L33" s="4"/>
      <c r="M33" s="4">
        <v>59239119802</v>
      </c>
      <c r="N33" s="4"/>
      <c r="O33" s="4">
        <f t="shared" si="0"/>
        <v>-59022875750</v>
      </c>
      <c r="P33" s="4"/>
      <c r="Q33" s="22">
        <v>216244052</v>
      </c>
    </row>
    <row r="34" spans="1:22" ht="18.75">
      <c r="A34" s="2" t="s">
        <v>687</v>
      </c>
      <c r="C34" s="4">
        <v>0</v>
      </c>
      <c r="D34" s="4"/>
      <c r="E34" s="4">
        <v>0</v>
      </c>
      <c r="F34" s="4"/>
      <c r="G34" s="4">
        <v>0</v>
      </c>
      <c r="H34" s="4"/>
      <c r="I34" s="4">
        <v>0</v>
      </c>
      <c r="J34" s="4"/>
      <c r="K34" s="4">
        <v>38137</v>
      </c>
      <c r="L34" s="4"/>
      <c r="M34" s="4">
        <v>26734037</v>
      </c>
      <c r="N34" s="4"/>
      <c r="O34" s="4">
        <f t="shared" si="0"/>
        <v>-26537059</v>
      </c>
      <c r="P34" s="4"/>
      <c r="Q34" s="22">
        <v>196978</v>
      </c>
    </row>
    <row r="35" spans="1:22" ht="18.75">
      <c r="A35" s="2" t="s">
        <v>45</v>
      </c>
      <c r="C35" s="4">
        <v>0</v>
      </c>
      <c r="D35" s="4"/>
      <c r="E35" s="4">
        <v>0</v>
      </c>
      <c r="F35" s="4"/>
      <c r="G35" s="4">
        <v>0</v>
      </c>
      <c r="H35" s="4"/>
      <c r="I35" s="4">
        <v>0</v>
      </c>
      <c r="J35" s="4"/>
      <c r="K35" s="4">
        <v>86522044</v>
      </c>
      <c r="L35" s="4"/>
      <c r="M35" s="4">
        <v>742617036823</v>
      </c>
      <c r="N35" s="4"/>
      <c r="O35" s="4">
        <f t="shared" si="0"/>
        <v>-839294390558</v>
      </c>
      <c r="P35" s="4"/>
      <c r="Q35" s="22">
        <v>-96677353735</v>
      </c>
      <c r="S35" s="3"/>
    </row>
    <row r="36" spans="1:22" ht="18.75">
      <c r="A36" s="2" t="s">
        <v>39</v>
      </c>
      <c r="C36" s="4">
        <v>0</v>
      </c>
      <c r="D36" s="4"/>
      <c r="E36" s="4">
        <v>0</v>
      </c>
      <c r="F36" s="4"/>
      <c r="G36" s="4">
        <v>0</v>
      </c>
      <c r="H36" s="4"/>
      <c r="I36" s="4">
        <v>0</v>
      </c>
      <c r="J36" s="4"/>
      <c r="K36" s="4">
        <v>64800000</v>
      </c>
      <c r="L36" s="4"/>
      <c r="M36" s="4">
        <v>234405738973</v>
      </c>
      <c r="N36" s="4"/>
      <c r="O36" s="4">
        <f t="shared" si="0"/>
        <v>-130876343394</v>
      </c>
      <c r="P36" s="4"/>
      <c r="Q36" s="22">
        <v>103529395579</v>
      </c>
      <c r="S36" s="3"/>
      <c r="T36" s="3"/>
      <c r="U36" s="3"/>
      <c r="V36" s="3"/>
    </row>
    <row r="37" spans="1:22" ht="18.75">
      <c r="A37" s="2" t="s">
        <v>676</v>
      </c>
      <c r="C37" s="4">
        <v>0</v>
      </c>
      <c r="D37" s="4"/>
      <c r="E37" s="4">
        <v>0</v>
      </c>
      <c r="F37" s="4"/>
      <c r="G37" s="4">
        <v>0</v>
      </c>
      <c r="H37" s="4"/>
      <c r="I37" s="4">
        <v>0</v>
      </c>
      <c r="J37" s="4"/>
      <c r="K37" s="4">
        <v>3812290</v>
      </c>
      <c r="L37" s="4"/>
      <c r="M37" s="4">
        <v>123484717554</v>
      </c>
      <c r="N37" s="4"/>
      <c r="O37" s="4">
        <f t="shared" si="0"/>
        <v>-123036421521</v>
      </c>
      <c r="P37" s="4"/>
      <c r="Q37" s="22">
        <v>448296033</v>
      </c>
    </row>
    <row r="38" spans="1:22" ht="18.75">
      <c r="A38" s="2" t="s">
        <v>677</v>
      </c>
      <c r="C38" s="4">
        <v>0</v>
      </c>
      <c r="D38" s="4"/>
      <c r="E38" s="4">
        <v>0</v>
      </c>
      <c r="F38" s="4"/>
      <c r="G38" s="4">
        <v>0</v>
      </c>
      <c r="H38" s="4"/>
      <c r="I38" s="4">
        <v>0</v>
      </c>
      <c r="J38" s="4"/>
      <c r="K38" s="4">
        <v>105492028</v>
      </c>
      <c r="L38" s="4"/>
      <c r="M38" s="4">
        <v>729809430365</v>
      </c>
      <c r="N38" s="4"/>
      <c r="O38" s="4">
        <f t="shared" si="0"/>
        <v>-721175206483</v>
      </c>
      <c r="P38" s="4"/>
      <c r="Q38" s="22">
        <v>8634223882</v>
      </c>
      <c r="S38" s="3"/>
      <c r="T38" s="3"/>
      <c r="U38" s="3"/>
      <c r="V38" s="3"/>
    </row>
    <row r="39" spans="1:22" ht="18.75">
      <c r="A39" s="2" t="s">
        <v>26</v>
      </c>
      <c r="C39" s="4">
        <v>0</v>
      </c>
      <c r="D39" s="4"/>
      <c r="E39" s="4">
        <v>0</v>
      </c>
      <c r="F39" s="4"/>
      <c r="G39" s="4">
        <v>0</v>
      </c>
      <c r="H39" s="4"/>
      <c r="I39" s="4">
        <v>0</v>
      </c>
      <c r="J39" s="4"/>
      <c r="K39" s="4">
        <v>5524</v>
      </c>
      <c r="L39" s="4"/>
      <c r="M39" s="4">
        <v>93222554</v>
      </c>
      <c r="N39" s="4"/>
      <c r="O39" s="4">
        <f t="shared" si="0"/>
        <v>-97378855</v>
      </c>
      <c r="P39" s="4"/>
      <c r="Q39" s="22">
        <v>-4156301</v>
      </c>
    </row>
    <row r="40" spans="1:22" ht="18.75">
      <c r="A40" s="2" t="s">
        <v>678</v>
      </c>
      <c r="C40" s="4">
        <v>0</v>
      </c>
      <c r="D40" s="4"/>
      <c r="E40" s="4">
        <v>0</v>
      </c>
      <c r="F40" s="4"/>
      <c r="G40" s="4">
        <v>0</v>
      </c>
      <c r="H40" s="4"/>
      <c r="I40" s="4">
        <v>0</v>
      </c>
      <c r="J40" s="4"/>
      <c r="K40" s="4">
        <v>4023045</v>
      </c>
      <c r="L40" s="4"/>
      <c r="M40" s="4">
        <v>243690218089</v>
      </c>
      <c r="N40" s="4"/>
      <c r="O40" s="4">
        <f t="shared" si="0"/>
        <v>-237230690737</v>
      </c>
      <c r="P40" s="4"/>
      <c r="Q40" s="22">
        <v>6459527352</v>
      </c>
    </row>
    <row r="41" spans="1:22" ht="18.75">
      <c r="A41" s="2" t="s">
        <v>37</v>
      </c>
      <c r="C41" s="4">
        <v>0</v>
      </c>
      <c r="D41" s="4"/>
      <c r="E41" s="4">
        <v>0</v>
      </c>
      <c r="F41" s="4"/>
      <c r="G41" s="4">
        <v>0</v>
      </c>
      <c r="H41" s="4"/>
      <c r="I41" s="4">
        <v>0</v>
      </c>
      <c r="J41" s="4"/>
      <c r="K41" s="4">
        <v>33100</v>
      </c>
      <c r="L41" s="4"/>
      <c r="M41" s="4">
        <v>806849727</v>
      </c>
      <c r="N41" s="4"/>
      <c r="O41" s="4">
        <f t="shared" si="0"/>
        <v>-791600526</v>
      </c>
      <c r="P41" s="4"/>
      <c r="Q41" s="22">
        <v>15249201</v>
      </c>
    </row>
    <row r="42" spans="1:22" ht="18.75">
      <c r="A42" s="2" t="s">
        <v>46</v>
      </c>
      <c r="C42" s="4">
        <v>0</v>
      </c>
      <c r="D42" s="4"/>
      <c r="E42" s="4">
        <v>0</v>
      </c>
      <c r="F42" s="4"/>
      <c r="G42" s="4">
        <v>0</v>
      </c>
      <c r="H42" s="4"/>
      <c r="I42" s="4">
        <v>0</v>
      </c>
      <c r="J42" s="4"/>
      <c r="K42" s="4">
        <v>23574792</v>
      </c>
      <c r="L42" s="4"/>
      <c r="M42" s="4">
        <v>365317600167</v>
      </c>
      <c r="N42" s="4"/>
      <c r="O42" s="4">
        <f t="shared" si="0"/>
        <v>-366430831862</v>
      </c>
      <c r="P42" s="4"/>
      <c r="Q42" s="22">
        <v>-1113231695</v>
      </c>
      <c r="S42" s="3"/>
    </row>
    <row r="43" spans="1:22" ht="18.75">
      <c r="A43" s="2" t="s">
        <v>664</v>
      </c>
      <c r="C43" s="4">
        <v>0</v>
      </c>
      <c r="D43" s="4"/>
      <c r="E43" s="4">
        <v>0</v>
      </c>
      <c r="F43" s="4"/>
      <c r="G43" s="4">
        <v>0</v>
      </c>
      <c r="H43" s="4"/>
      <c r="I43" s="4">
        <v>0</v>
      </c>
      <c r="J43" s="4"/>
      <c r="K43" s="4">
        <v>93842007</v>
      </c>
      <c r="L43" s="4"/>
      <c r="M43" s="4">
        <v>394766682062</v>
      </c>
      <c r="N43" s="4"/>
      <c r="O43" s="4">
        <f t="shared" si="0"/>
        <v>-424237536041</v>
      </c>
      <c r="P43" s="4"/>
      <c r="Q43" s="22">
        <v>-29470853979</v>
      </c>
      <c r="S43" s="3"/>
    </row>
    <row r="44" spans="1:22" ht="18.75">
      <c r="A44" s="2" t="s">
        <v>23</v>
      </c>
      <c r="C44" s="4">
        <v>0</v>
      </c>
      <c r="D44" s="4"/>
      <c r="E44" s="4">
        <v>0</v>
      </c>
      <c r="F44" s="4"/>
      <c r="G44" s="4">
        <v>0</v>
      </c>
      <c r="H44" s="4"/>
      <c r="I44" s="4">
        <v>0</v>
      </c>
      <c r="J44" s="4"/>
      <c r="K44" s="4">
        <v>19014181</v>
      </c>
      <c r="L44" s="4"/>
      <c r="M44" s="4">
        <v>284052332248</v>
      </c>
      <c r="N44" s="4"/>
      <c r="O44" s="4">
        <f t="shared" si="0"/>
        <v>-272909112058</v>
      </c>
      <c r="P44" s="4"/>
      <c r="Q44" s="22">
        <v>11143220190</v>
      </c>
    </row>
    <row r="45" spans="1:22" ht="18.75">
      <c r="A45" s="2" t="s">
        <v>695</v>
      </c>
      <c r="C45" s="4">
        <v>0</v>
      </c>
      <c r="D45" s="4"/>
      <c r="E45" s="4">
        <v>0</v>
      </c>
      <c r="F45" s="4"/>
      <c r="G45" s="4">
        <v>0</v>
      </c>
      <c r="H45" s="4"/>
      <c r="I45" s="4">
        <v>0</v>
      </c>
      <c r="J45" s="4"/>
      <c r="K45" s="4">
        <v>58000000</v>
      </c>
      <c r="L45" s="4"/>
      <c r="M45" s="4">
        <v>342480869113</v>
      </c>
      <c r="N45" s="4"/>
      <c r="O45" s="4">
        <f t="shared" si="0"/>
        <v>-341554104491</v>
      </c>
      <c r="P45" s="4"/>
      <c r="Q45" s="22">
        <v>926764622</v>
      </c>
    </row>
    <row r="46" spans="1:22" ht="18.75">
      <c r="A46" s="2" t="s">
        <v>49</v>
      </c>
      <c r="C46" s="4">
        <v>0</v>
      </c>
      <c r="D46" s="4"/>
      <c r="E46" s="4">
        <v>0</v>
      </c>
      <c r="F46" s="4"/>
      <c r="G46" s="4">
        <v>0</v>
      </c>
      <c r="H46" s="4"/>
      <c r="I46" s="4">
        <v>0</v>
      </c>
      <c r="J46" s="4"/>
      <c r="K46" s="4">
        <v>7400000</v>
      </c>
      <c r="L46" s="4"/>
      <c r="M46" s="4">
        <v>119528548215</v>
      </c>
      <c r="N46" s="4"/>
      <c r="O46" s="4">
        <f t="shared" si="0"/>
        <v>-130227786200</v>
      </c>
      <c r="P46" s="4"/>
      <c r="Q46" s="22">
        <v>-10699237985</v>
      </c>
      <c r="S46" s="3"/>
    </row>
    <row r="47" spans="1:22" ht="18.75">
      <c r="A47" s="2" t="s">
        <v>680</v>
      </c>
      <c r="C47" s="4">
        <v>0</v>
      </c>
      <c r="D47" s="4"/>
      <c r="E47" s="4">
        <v>0</v>
      </c>
      <c r="F47" s="4"/>
      <c r="G47" s="4">
        <v>0</v>
      </c>
      <c r="H47" s="4"/>
      <c r="I47" s="4">
        <v>0</v>
      </c>
      <c r="J47" s="4"/>
      <c r="K47" s="4">
        <v>414595200</v>
      </c>
      <c r="L47" s="4"/>
      <c r="M47" s="4">
        <v>1114202274950</v>
      </c>
      <c r="N47" s="4"/>
      <c r="O47" s="4">
        <f t="shared" si="0"/>
        <v>-1113718968976</v>
      </c>
      <c r="P47" s="4"/>
      <c r="Q47" s="22">
        <v>483305974</v>
      </c>
    </row>
    <row r="48" spans="1:22" ht="18.75">
      <c r="A48" s="2" t="s">
        <v>681</v>
      </c>
      <c r="C48" s="4">
        <v>0</v>
      </c>
      <c r="D48" s="4"/>
      <c r="E48" s="4">
        <v>0</v>
      </c>
      <c r="F48" s="4"/>
      <c r="G48" s="4">
        <v>0</v>
      </c>
      <c r="H48" s="4"/>
      <c r="I48" s="4">
        <v>0</v>
      </c>
      <c r="J48" s="4"/>
      <c r="K48" s="4">
        <v>1881842</v>
      </c>
      <c r="L48" s="4"/>
      <c r="M48" s="4">
        <v>177812728911</v>
      </c>
      <c r="N48" s="4"/>
      <c r="O48" s="4">
        <f t="shared" si="0"/>
        <v>-181772817322</v>
      </c>
      <c r="P48" s="4"/>
      <c r="Q48" s="22">
        <v>-3960088411</v>
      </c>
    </row>
    <row r="49" spans="1:22" ht="18.75">
      <c r="A49" s="2" t="s">
        <v>682</v>
      </c>
      <c r="C49" s="4">
        <v>0</v>
      </c>
      <c r="D49" s="4"/>
      <c r="E49" s="4">
        <v>0</v>
      </c>
      <c r="F49" s="4"/>
      <c r="G49" s="4">
        <v>0</v>
      </c>
      <c r="H49" s="4"/>
      <c r="I49" s="4">
        <v>0</v>
      </c>
      <c r="J49" s="4"/>
      <c r="K49" s="4">
        <v>351000000</v>
      </c>
      <c r="L49" s="4"/>
      <c r="M49" s="4">
        <v>673915112475</v>
      </c>
      <c r="N49" s="4"/>
      <c r="O49" s="4">
        <f t="shared" si="0"/>
        <v>-657616489610</v>
      </c>
      <c r="P49" s="4"/>
      <c r="Q49" s="22">
        <v>16298622865</v>
      </c>
    </row>
    <row r="50" spans="1:22" ht="18.75">
      <c r="A50" s="2" t="s">
        <v>50</v>
      </c>
      <c r="C50" s="4">
        <v>0</v>
      </c>
      <c r="D50" s="4"/>
      <c r="E50" s="4">
        <v>0</v>
      </c>
      <c r="F50" s="4"/>
      <c r="G50" s="4">
        <v>0</v>
      </c>
      <c r="H50" s="4"/>
      <c r="I50" s="4">
        <v>0</v>
      </c>
      <c r="J50" s="4"/>
      <c r="K50" s="4">
        <v>1650000</v>
      </c>
      <c r="L50" s="4"/>
      <c r="M50" s="4">
        <v>12049377118</v>
      </c>
      <c r="N50" s="4"/>
      <c r="O50" s="4">
        <f t="shared" si="0"/>
        <v>-11557922423</v>
      </c>
      <c r="P50" s="4"/>
      <c r="Q50" s="22">
        <v>491454695</v>
      </c>
    </row>
    <row r="51" spans="1:22" ht="18.75">
      <c r="A51" s="2" t="s">
        <v>683</v>
      </c>
      <c r="C51" s="4">
        <v>0</v>
      </c>
      <c r="D51" s="4"/>
      <c r="E51" s="4">
        <v>0</v>
      </c>
      <c r="F51" s="4"/>
      <c r="G51" s="4">
        <v>0</v>
      </c>
      <c r="H51" s="4"/>
      <c r="I51" s="4">
        <v>0</v>
      </c>
      <c r="J51" s="4"/>
      <c r="K51" s="4">
        <v>58385535</v>
      </c>
      <c r="L51" s="4"/>
      <c r="M51" s="4">
        <v>204625413834</v>
      </c>
      <c r="N51" s="4"/>
      <c r="O51" s="4">
        <f t="shared" si="0"/>
        <v>-195906969528</v>
      </c>
      <c r="P51" s="4"/>
      <c r="Q51" s="22">
        <v>8718444306</v>
      </c>
    </row>
    <row r="52" spans="1:22" ht="18.75">
      <c r="A52" s="2" t="s">
        <v>81</v>
      </c>
      <c r="C52" s="4">
        <v>0</v>
      </c>
      <c r="D52" s="4"/>
      <c r="E52" s="4">
        <v>0</v>
      </c>
      <c r="F52" s="4"/>
      <c r="G52" s="4">
        <v>0</v>
      </c>
      <c r="H52" s="4"/>
      <c r="I52" s="4">
        <v>0</v>
      </c>
      <c r="J52" s="4"/>
      <c r="K52" s="4">
        <v>53647728</v>
      </c>
      <c r="L52" s="4"/>
      <c r="M52" s="4">
        <v>428235545993</v>
      </c>
      <c r="N52" s="4"/>
      <c r="O52" s="4">
        <f t="shared" si="0"/>
        <v>-162736850507</v>
      </c>
      <c r="P52" s="4"/>
      <c r="Q52" s="22">
        <v>265498695486</v>
      </c>
      <c r="S52" s="3"/>
      <c r="T52" s="3"/>
      <c r="U52" s="11"/>
      <c r="V52" s="3"/>
    </row>
    <row r="53" spans="1:22" ht="18.75">
      <c r="A53" s="2" t="s">
        <v>669</v>
      </c>
      <c r="C53" s="4">
        <v>0</v>
      </c>
      <c r="D53" s="4"/>
      <c r="E53" s="4">
        <v>0</v>
      </c>
      <c r="F53" s="4"/>
      <c r="G53" s="4">
        <v>0</v>
      </c>
      <c r="H53" s="4"/>
      <c r="I53" s="4">
        <v>0</v>
      </c>
      <c r="J53" s="4"/>
      <c r="K53" s="4">
        <v>6</v>
      </c>
      <c r="L53" s="4"/>
      <c r="M53" s="4">
        <v>6</v>
      </c>
      <c r="N53" s="4"/>
      <c r="O53" s="4">
        <f t="shared" si="0"/>
        <v>-6411</v>
      </c>
      <c r="P53" s="4"/>
      <c r="Q53" s="22">
        <v>-6405</v>
      </c>
    </row>
    <row r="54" spans="1:22" ht="18.75">
      <c r="A54" s="2" t="s">
        <v>43</v>
      </c>
      <c r="C54" s="4">
        <v>0</v>
      </c>
      <c r="D54" s="4"/>
      <c r="E54" s="4">
        <v>0</v>
      </c>
      <c r="F54" s="4"/>
      <c r="G54" s="4">
        <v>0</v>
      </c>
      <c r="H54" s="4"/>
      <c r="I54" s="4">
        <v>0</v>
      </c>
      <c r="J54" s="4"/>
      <c r="K54" s="4">
        <v>29189254</v>
      </c>
      <c r="L54" s="4"/>
      <c r="M54" s="4">
        <v>455170664750</v>
      </c>
      <c r="N54" s="4"/>
      <c r="O54" s="4">
        <f t="shared" si="0"/>
        <v>-452726292290</v>
      </c>
      <c r="P54" s="4"/>
      <c r="Q54" s="22">
        <v>2444372460</v>
      </c>
    </row>
    <row r="55" spans="1:22" ht="18.75">
      <c r="A55" s="2" t="s">
        <v>679</v>
      </c>
      <c r="C55" s="4">
        <v>0</v>
      </c>
      <c r="D55" s="4"/>
      <c r="E55" s="4">
        <v>0</v>
      </c>
      <c r="F55" s="4"/>
      <c r="G55" s="4">
        <v>0</v>
      </c>
      <c r="H55" s="4"/>
      <c r="I55" s="4">
        <v>0</v>
      </c>
      <c r="J55" s="4"/>
      <c r="K55" s="4">
        <v>31097568</v>
      </c>
      <c r="L55" s="4"/>
      <c r="M55" s="4">
        <v>132596932385</v>
      </c>
      <c r="N55" s="4"/>
      <c r="O55" s="4">
        <f t="shared" si="0"/>
        <v>-126448401872</v>
      </c>
      <c r="P55" s="4"/>
      <c r="Q55" s="22">
        <v>6148530513</v>
      </c>
    </row>
    <row r="56" spans="1:22" ht="18.75">
      <c r="A56" s="2" t="s">
        <v>708</v>
      </c>
      <c r="C56" s="4">
        <v>0</v>
      </c>
      <c r="D56" s="4"/>
      <c r="E56" s="4">
        <v>0</v>
      </c>
      <c r="F56" s="4"/>
      <c r="G56" s="4">
        <v>0</v>
      </c>
      <c r="H56" s="4"/>
      <c r="I56" s="4">
        <v>0</v>
      </c>
      <c r="J56" s="4"/>
      <c r="K56" s="4">
        <v>73000000</v>
      </c>
      <c r="L56" s="4"/>
      <c r="M56" s="4">
        <v>686113248883</v>
      </c>
      <c r="N56" s="4"/>
      <c r="O56" s="4">
        <f t="shared" si="0"/>
        <v>-688717885131</v>
      </c>
      <c r="P56" s="4"/>
      <c r="Q56" s="22">
        <v>-2604636248</v>
      </c>
    </row>
    <row r="57" spans="1:22" ht="18.75">
      <c r="A57" s="2" t="s">
        <v>709</v>
      </c>
      <c r="C57" s="4">
        <v>0</v>
      </c>
      <c r="D57" s="4"/>
      <c r="E57" s="4">
        <v>0</v>
      </c>
      <c r="F57" s="4"/>
      <c r="G57" s="4">
        <v>0</v>
      </c>
      <c r="H57" s="4"/>
      <c r="I57" s="4">
        <v>0</v>
      </c>
      <c r="J57" s="4"/>
      <c r="K57" s="4">
        <v>5273829</v>
      </c>
      <c r="L57" s="4"/>
      <c r="M57" s="4">
        <v>248007729293</v>
      </c>
      <c r="N57" s="4"/>
      <c r="O57" s="4">
        <f t="shared" si="0"/>
        <v>-245648225995</v>
      </c>
      <c r="P57" s="4"/>
      <c r="Q57" s="22">
        <v>2359503298</v>
      </c>
    </row>
    <row r="58" spans="1:22" ht="18.75">
      <c r="A58" s="2" t="s">
        <v>41</v>
      </c>
      <c r="C58" s="4">
        <v>0</v>
      </c>
      <c r="D58" s="4"/>
      <c r="E58" s="4">
        <v>0</v>
      </c>
      <c r="F58" s="4"/>
      <c r="G58" s="4">
        <v>0</v>
      </c>
      <c r="H58" s="4"/>
      <c r="I58" s="4">
        <v>0</v>
      </c>
      <c r="J58" s="4"/>
      <c r="K58" s="4">
        <v>3996443</v>
      </c>
      <c r="L58" s="4"/>
      <c r="M58" s="4">
        <v>123571646225</v>
      </c>
      <c r="N58" s="4"/>
      <c r="O58" s="4">
        <f t="shared" si="0"/>
        <v>-123871924174</v>
      </c>
      <c r="P58" s="4"/>
      <c r="Q58" s="22">
        <v>-300277949</v>
      </c>
    </row>
    <row r="59" spans="1:22" ht="18.75">
      <c r="A59" s="2" t="s">
        <v>710</v>
      </c>
      <c r="C59" s="4">
        <v>0</v>
      </c>
      <c r="D59" s="4"/>
      <c r="E59" s="4">
        <v>0</v>
      </c>
      <c r="F59" s="4"/>
      <c r="G59" s="4">
        <v>0</v>
      </c>
      <c r="H59" s="4"/>
      <c r="I59" s="4">
        <v>0</v>
      </c>
      <c r="J59" s="4"/>
      <c r="K59" s="4">
        <v>392804</v>
      </c>
      <c r="L59" s="4"/>
      <c r="M59" s="4">
        <v>105452947448</v>
      </c>
      <c r="N59" s="4"/>
      <c r="O59" s="4">
        <f t="shared" si="0"/>
        <v>-107070691610</v>
      </c>
      <c r="P59" s="4"/>
      <c r="Q59" s="22">
        <v>-1617744162</v>
      </c>
    </row>
    <row r="60" spans="1:22" ht="18.75">
      <c r="A60" s="2" t="s">
        <v>711</v>
      </c>
      <c r="C60" s="4">
        <v>0</v>
      </c>
      <c r="D60" s="4"/>
      <c r="E60" s="4">
        <v>0</v>
      </c>
      <c r="F60" s="4"/>
      <c r="G60" s="4">
        <v>0</v>
      </c>
      <c r="H60" s="4"/>
      <c r="I60" s="4">
        <v>0</v>
      </c>
      <c r="J60" s="4"/>
      <c r="K60" s="4">
        <v>87575785</v>
      </c>
      <c r="L60" s="4"/>
      <c r="M60" s="4">
        <v>593743607506</v>
      </c>
      <c r="N60" s="4"/>
      <c r="O60" s="4">
        <f t="shared" si="0"/>
        <v>-574546419402</v>
      </c>
      <c r="P60" s="4"/>
      <c r="Q60" s="22">
        <v>19197188104</v>
      </c>
      <c r="S60" s="3"/>
      <c r="T60" s="3"/>
      <c r="U60" s="3"/>
      <c r="V60" s="3"/>
    </row>
    <row r="61" spans="1:22" ht="18.75">
      <c r="A61" s="2" t="s">
        <v>78</v>
      </c>
      <c r="C61" s="4">
        <v>0</v>
      </c>
      <c r="D61" s="4"/>
      <c r="E61" s="4">
        <v>0</v>
      </c>
      <c r="F61" s="4"/>
      <c r="G61" s="4">
        <v>0</v>
      </c>
      <c r="H61" s="4"/>
      <c r="I61" s="4">
        <v>0</v>
      </c>
      <c r="J61" s="4"/>
      <c r="K61" s="4">
        <v>2387381</v>
      </c>
      <c r="L61" s="4"/>
      <c r="M61" s="4">
        <v>103237086430</v>
      </c>
      <c r="N61" s="4"/>
      <c r="O61" s="4">
        <f t="shared" si="0"/>
        <v>-99120639289</v>
      </c>
      <c r="P61" s="4"/>
      <c r="Q61" s="22">
        <v>4116447141</v>
      </c>
    </row>
    <row r="62" spans="1:22" ht="18.75">
      <c r="A62" s="2" t="s">
        <v>693</v>
      </c>
      <c r="C62" s="4">
        <v>0</v>
      </c>
      <c r="D62" s="4"/>
      <c r="E62" s="4">
        <v>0</v>
      </c>
      <c r="F62" s="4"/>
      <c r="G62" s="4">
        <v>0</v>
      </c>
      <c r="H62" s="4"/>
      <c r="I62" s="4">
        <v>0</v>
      </c>
      <c r="J62" s="4"/>
      <c r="K62" s="4">
        <v>1000000</v>
      </c>
      <c r="L62" s="4"/>
      <c r="M62" s="4">
        <v>11654144250</v>
      </c>
      <c r="N62" s="4"/>
      <c r="O62" s="4">
        <f t="shared" si="0"/>
        <v>-11346674913</v>
      </c>
      <c r="P62" s="4"/>
      <c r="Q62" s="22">
        <v>307469337</v>
      </c>
    </row>
    <row r="63" spans="1:22" ht="18.75">
      <c r="A63" s="2" t="s">
        <v>48</v>
      </c>
      <c r="C63" s="4">
        <v>0</v>
      </c>
      <c r="D63" s="4"/>
      <c r="E63" s="4">
        <v>0</v>
      </c>
      <c r="F63" s="4"/>
      <c r="G63" s="4">
        <v>0</v>
      </c>
      <c r="H63" s="4"/>
      <c r="I63" s="4">
        <v>0</v>
      </c>
      <c r="J63" s="4"/>
      <c r="K63" s="4">
        <v>2846157</v>
      </c>
      <c r="L63" s="4"/>
      <c r="M63" s="4">
        <v>103950101257</v>
      </c>
      <c r="N63" s="4"/>
      <c r="O63" s="4">
        <f t="shared" si="0"/>
        <v>-100390008758</v>
      </c>
      <c r="P63" s="4"/>
      <c r="Q63" s="22">
        <v>3560092499</v>
      </c>
    </row>
    <row r="64" spans="1:22" ht="18.75">
      <c r="A64" s="2" t="s">
        <v>19</v>
      </c>
      <c r="C64" s="4">
        <v>0</v>
      </c>
      <c r="D64" s="4"/>
      <c r="E64" s="4">
        <v>0</v>
      </c>
      <c r="F64" s="4"/>
      <c r="G64" s="4">
        <v>0</v>
      </c>
      <c r="H64" s="4"/>
      <c r="I64" s="4">
        <v>0</v>
      </c>
      <c r="J64" s="4"/>
      <c r="K64" s="4">
        <v>38475001</v>
      </c>
      <c r="L64" s="4"/>
      <c r="M64" s="4">
        <v>502950187558</v>
      </c>
      <c r="N64" s="4"/>
      <c r="O64" s="4">
        <f t="shared" si="0"/>
        <v>-503480167148</v>
      </c>
      <c r="P64" s="4"/>
      <c r="Q64" s="22">
        <v>-529979590</v>
      </c>
    </row>
    <row r="65" spans="1:22" ht="18.75">
      <c r="A65" s="2" t="s">
        <v>40</v>
      </c>
      <c r="C65" s="4">
        <v>0</v>
      </c>
      <c r="D65" s="4"/>
      <c r="E65" s="4">
        <v>0</v>
      </c>
      <c r="F65" s="4"/>
      <c r="G65" s="4">
        <v>0</v>
      </c>
      <c r="H65" s="4"/>
      <c r="I65" s="4">
        <v>0</v>
      </c>
      <c r="J65" s="4"/>
      <c r="K65" s="4">
        <v>400000</v>
      </c>
      <c r="L65" s="4"/>
      <c r="M65" s="4">
        <v>4079581200</v>
      </c>
      <c r="N65" s="4"/>
      <c r="O65" s="4">
        <f t="shared" si="0"/>
        <v>-4027354046</v>
      </c>
      <c r="P65" s="4"/>
      <c r="Q65" s="22">
        <v>52227154</v>
      </c>
    </row>
    <row r="66" spans="1:22" ht="18.75">
      <c r="A66" s="2" t="s">
        <v>694</v>
      </c>
      <c r="C66" s="4">
        <v>0</v>
      </c>
      <c r="D66" s="4"/>
      <c r="E66" s="4">
        <v>0</v>
      </c>
      <c r="F66" s="4"/>
      <c r="G66" s="4">
        <v>0</v>
      </c>
      <c r="H66" s="4"/>
      <c r="I66" s="4">
        <v>0</v>
      </c>
      <c r="J66" s="4"/>
      <c r="K66" s="4">
        <v>13144214</v>
      </c>
      <c r="L66" s="4"/>
      <c r="M66" s="4">
        <v>315811278471</v>
      </c>
      <c r="N66" s="4"/>
      <c r="O66" s="4">
        <f t="shared" si="0"/>
        <v>-317002305262</v>
      </c>
      <c r="P66" s="4"/>
      <c r="Q66" s="22">
        <v>-1191026791</v>
      </c>
    </row>
    <row r="67" spans="1:22" ht="18.75">
      <c r="A67" s="2" t="s">
        <v>704</v>
      </c>
      <c r="C67" s="4">
        <v>0</v>
      </c>
      <c r="D67" s="4"/>
      <c r="E67" s="4">
        <v>0</v>
      </c>
      <c r="F67" s="4"/>
      <c r="G67" s="4">
        <v>0</v>
      </c>
      <c r="H67" s="4"/>
      <c r="I67" s="4">
        <v>0</v>
      </c>
      <c r="J67" s="4"/>
      <c r="K67" s="4">
        <v>5000000</v>
      </c>
      <c r="L67" s="4"/>
      <c r="M67" s="4">
        <v>76817103823</v>
      </c>
      <c r="N67" s="4"/>
      <c r="O67" s="4">
        <f t="shared" si="0"/>
        <v>-77117039383</v>
      </c>
      <c r="P67" s="4"/>
      <c r="Q67" s="22">
        <v>-299935560</v>
      </c>
    </row>
    <row r="68" spans="1:22" ht="18.75">
      <c r="A68" s="2" t="s">
        <v>705</v>
      </c>
      <c r="C68" s="4">
        <v>0</v>
      </c>
      <c r="D68" s="4"/>
      <c r="E68" s="4">
        <v>0</v>
      </c>
      <c r="F68" s="4"/>
      <c r="G68" s="4">
        <v>0</v>
      </c>
      <c r="H68" s="4"/>
      <c r="I68" s="4">
        <v>0</v>
      </c>
      <c r="J68" s="4"/>
      <c r="K68" s="4">
        <v>259734738</v>
      </c>
      <c r="L68" s="4"/>
      <c r="M68" s="4">
        <v>1203139060445</v>
      </c>
      <c r="N68" s="4"/>
      <c r="O68" s="4">
        <f t="shared" si="0"/>
        <v>-1202353971867</v>
      </c>
      <c r="P68" s="4"/>
      <c r="Q68" s="22">
        <v>785088578</v>
      </c>
    </row>
    <row r="69" spans="1:22" ht="18.75">
      <c r="A69" s="2" t="s">
        <v>706</v>
      </c>
      <c r="C69" s="4">
        <v>0</v>
      </c>
      <c r="D69" s="4"/>
      <c r="E69" s="4">
        <v>0</v>
      </c>
      <c r="F69" s="4"/>
      <c r="G69" s="4">
        <v>0</v>
      </c>
      <c r="H69" s="4"/>
      <c r="I69" s="4">
        <v>0</v>
      </c>
      <c r="J69" s="4"/>
      <c r="K69" s="4">
        <v>16268272</v>
      </c>
      <c r="L69" s="4"/>
      <c r="M69" s="4">
        <v>51245008273</v>
      </c>
      <c r="N69" s="4"/>
      <c r="O69" s="4">
        <f t="shared" si="0"/>
        <v>-47254081155</v>
      </c>
      <c r="P69" s="4"/>
      <c r="Q69" s="22">
        <v>3990927118</v>
      </c>
    </row>
    <row r="70" spans="1:22" ht="18.75">
      <c r="A70" s="2" t="s">
        <v>707</v>
      </c>
      <c r="C70" s="4">
        <v>0</v>
      </c>
      <c r="D70" s="4"/>
      <c r="E70" s="4">
        <v>0</v>
      </c>
      <c r="F70" s="4"/>
      <c r="G70" s="4">
        <v>0</v>
      </c>
      <c r="H70" s="4"/>
      <c r="I70" s="4">
        <v>0</v>
      </c>
      <c r="J70" s="4"/>
      <c r="K70" s="4">
        <v>22085889</v>
      </c>
      <c r="L70" s="4"/>
      <c r="M70" s="4">
        <v>242061343440</v>
      </c>
      <c r="N70" s="4"/>
      <c r="O70" s="4">
        <f t="shared" si="0"/>
        <v>-208082100495</v>
      </c>
      <c r="P70" s="4"/>
      <c r="Q70" s="22">
        <v>33979242945</v>
      </c>
      <c r="S70" s="3"/>
    </row>
    <row r="71" spans="1:22" ht="18.75">
      <c r="A71" s="2" t="s">
        <v>42</v>
      </c>
      <c r="C71" s="4">
        <v>0</v>
      </c>
      <c r="D71" s="4"/>
      <c r="E71" s="4">
        <v>0</v>
      </c>
      <c r="F71" s="4"/>
      <c r="G71" s="4">
        <v>0</v>
      </c>
      <c r="H71" s="4"/>
      <c r="I71" s="4">
        <v>0</v>
      </c>
      <c r="J71" s="4"/>
      <c r="K71" s="4">
        <v>86834387</v>
      </c>
      <c r="L71" s="4"/>
      <c r="M71" s="4">
        <v>401868433022</v>
      </c>
      <c r="N71" s="4"/>
      <c r="O71" s="4">
        <f t="shared" si="0"/>
        <v>-404483537503</v>
      </c>
      <c r="P71" s="4"/>
      <c r="Q71" s="22">
        <v>-2615104481</v>
      </c>
    </row>
    <row r="72" spans="1:22" ht="18.75">
      <c r="A72" s="2" t="s">
        <v>18</v>
      </c>
      <c r="C72" s="4">
        <v>0</v>
      </c>
      <c r="D72" s="4"/>
      <c r="E72" s="4">
        <v>0</v>
      </c>
      <c r="F72" s="4"/>
      <c r="G72" s="4">
        <v>0</v>
      </c>
      <c r="H72" s="4"/>
      <c r="I72" s="4">
        <v>0</v>
      </c>
      <c r="J72" s="4"/>
      <c r="K72" s="4">
        <v>253800804</v>
      </c>
      <c r="L72" s="4"/>
      <c r="M72" s="4">
        <v>683176393708</v>
      </c>
      <c r="N72" s="4"/>
      <c r="O72" s="4">
        <f t="shared" si="0"/>
        <v>-690017580769</v>
      </c>
      <c r="P72" s="4"/>
      <c r="Q72" s="22">
        <v>-6841187061</v>
      </c>
    </row>
    <row r="73" spans="1:22" ht="18.75">
      <c r="A73" s="2" t="s">
        <v>657</v>
      </c>
      <c r="C73" s="4">
        <v>0</v>
      </c>
      <c r="D73" s="4"/>
      <c r="E73" s="4">
        <v>0</v>
      </c>
      <c r="F73" s="4"/>
      <c r="G73" s="4">
        <v>0</v>
      </c>
      <c r="H73" s="4"/>
      <c r="I73" s="4">
        <v>0</v>
      </c>
      <c r="J73" s="4"/>
      <c r="K73" s="4">
        <v>28518201</v>
      </c>
      <c r="L73" s="4"/>
      <c r="M73" s="4">
        <v>277199527366</v>
      </c>
      <c r="N73" s="4"/>
      <c r="O73" s="4">
        <f t="shared" ref="O73:O118" si="1">Q73-M73</f>
        <v>-298919530509</v>
      </c>
      <c r="P73" s="4"/>
      <c r="Q73" s="22">
        <v>-21720003143</v>
      </c>
    </row>
    <row r="74" spans="1:22" ht="18.75">
      <c r="A74" s="2" t="s">
        <v>696</v>
      </c>
      <c r="C74" s="4">
        <v>0</v>
      </c>
      <c r="D74" s="4"/>
      <c r="E74" s="4">
        <v>0</v>
      </c>
      <c r="F74" s="4"/>
      <c r="G74" s="4">
        <v>0</v>
      </c>
      <c r="H74" s="4"/>
      <c r="I74" s="4">
        <v>0</v>
      </c>
      <c r="J74" s="4"/>
      <c r="K74" s="4">
        <v>1500000</v>
      </c>
      <c r="L74" s="4"/>
      <c r="M74" s="4">
        <v>123790182884</v>
      </c>
      <c r="N74" s="4"/>
      <c r="O74" s="4">
        <f t="shared" si="1"/>
        <v>-127653175883</v>
      </c>
      <c r="P74" s="4"/>
      <c r="Q74" s="22">
        <v>-3862992999</v>
      </c>
    </row>
    <row r="75" spans="1:22" ht="18.75">
      <c r="A75" s="2" t="s">
        <v>666</v>
      </c>
      <c r="C75" s="4">
        <v>0</v>
      </c>
      <c r="D75" s="4"/>
      <c r="E75" s="4">
        <v>0</v>
      </c>
      <c r="F75" s="4"/>
      <c r="G75" s="4">
        <v>0</v>
      </c>
      <c r="H75" s="4"/>
      <c r="I75" s="4">
        <v>0</v>
      </c>
      <c r="J75" s="4"/>
      <c r="K75" s="4">
        <v>255000675</v>
      </c>
      <c r="L75" s="4"/>
      <c r="M75" s="4">
        <v>1496597464714</v>
      </c>
      <c r="N75" s="4"/>
      <c r="O75" s="4">
        <f t="shared" si="1"/>
        <v>-1661086914245</v>
      </c>
      <c r="P75" s="4"/>
      <c r="Q75" s="22">
        <v>-164489449531</v>
      </c>
      <c r="S75" s="3"/>
      <c r="T75" s="3"/>
      <c r="U75" s="11"/>
      <c r="V75" s="3"/>
    </row>
    <row r="76" spans="1:22" ht="18.75">
      <c r="A76" s="2" t="s">
        <v>72</v>
      </c>
      <c r="C76" s="4">
        <v>0</v>
      </c>
      <c r="D76" s="4"/>
      <c r="E76" s="4">
        <v>0</v>
      </c>
      <c r="F76" s="4"/>
      <c r="G76" s="4">
        <v>0</v>
      </c>
      <c r="H76" s="4"/>
      <c r="I76" s="4">
        <v>0</v>
      </c>
      <c r="J76" s="4"/>
      <c r="K76" s="4">
        <v>214840144</v>
      </c>
      <c r="L76" s="4"/>
      <c r="M76" s="4">
        <v>1417929462881</v>
      </c>
      <c r="N76" s="4"/>
      <c r="O76" s="4">
        <f t="shared" si="1"/>
        <v>-1441411027629</v>
      </c>
      <c r="P76" s="4"/>
      <c r="Q76" s="22">
        <v>-23481564748</v>
      </c>
      <c r="S76" s="3"/>
      <c r="T76" s="3"/>
      <c r="U76" s="11"/>
      <c r="V76" s="3"/>
    </row>
    <row r="77" spans="1:22" ht="18.75">
      <c r="A77" s="2" t="s">
        <v>697</v>
      </c>
      <c r="C77" s="4">
        <v>0</v>
      </c>
      <c r="D77" s="4"/>
      <c r="E77" s="4">
        <v>0</v>
      </c>
      <c r="F77" s="4"/>
      <c r="G77" s="4">
        <v>0</v>
      </c>
      <c r="H77" s="4"/>
      <c r="I77" s="4">
        <v>0</v>
      </c>
      <c r="J77" s="4"/>
      <c r="K77" s="4">
        <v>38137</v>
      </c>
      <c r="L77" s="4"/>
      <c r="M77" s="4">
        <v>79611186</v>
      </c>
      <c r="N77" s="4"/>
      <c r="O77" s="4">
        <f t="shared" si="1"/>
        <v>-26734037</v>
      </c>
      <c r="P77" s="4"/>
      <c r="Q77" s="22">
        <v>52877149</v>
      </c>
    </row>
    <row r="78" spans="1:22" ht="18.75">
      <c r="A78" s="2" t="s">
        <v>38</v>
      </c>
      <c r="C78" s="4">
        <v>0</v>
      </c>
      <c r="D78" s="4"/>
      <c r="E78" s="4">
        <v>0</v>
      </c>
      <c r="F78" s="4"/>
      <c r="G78" s="4">
        <v>0</v>
      </c>
      <c r="H78" s="4"/>
      <c r="I78" s="4">
        <v>0</v>
      </c>
      <c r="J78" s="4"/>
      <c r="K78" s="4">
        <v>17466403</v>
      </c>
      <c r="L78" s="4"/>
      <c r="M78" s="4">
        <v>337164999656</v>
      </c>
      <c r="N78" s="4"/>
      <c r="O78" s="4">
        <f t="shared" si="1"/>
        <v>-326515219955</v>
      </c>
      <c r="P78" s="4"/>
      <c r="Q78" s="22">
        <v>10649779701</v>
      </c>
    </row>
    <row r="79" spans="1:22" ht="18.75">
      <c r="A79" s="2" t="s">
        <v>698</v>
      </c>
      <c r="C79" s="4">
        <v>0</v>
      </c>
      <c r="D79" s="4"/>
      <c r="E79" s="4">
        <v>0</v>
      </c>
      <c r="F79" s="4"/>
      <c r="G79" s="4">
        <v>0</v>
      </c>
      <c r="H79" s="4"/>
      <c r="I79" s="4">
        <v>0</v>
      </c>
      <c r="J79" s="4"/>
      <c r="K79" s="4">
        <v>12000000</v>
      </c>
      <c r="L79" s="4"/>
      <c r="M79" s="4">
        <v>218235768122</v>
      </c>
      <c r="N79" s="4"/>
      <c r="O79" s="4">
        <f t="shared" si="1"/>
        <v>-213146994337</v>
      </c>
      <c r="P79" s="4"/>
      <c r="Q79" s="22">
        <v>5088773785</v>
      </c>
    </row>
    <row r="80" spans="1:22" ht="18.75">
      <c r="A80" s="2" t="s">
        <v>53</v>
      </c>
      <c r="C80" s="4">
        <v>0</v>
      </c>
      <c r="D80" s="4"/>
      <c r="E80" s="4">
        <v>0</v>
      </c>
      <c r="F80" s="4"/>
      <c r="G80" s="4">
        <v>0</v>
      </c>
      <c r="H80" s="4"/>
      <c r="I80" s="4">
        <v>0</v>
      </c>
      <c r="J80" s="4"/>
      <c r="K80" s="4">
        <v>11555558</v>
      </c>
      <c r="L80" s="4"/>
      <c r="M80" s="4">
        <v>90286252139</v>
      </c>
      <c r="N80" s="4"/>
      <c r="O80" s="4">
        <f t="shared" si="1"/>
        <v>-85452665834</v>
      </c>
      <c r="P80" s="4"/>
      <c r="Q80" s="22">
        <v>4833586305</v>
      </c>
    </row>
    <row r="81" spans="1:22" ht="18.75">
      <c r="A81" s="2" t="s">
        <v>699</v>
      </c>
      <c r="C81" s="4">
        <v>0</v>
      </c>
      <c r="D81" s="4"/>
      <c r="E81" s="4">
        <v>0</v>
      </c>
      <c r="F81" s="4"/>
      <c r="G81" s="4">
        <v>0</v>
      </c>
      <c r="H81" s="4"/>
      <c r="I81" s="4">
        <v>0</v>
      </c>
      <c r="J81" s="4"/>
      <c r="K81" s="4">
        <v>15796497</v>
      </c>
      <c r="L81" s="4"/>
      <c r="M81" s="4">
        <v>348290712766</v>
      </c>
      <c r="N81" s="4"/>
      <c r="O81" s="4">
        <f t="shared" si="1"/>
        <v>-345136758080</v>
      </c>
      <c r="P81" s="4"/>
      <c r="Q81" s="22">
        <v>3153954686</v>
      </c>
    </row>
    <row r="82" spans="1:22" ht="18.75">
      <c r="A82" s="2" t="s">
        <v>700</v>
      </c>
      <c r="C82" s="4">
        <v>0</v>
      </c>
      <c r="D82" s="4"/>
      <c r="E82" s="4">
        <v>0</v>
      </c>
      <c r="F82" s="4"/>
      <c r="G82" s="4">
        <v>0</v>
      </c>
      <c r="H82" s="4"/>
      <c r="I82" s="4">
        <v>0</v>
      </c>
      <c r="J82" s="4"/>
      <c r="K82" s="4">
        <v>3198179</v>
      </c>
      <c r="L82" s="4"/>
      <c r="M82" s="4">
        <v>35034231185</v>
      </c>
      <c r="N82" s="4"/>
      <c r="O82" s="4">
        <f t="shared" si="1"/>
        <v>-35599232505</v>
      </c>
      <c r="P82" s="4"/>
      <c r="Q82" s="22">
        <v>-565001320</v>
      </c>
    </row>
    <row r="83" spans="1:22" ht="18.75">
      <c r="A83" s="2" t="s">
        <v>701</v>
      </c>
      <c r="C83" s="4">
        <v>0</v>
      </c>
      <c r="D83" s="4"/>
      <c r="E83" s="4">
        <v>0</v>
      </c>
      <c r="F83" s="4"/>
      <c r="G83" s="4">
        <v>0</v>
      </c>
      <c r="H83" s="4"/>
      <c r="I83" s="4">
        <v>0</v>
      </c>
      <c r="J83" s="4"/>
      <c r="K83" s="4">
        <v>108053</v>
      </c>
      <c r="L83" s="4"/>
      <c r="M83" s="4">
        <v>54026500</v>
      </c>
      <c r="N83" s="4"/>
      <c r="O83" s="4">
        <f t="shared" si="1"/>
        <v>-53705042</v>
      </c>
      <c r="P83" s="4"/>
      <c r="Q83" s="22">
        <v>321458</v>
      </c>
    </row>
    <row r="84" spans="1:22" ht="18.75">
      <c r="A84" s="2" t="s">
        <v>80</v>
      </c>
      <c r="C84" s="4">
        <v>0</v>
      </c>
      <c r="D84" s="4"/>
      <c r="E84" s="4">
        <v>0</v>
      </c>
      <c r="F84" s="4"/>
      <c r="G84" s="4">
        <v>0</v>
      </c>
      <c r="H84" s="4"/>
      <c r="I84" s="4">
        <v>0</v>
      </c>
      <c r="J84" s="4"/>
      <c r="K84" s="4">
        <v>1829396</v>
      </c>
      <c r="L84" s="4"/>
      <c r="M84" s="4">
        <v>22498565199</v>
      </c>
      <c r="N84" s="4"/>
      <c r="O84" s="4">
        <f t="shared" si="1"/>
        <v>-22416275947</v>
      </c>
      <c r="P84" s="4"/>
      <c r="Q84" s="22">
        <v>82289252</v>
      </c>
    </row>
    <row r="85" spans="1:22" ht="18.75">
      <c r="A85" s="2" t="s">
        <v>63</v>
      </c>
      <c r="C85" s="4">
        <v>0</v>
      </c>
      <c r="D85" s="4"/>
      <c r="E85" s="4">
        <v>0</v>
      </c>
      <c r="F85" s="4"/>
      <c r="G85" s="4">
        <v>0</v>
      </c>
      <c r="H85" s="4"/>
      <c r="I85" s="4">
        <v>0</v>
      </c>
      <c r="J85" s="4"/>
      <c r="K85" s="4">
        <v>1498</v>
      </c>
      <c r="L85" s="4"/>
      <c r="M85" s="4">
        <v>1497</v>
      </c>
      <c r="N85" s="4"/>
      <c r="O85" s="4">
        <f t="shared" si="1"/>
        <v>-17996250</v>
      </c>
      <c r="P85" s="4"/>
      <c r="Q85" s="22">
        <v>-17994753</v>
      </c>
    </row>
    <row r="86" spans="1:22" ht="18.75">
      <c r="A86" s="2" t="s">
        <v>701</v>
      </c>
      <c r="C86" s="4">
        <v>0</v>
      </c>
      <c r="D86" s="4"/>
      <c r="E86" s="4">
        <v>0</v>
      </c>
      <c r="F86" s="4"/>
      <c r="G86" s="4">
        <v>0</v>
      </c>
      <c r="H86" s="4"/>
      <c r="I86" s="4">
        <v>0</v>
      </c>
      <c r="J86" s="4"/>
      <c r="K86" s="4">
        <v>108053</v>
      </c>
      <c r="L86" s="4"/>
      <c r="M86" s="4">
        <v>139863945</v>
      </c>
      <c r="N86" s="4"/>
      <c r="O86" s="4">
        <f t="shared" si="1"/>
        <v>-54026500</v>
      </c>
      <c r="P86" s="4"/>
      <c r="Q86" s="22">
        <v>85837445</v>
      </c>
    </row>
    <row r="87" spans="1:22" ht="18.75">
      <c r="A87" s="2" t="s">
        <v>702</v>
      </c>
      <c r="C87" s="4">
        <v>0</v>
      </c>
      <c r="D87" s="4"/>
      <c r="E87" s="4">
        <v>0</v>
      </c>
      <c r="F87" s="4"/>
      <c r="G87" s="4">
        <v>0</v>
      </c>
      <c r="H87" s="4"/>
      <c r="I87" s="4">
        <v>0</v>
      </c>
      <c r="J87" s="4"/>
      <c r="K87" s="4">
        <v>231325098</v>
      </c>
      <c r="L87" s="4"/>
      <c r="M87" s="4">
        <v>1015886172540</v>
      </c>
      <c r="N87" s="4"/>
      <c r="O87" s="4">
        <f t="shared" si="1"/>
        <v>-997798533314</v>
      </c>
      <c r="P87" s="4"/>
      <c r="Q87" s="22">
        <v>18087639226</v>
      </c>
    </row>
    <row r="88" spans="1:22" ht="18.75">
      <c r="A88" s="2" t="s">
        <v>703</v>
      </c>
      <c r="C88" s="4">
        <v>0</v>
      </c>
      <c r="D88" s="4"/>
      <c r="E88" s="4">
        <v>0</v>
      </c>
      <c r="F88" s="4"/>
      <c r="G88" s="4">
        <v>0</v>
      </c>
      <c r="H88" s="4"/>
      <c r="I88" s="4">
        <v>0</v>
      </c>
      <c r="J88" s="4"/>
      <c r="K88" s="4">
        <v>13406699</v>
      </c>
      <c r="L88" s="4"/>
      <c r="M88" s="4">
        <v>121803347880</v>
      </c>
      <c r="N88" s="4"/>
      <c r="O88" s="4">
        <f t="shared" si="1"/>
        <v>-119864175993</v>
      </c>
      <c r="P88" s="4"/>
      <c r="Q88" s="22">
        <v>1939171887</v>
      </c>
    </row>
    <row r="89" spans="1:22" ht="18.75">
      <c r="A89" s="2" t="s">
        <v>17</v>
      </c>
      <c r="C89" s="4">
        <v>0</v>
      </c>
      <c r="D89" s="4"/>
      <c r="E89" s="4">
        <v>0</v>
      </c>
      <c r="F89" s="4"/>
      <c r="G89" s="4">
        <v>0</v>
      </c>
      <c r="H89" s="4"/>
      <c r="I89" s="4">
        <v>0</v>
      </c>
      <c r="J89" s="4"/>
      <c r="K89" s="4">
        <v>10720667</v>
      </c>
      <c r="L89" s="4"/>
      <c r="M89" s="4">
        <v>35785799792</v>
      </c>
      <c r="N89" s="4"/>
      <c r="O89" s="4">
        <f t="shared" si="1"/>
        <v>-35968196618</v>
      </c>
      <c r="P89" s="4"/>
      <c r="Q89" s="22">
        <v>-182396826</v>
      </c>
    </row>
    <row r="90" spans="1:22" ht="18.75">
      <c r="A90" s="2" t="s">
        <v>77</v>
      </c>
      <c r="C90" s="4">
        <v>0</v>
      </c>
      <c r="D90" s="4"/>
      <c r="E90" s="4">
        <v>0</v>
      </c>
      <c r="F90" s="4"/>
      <c r="G90" s="4">
        <v>0</v>
      </c>
      <c r="H90" s="4"/>
      <c r="I90" s="4">
        <v>0</v>
      </c>
      <c r="J90" s="4"/>
      <c r="K90" s="4">
        <v>163376640</v>
      </c>
      <c r="L90" s="4"/>
      <c r="M90" s="4">
        <v>716012915289</v>
      </c>
      <c r="N90" s="4"/>
      <c r="O90" s="4">
        <f t="shared" si="1"/>
        <v>-700645102950</v>
      </c>
      <c r="P90" s="4"/>
      <c r="Q90" s="22">
        <v>15367812339</v>
      </c>
    </row>
    <row r="91" spans="1:22" ht="18.75">
      <c r="A91" s="2" t="s">
        <v>692</v>
      </c>
      <c r="C91" s="4">
        <v>0</v>
      </c>
      <c r="D91" s="4"/>
      <c r="E91" s="4">
        <v>0</v>
      </c>
      <c r="F91" s="4"/>
      <c r="G91" s="4">
        <v>0</v>
      </c>
      <c r="H91" s="4"/>
      <c r="I91" s="4">
        <v>0</v>
      </c>
      <c r="J91" s="4"/>
      <c r="K91" s="4">
        <v>30186543</v>
      </c>
      <c r="L91" s="4"/>
      <c r="M91" s="4">
        <v>159229195822</v>
      </c>
      <c r="N91" s="4"/>
      <c r="O91" s="4">
        <f t="shared" si="1"/>
        <v>-154993784644</v>
      </c>
      <c r="P91" s="4"/>
      <c r="Q91" s="22">
        <v>4235411178</v>
      </c>
    </row>
    <row r="92" spans="1:22" ht="18.75">
      <c r="A92" s="2" t="s">
        <v>82</v>
      </c>
      <c r="C92" s="4">
        <v>0</v>
      </c>
      <c r="D92" s="4"/>
      <c r="E92" s="4">
        <v>0</v>
      </c>
      <c r="F92" s="4"/>
      <c r="G92" s="4">
        <v>0</v>
      </c>
      <c r="H92" s="4"/>
      <c r="I92" s="4">
        <v>0</v>
      </c>
      <c r="J92" s="4"/>
      <c r="K92" s="4">
        <v>6654276</v>
      </c>
      <c r="L92" s="4"/>
      <c r="M92" s="4">
        <v>171894285258</v>
      </c>
      <c r="N92" s="4"/>
      <c r="O92" s="4">
        <f t="shared" si="1"/>
        <v>-163764299369</v>
      </c>
      <c r="P92" s="4"/>
      <c r="Q92" s="22">
        <v>8129985889</v>
      </c>
    </row>
    <row r="93" spans="1:22" ht="18.75">
      <c r="A93" s="2" t="s">
        <v>16</v>
      </c>
      <c r="C93" s="4">
        <v>0</v>
      </c>
      <c r="D93" s="4"/>
      <c r="E93" s="4">
        <v>0</v>
      </c>
      <c r="F93" s="4"/>
      <c r="G93" s="4">
        <v>0</v>
      </c>
      <c r="H93" s="4"/>
      <c r="I93" s="4">
        <v>0</v>
      </c>
      <c r="J93" s="4"/>
      <c r="K93" s="4">
        <v>219753136</v>
      </c>
      <c r="L93" s="4"/>
      <c r="M93" s="4">
        <v>451226581561</v>
      </c>
      <c r="N93" s="4"/>
      <c r="O93" s="4">
        <f t="shared" si="1"/>
        <v>389269022749</v>
      </c>
      <c r="P93" s="4"/>
      <c r="Q93" s="22">
        <v>840495604310</v>
      </c>
      <c r="S93" s="11"/>
      <c r="T93" s="11"/>
      <c r="U93" s="11"/>
      <c r="V93" s="11"/>
    </row>
    <row r="94" spans="1:22" ht="18.75">
      <c r="A94" s="2" t="s">
        <v>288</v>
      </c>
      <c r="C94" s="4">
        <v>1053000</v>
      </c>
      <c r="D94" s="4"/>
      <c r="E94" s="4">
        <v>1053000000000</v>
      </c>
      <c r="F94" s="4"/>
      <c r="G94" s="4">
        <v>1041509906515</v>
      </c>
      <c r="H94" s="4"/>
      <c r="I94" s="4">
        <v>11490093485</v>
      </c>
      <c r="J94" s="4"/>
      <c r="K94" s="4">
        <v>1053000</v>
      </c>
      <c r="L94" s="4"/>
      <c r="M94" s="4">
        <v>1053000000000</v>
      </c>
      <c r="N94" s="4"/>
      <c r="O94" s="4">
        <f t="shared" si="1"/>
        <v>-1041509906515</v>
      </c>
      <c r="P94" s="4"/>
      <c r="Q94" s="22">
        <v>11490093485</v>
      </c>
      <c r="S94" s="11"/>
    </row>
    <row r="95" spans="1:22" ht="18.75">
      <c r="A95" s="2" t="s">
        <v>291</v>
      </c>
      <c r="C95" s="4">
        <v>4000000</v>
      </c>
      <c r="D95" s="4"/>
      <c r="E95" s="4">
        <v>4000000000000</v>
      </c>
      <c r="F95" s="4"/>
      <c r="G95" s="4">
        <v>3955973612500</v>
      </c>
      <c r="H95" s="4"/>
      <c r="I95" s="4">
        <v>44026387500</v>
      </c>
      <c r="J95" s="4"/>
      <c r="K95" s="4">
        <v>4000000</v>
      </c>
      <c r="L95" s="4"/>
      <c r="M95" s="4">
        <v>4000000000000</v>
      </c>
      <c r="N95" s="4"/>
      <c r="O95" s="4">
        <f t="shared" si="1"/>
        <v>-3955973612500</v>
      </c>
      <c r="P95" s="4"/>
      <c r="Q95" s="22">
        <v>44026387500</v>
      </c>
      <c r="S95" s="11"/>
    </row>
    <row r="96" spans="1:22" ht="18.75">
      <c r="A96" s="2" t="s">
        <v>199</v>
      </c>
      <c r="C96" s="4">
        <v>9998800</v>
      </c>
      <c r="D96" s="4"/>
      <c r="E96" s="4">
        <v>10096906691724</v>
      </c>
      <c r="F96" s="4"/>
      <c r="G96" s="4">
        <v>10096957594675</v>
      </c>
      <c r="H96" s="4"/>
      <c r="I96" s="4">
        <v>-50902951</v>
      </c>
      <c r="J96" s="4"/>
      <c r="K96" s="4">
        <v>9999800</v>
      </c>
      <c r="L96" s="4"/>
      <c r="M96" s="4">
        <v>10097873452468</v>
      </c>
      <c r="N96" s="4"/>
      <c r="O96" s="4">
        <f t="shared" si="1"/>
        <v>-10097967411612</v>
      </c>
      <c r="P96" s="4"/>
      <c r="Q96" s="22">
        <v>-93959144</v>
      </c>
      <c r="S96" s="3"/>
      <c r="T96" s="3"/>
      <c r="U96" s="3"/>
    </row>
    <row r="97" spans="1:21" ht="18.75">
      <c r="A97" s="2" t="s">
        <v>193</v>
      </c>
      <c r="C97" s="4">
        <v>2500000</v>
      </c>
      <c r="D97" s="4"/>
      <c r="E97" s="4">
        <v>2339551877000</v>
      </c>
      <c r="F97" s="4"/>
      <c r="G97" s="4">
        <v>2405135000000</v>
      </c>
      <c r="H97" s="4"/>
      <c r="I97" s="4">
        <v>-65583123000</v>
      </c>
      <c r="J97" s="4"/>
      <c r="K97" s="4">
        <v>5000000</v>
      </c>
      <c r="L97" s="4"/>
      <c r="M97" s="4">
        <v>4679103754000</v>
      </c>
      <c r="N97" s="4"/>
      <c r="O97" s="4">
        <f t="shared" si="1"/>
        <v>-4810270000000</v>
      </c>
      <c r="P97" s="4"/>
      <c r="Q97" s="22">
        <v>-131166246000</v>
      </c>
      <c r="S97" s="3"/>
      <c r="T97" s="11"/>
      <c r="U97" s="3"/>
    </row>
    <row r="98" spans="1:21" ht="18.75">
      <c r="A98" s="2" t="s">
        <v>230</v>
      </c>
      <c r="C98" s="4">
        <v>10000</v>
      </c>
      <c r="D98" s="4"/>
      <c r="E98" s="4">
        <v>9147541712</v>
      </c>
      <c r="F98" s="4"/>
      <c r="G98" s="4">
        <v>10000000000</v>
      </c>
      <c r="H98" s="4"/>
      <c r="I98" s="4">
        <v>-852458288</v>
      </c>
      <c r="J98" s="4"/>
      <c r="K98" s="4">
        <v>10000</v>
      </c>
      <c r="L98" s="4"/>
      <c r="M98" s="4">
        <v>9147541712</v>
      </c>
      <c r="N98" s="4"/>
      <c r="O98" s="4">
        <f t="shared" si="1"/>
        <v>-10000000000</v>
      </c>
      <c r="P98" s="4"/>
      <c r="Q98" s="22">
        <v>-852458288</v>
      </c>
      <c r="S98" s="3"/>
      <c r="T98" s="3"/>
      <c r="U98" s="3"/>
    </row>
    <row r="99" spans="1:21" ht="18.75">
      <c r="A99" s="2" t="s">
        <v>629</v>
      </c>
      <c r="C99" s="4">
        <v>0</v>
      </c>
      <c r="D99" s="4"/>
      <c r="E99" s="4">
        <v>0</v>
      </c>
      <c r="F99" s="4"/>
      <c r="G99" s="4">
        <v>0</v>
      </c>
      <c r="H99" s="4"/>
      <c r="I99" s="4">
        <v>0</v>
      </c>
      <c r="J99" s="4"/>
      <c r="K99" s="4">
        <v>2039000</v>
      </c>
      <c r="L99" s="4"/>
      <c r="M99" s="4">
        <v>2039000000000</v>
      </c>
      <c r="N99" s="4"/>
      <c r="O99" s="4">
        <f t="shared" si="1"/>
        <v>-2038628392619</v>
      </c>
      <c r="P99" s="4"/>
      <c r="Q99" s="22">
        <v>371607381</v>
      </c>
    </row>
    <row r="100" spans="1:21" ht="18.75">
      <c r="A100" s="2" t="s">
        <v>628</v>
      </c>
      <c r="C100" s="4">
        <v>0</v>
      </c>
      <c r="D100" s="4"/>
      <c r="E100" s="4">
        <v>0</v>
      </c>
      <c r="F100" s="4"/>
      <c r="G100" s="4">
        <v>0</v>
      </c>
      <c r="H100" s="4"/>
      <c r="I100" s="4">
        <v>0</v>
      </c>
      <c r="J100" s="4"/>
      <c r="K100" s="4">
        <v>3890450</v>
      </c>
      <c r="L100" s="4"/>
      <c r="M100" s="4">
        <v>3890450000000</v>
      </c>
      <c r="N100" s="4"/>
      <c r="O100" s="4">
        <f t="shared" si="1"/>
        <v>-3889744855937</v>
      </c>
      <c r="P100" s="4"/>
      <c r="Q100" s="22">
        <v>705144063</v>
      </c>
      <c r="S100" s="3"/>
    </row>
    <row r="101" spans="1:21" ht="18.75">
      <c r="A101" s="2" t="s">
        <v>158</v>
      </c>
      <c r="C101" s="4">
        <v>0</v>
      </c>
      <c r="D101" s="4"/>
      <c r="E101" s="4">
        <v>0</v>
      </c>
      <c r="F101" s="4"/>
      <c r="G101" s="4">
        <v>0</v>
      </c>
      <c r="H101" s="4"/>
      <c r="I101" s="4">
        <v>0</v>
      </c>
      <c r="J101" s="4"/>
      <c r="K101" s="4">
        <v>302600</v>
      </c>
      <c r="L101" s="4"/>
      <c r="M101" s="4">
        <v>293635288968</v>
      </c>
      <c r="N101" s="4"/>
      <c r="O101" s="4">
        <f t="shared" si="1"/>
        <v>-302544636896</v>
      </c>
      <c r="P101" s="4"/>
      <c r="Q101" s="22">
        <v>-8909347928</v>
      </c>
      <c r="S101" s="3"/>
      <c r="T101" s="3"/>
      <c r="U101" s="3"/>
    </row>
    <row r="102" spans="1:21" ht="18.75">
      <c r="A102" s="2" t="s">
        <v>251</v>
      </c>
      <c r="C102" s="4">
        <v>0</v>
      </c>
      <c r="D102" s="4"/>
      <c r="E102" s="4">
        <v>0</v>
      </c>
      <c r="F102" s="4"/>
      <c r="G102" s="4">
        <v>0</v>
      </c>
      <c r="H102" s="4"/>
      <c r="I102" s="4">
        <v>0</v>
      </c>
      <c r="J102" s="4"/>
      <c r="K102" s="4">
        <v>1006400</v>
      </c>
      <c r="L102" s="4"/>
      <c r="M102" s="4">
        <v>978900036020</v>
      </c>
      <c r="N102" s="4"/>
      <c r="O102" s="4">
        <f t="shared" si="1"/>
        <v>-993060288792</v>
      </c>
      <c r="P102" s="4"/>
      <c r="Q102" s="22">
        <v>-14160252772</v>
      </c>
      <c r="S102" s="3"/>
      <c r="T102" s="3"/>
      <c r="U102" s="3"/>
    </row>
    <row r="103" spans="1:21" ht="18.75">
      <c r="A103" s="2" t="s">
        <v>712</v>
      </c>
      <c r="C103" s="4">
        <v>0</v>
      </c>
      <c r="D103" s="4"/>
      <c r="E103" s="4">
        <v>0</v>
      </c>
      <c r="F103" s="4"/>
      <c r="G103" s="4">
        <v>0</v>
      </c>
      <c r="H103" s="4"/>
      <c r="I103" s="4">
        <v>0</v>
      </c>
      <c r="J103" s="4"/>
      <c r="K103" s="4">
        <v>1850000</v>
      </c>
      <c r="L103" s="4"/>
      <c r="M103" s="4">
        <v>665836740275</v>
      </c>
      <c r="N103" s="4"/>
      <c r="O103" s="4">
        <f t="shared" si="1"/>
        <v>-672593815695</v>
      </c>
      <c r="P103" s="4"/>
      <c r="Q103" s="22">
        <v>-6757075420</v>
      </c>
      <c r="S103" s="3"/>
    </row>
    <row r="104" spans="1:21" ht="18.75">
      <c r="A104" s="2" t="s">
        <v>713</v>
      </c>
      <c r="C104" s="4">
        <v>0</v>
      </c>
      <c r="D104" s="4"/>
      <c r="E104" s="4">
        <v>0</v>
      </c>
      <c r="F104" s="4"/>
      <c r="G104" s="4">
        <v>0</v>
      </c>
      <c r="H104" s="4"/>
      <c r="I104" s="4">
        <v>0</v>
      </c>
      <c r="J104" s="4"/>
      <c r="K104" s="4">
        <v>36000</v>
      </c>
      <c r="L104" s="4"/>
      <c r="M104" s="4">
        <v>28524828940</v>
      </c>
      <c r="N104" s="4"/>
      <c r="O104" s="4">
        <f t="shared" si="1"/>
        <v>-28550024370</v>
      </c>
      <c r="P104" s="4"/>
      <c r="Q104" s="22">
        <v>-25195430</v>
      </c>
      <c r="S104" s="3"/>
      <c r="T104" s="3"/>
      <c r="U104" s="3"/>
    </row>
    <row r="105" spans="1:21" ht="18.75">
      <c r="A105" s="2" t="s">
        <v>256</v>
      </c>
      <c r="C105" s="4">
        <v>0</v>
      </c>
      <c r="D105" s="4"/>
      <c r="E105" s="4">
        <v>0</v>
      </c>
      <c r="F105" s="4"/>
      <c r="G105" s="4">
        <v>0</v>
      </c>
      <c r="H105" s="4"/>
      <c r="I105" s="4">
        <v>0</v>
      </c>
      <c r="J105" s="4"/>
      <c r="K105" s="4">
        <v>5000</v>
      </c>
      <c r="L105" s="4"/>
      <c r="M105" s="4">
        <v>4849120938</v>
      </c>
      <c r="N105" s="4"/>
      <c r="O105" s="4">
        <f t="shared" si="1"/>
        <v>-4784387671</v>
      </c>
      <c r="P105" s="4"/>
      <c r="Q105" s="22">
        <v>64733267</v>
      </c>
      <c r="S105" s="3"/>
      <c r="T105" s="3"/>
      <c r="U105" s="3"/>
    </row>
    <row r="106" spans="1:21" ht="18.75">
      <c r="A106" s="2" t="s">
        <v>714</v>
      </c>
      <c r="C106" s="4">
        <v>0</v>
      </c>
      <c r="D106" s="4"/>
      <c r="E106" s="4">
        <v>0</v>
      </c>
      <c r="F106" s="4"/>
      <c r="G106" s="4">
        <v>0</v>
      </c>
      <c r="H106" s="4"/>
      <c r="I106" s="4">
        <v>0</v>
      </c>
      <c r="J106" s="4"/>
      <c r="K106" s="4">
        <v>13491800</v>
      </c>
      <c r="L106" s="4"/>
      <c r="M106" s="4">
        <v>14046691058013</v>
      </c>
      <c r="N106" s="4"/>
      <c r="O106" s="4">
        <f t="shared" si="1"/>
        <v>-12790862009530</v>
      </c>
      <c r="P106" s="4"/>
      <c r="Q106" s="22">
        <v>1255829048483</v>
      </c>
      <c r="S106" s="3"/>
    </row>
    <row r="107" spans="1:21" ht="18.75">
      <c r="A107" s="2" t="s">
        <v>715</v>
      </c>
      <c r="C107" s="4">
        <v>0</v>
      </c>
      <c r="D107" s="4"/>
      <c r="E107" s="4">
        <v>0</v>
      </c>
      <c r="F107" s="4"/>
      <c r="G107" s="4">
        <v>0</v>
      </c>
      <c r="H107" s="4"/>
      <c r="I107" s="4">
        <v>0</v>
      </c>
      <c r="J107" s="4"/>
      <c r="K107" s="4">
        <v>2710800</v>
      </c>
      <c r="L107" s="4"/>
      <c r="M107" s="4">
        <v>6050341732140</v>
      </c>
      <c r="N107" s="4"/>
      <c r="O107" s="4">
        <f t="shared" si="1"/>
        <v>-6100460915754</v>
      </c>
      <c r="P107" s="4"/>
      <c r="Q107" s="22">
        <v>-50119183614</v>
      </c>
    </row>
    <row r="108" spans="1:21" ht="18.75">
      <c r="A108" s="2" t="s">
        <v>626</v>
      </c>
      <c r="C108" s="4">
        <v>0</v>
      </c>
      <c r="D108" s="4"/>
      <c r="E108" s="4">
        <v>0</v>
      </c>
      <c r="F108" s="4"/>
      <c r="G108" s="4">
        <v>0</v>
      </c>
      <c r="H108" s="4"/>
      <c r="I108" s="4">
        <v>0</v>
      </c>
      <c r="J108" s="4"/>
      <c r="K108" s="4">
        <v>12803500</v>
      </c>
      <c r="L108" s="4"/>
      <c r="M108" s="4">
        <v>12803500000000</v>
      </c>
      <c r="N108" s="4"/>
      <c r="O108" s="4">
        <f t="shared" si="1"/>
        <v>-12803523593812</v>
      </c>
      <c r="P108" s="4"/>
      <c r="Q108" s="22">
        <v>-23593812</v>
      </c>
    </row>
    <row r="109" spans="1:21" ht="18.75">
      <c r="A109" s="2" t="s">
        <v>262</v>
      </c>
      <c r="C109" s="4">
        <v>0</v>
      </c>
      <c r="D109" s="4"/>
      <c r="E109" s="4">
        <v>0</v>
      </c>
      <c r="F109" s="4"/>
      <c r="G109" s="4">
        <v>0</v>
      </c>
      <c r="H109" s="4"/>
      <c r="I109" s="4">
        <v>0</v>
      </c>
      <c r="J109" s="4"/>
      <c r="K109" s="4">
        <v>3001000</v>
      </c>
      <c r="L109" s="4"/>
      <c r="M109" s="4">
        <v>2792170730913</v>
      </c>
      <c r="N109" s="4"/>
      <c r="O109" s="4">
        <f t="shared" si="1"/>
        <v>-2825433465348</v>
      </c>
      <c r="P109" s="4"/>
      <c r="Q109" s="22">
        <v>-33262734435</v>
      </c>
      <c r="S109" s="3"/>
      <c r="T109" s="3"/>
      <c r="U109" s="3"/>
    </row>
    <row r="110" spans="1:21" ht="18.75">
      <c r="A110" s="2" t="s">
        <v>716</v>
      </c>
      <c r="C110" s="4">
        <v>0</v>
      </c>
      <c r="D110" s="4"/>
      <c r="E110" s="4">
        <v>0</v>
      </c>
      <c r="F110" s="4"/>
      <c r="G110" s="4">
        <v>0</v>
      </c>
      <c r="H110" s="4"/>
      <c r="I110" s="4">
        <v>0</v>
      </c>
      <c r="J110" s="4"/>
      <c r="K110" s="4">
        <v>705498</v>
      </c>
      <c r="L110" s="4"/>
      <c r="M110" s="4">
        <v>1189876842810</v>
      </c>
      <c r="N110" s="4"/>
      <c r="O110" s="4">
        <f t="shared" si="1"/>
        <v>-1129171964488</v>
      </c>
      <c r="P110" s="4"/>
      <c r="Q110" s="22">
        <v>60704878322</v>
      </c>
      <c r="S110" s="3"/>
      <c r="T110" s="3"/>
      <c r="U110" s="3"/>
    </row>
    <row r="111" spans="1:21" ht="18.75">
      <c r="A111" s="2" t="s">
        <v>217</v>
      </c>
      <c r="C111" s="4">
        <v>0</v>
      </c>
      <c r="D111" s="4"/>
      <c r="E111" s="4">
        <v>0</v>
      </c>
      <c r="F111" s="4"/>
      <c r="G111" s="4">
        <v>0</v>
      </c>
      <c r="H111" s="4"/>
      <c r="I111" s="4">
        <v>0</v>
      </c>
      <c r="J111" s="4"/>
      <c r="K111" s="4">
        <v>5000</v>
      </c>
      <c r="L111" s="4"/>
      <c r="M111" s="4">
        <v>4849120938</v>
      </c>
      <c r="N111" s="4"/>
      <c r="O111" s="4">
        <f t="shared" si="1"/>
        <v>-4757707510</v>
      </c>
      <c r="P111" s="4"/>
      <c r="Q111" s="22">
        <v>91413428</v>
      </c>
      <c r="S111" s="3"/>
    </row>
    <row r="112" spans="1:21" ht="18.75">
      <c r="A112" s="2" t="s">
        <v>196</v>
      </c>
      <c r="C112" s="4">
        <v>0</v>
      </c>
      <c r="D112" s="4"/>
      <c r="E112" s="4">
        <v>0</v>
      </c>
      <c r="F112" s="4"/>
      <c r="G112" s="4">
        <v>0</v>
      </c>
      <c r="H112" s="4"/>
      <c r="I112" s="4">
        <v>0</v>
      </c>
      <c r="J112" s="4"/>
      <c r="K112" s="4">
        <v>100</v>
      </c>
      <c r="L112" s="4"/>
      <c r="M112" s="4">
        <v>100981695</v>
      </c>
      <c r="N112" s="4"/>
      <c r="O112" s="4">
        <f t="shared" si="1"/>
        <v>-99981875</v>
      </c>
      <c r="P112" s="4"/>
      <c r="Q112" s="22">
        <v>999820</v>
      </c>
      <c r="S112" s="3"/>
    </row>
    <row r="113" spans="1:21" ht="18.75">
      <c r="A113" s="2" t="s">
        <v>624</v>
      </c>
      <c r="C113" s="4">
        <v>0</v>
      </c>
      <c r="D113" s="4"/>
      <c r="E113" s="4">
        <v>0</v>
      </c>
      <c r="F113" s="4"/>
      <c r="G113" s="4">
        <v>0</v>
      </c>
      <c r="H113" s="4"/>
      <c r="I113" s="4">
        <v>0</v>
      </c>
      <c r="J113" s="4"/>
      <c r="K113" s="4">
        <v>1400000</v>
      </c>
      <c r="L113" s="4"/>
      <c r="M113" s="4">
        <v>1400000000000</v>
      </c>
      <c r="N113" s="4"/>
      <c r="O113" s="4">
        <f t="shared" si="1"/>
        <v>-1378710580625</v>
      </c>
      <c r="P113" s="4"/>
      <c r="Q113" s="22">
        <v>21289419375</v>
      </c>
      <c r="S113" s="3"/>
    </row>
    <row r="114" spans="1:21" ht="18.75">
      <c r="A114" s="2" t="s">
        <v>184</v>
      </c>
      <c r="C114" s="4">
        <v>0</v>
      </c>
      <c r="D114" s="4"/>
      <c r="E114" s="4">
        <v>0</v>
      </c>
      <c r="F114" s="4"/>
      <c r="G114" s="4">
        <v>0</v>
      </c>
      <c r="H114" s="4"/>
      <c r="I114" s="4">
        <v>0</v>
      </c>
      <c r="J114" s="4"/>
      <c r="K114" s="4">
        <v>11799</v>
      </c>
      <c r="L114" s="4"/>
      <c r="M114" s="4">
        <v>11574573175</v>
      </c>
      <c r="N114" s="4"/>
      <c r="O114" s="4">
        <f t="shared" si="1"/>
        <v>-11796861432</v>
      </c>
      <c r="P114" s="4"/>
      <c r="Q114" s="22">
        <v>-222288257</v>
      </c>
      <c r="S114" s="3"/>
      <c r="T114" s="3"/>
      <c r="U114" s="3"/>
    </row>
    <row r="115" spans="1:21" ht="18.75">
      <c r="A115" s="2" t="s">
        <v>233</v>
      </c>
      <c r="C115" s="4">
        <v>0</v>
      </c>
      <c r="D115" s="4"/>
      <c r="E115" s="4">
        <v>0</v>
      </c>
      <c r="F115" s="4"/>
      <c r="G115" s="4">
        <v>0</v>
      </c>
      <c r="H115" s="4"/>
      <c r="I115" s="4">
        <v>0</v>
      </c>
      <c r="J115" s="4"/>
      <c r="K115" s="4">
        <v>5000</v>
      </c>
      <c r="L115" s="4"/>
      <c r="M115" s="4">
        <v>4407700961</v>
      </c>
      <c r="N115" s="4"/>
      <c r="O115" s="4">
        <f>Q115-M115</f>
        <v>-4440000000</v>
      </c>
      <c r="P115" s="4"/>
      <c r="Q115" s="22">
        <v>-32299039</v>
      </c>
      <c r="S115" s="3"/>
      <c r="T115" s="3"/>
      <c r="U115" s="3"/>
    </row>
    <row r="116" spans="1:21" ht="18.75">
      <c r="A116" s="2" t="s">
        <v>140</v>
      </c>
      <c r="C116" s="4">
        <v>0</v>
      </c>
      <c r="D116" s="4"/>
      <c r="E116" s="4">
        <v>0</v>
      </c>
      <c r="F116" s="4"/>
      <c r="G116" s="4">
        <v>0</v>
      </c>
      <c r="H116" s="4"/>
      <c r="I116" s="4">
        <v>0</v>
      </c>
      <c r="J116" s="4"/>
      <c r="K116" s="4">
        <v>338480</v>
      </c>
      <c r="L116" s="4"/>
      <c r="M116" s="4">
        <v>647008860994</v>
      </c>
      <c r="N116" s="4"/>
      <c r="O116" s="4">
        <f t="shared" si="1"/>
        <v>-636691034400</v>
      </c>
      <c r="P116" s="4"/>
      <c r="Q116" s="22">
        <v>10317826594</v>
      </c>
      <c r="S116" s="3"/>
      <c r="T116" s="3"/>
      <c r="U116" s="3"/>
    </row>
    <row r="117" spans="1:21" ht="18.75">
      <c r="A117" s="2" t="s">
        <v>829</v>
      </c>
      <c r="C117" s="4">
        <v>0</v>
      </c>
      <c r="D117" s="4"/>
      <c r="E117" s="4">
        <v>0</v>
      </c>
      <c r="F117" s="4"/>
      <c r="G117" s="4">
        <v>0</v>
      </c>
      <c r="H117" s="4"/>
      <c r="I117" s="4">
        <v>0</v>
      </c>
      <c r="J117" s="4"/>
      <c r="K117" s="4">
        <v>999998</v>
      </c>
      <c r="L117" s="4"/>
      <c r="M117" s="4">
        <v>999998000000</v>
      </c>
      <c r="N117" s="4"/>
      <c r="O117" s="4">
        <f t="shared" si="1"/>
        <v>-1000161725545</v>
      </c>
      <c r="P117" s="4"/>
      <c r="Q117" s="22">
        <v>-163725545</v>
      </c>
      <c r="U117" s="11"/>
    </row>
    <row r="118" spans="1:21" ht="18.75">
      <c r="A118" s="2" t="s">
        <v>621</v>
      </c>
      <c r="C118" s="4">
        <v>0</v>
      </c>
      <c r="D118" s="4"/>
      <c r="E118" s="4">
        <v>0</v>
      </c>
      <c r="F118" s="4"/>
      <c r="G118" s="4">
        <v>0</v>
      </c>
      <c r="H118" s="4"/>
      <c r="I118" s="4">
        <v>0</v>
      </c>
      <c r="J118" s="4"/>
      <c r="K118" s="4">
        <v>5999998</v>
      </c>
      <c r="L118" s="4"/>
      <c r="M118" s="4">
        <v>5999998000000</v>
      </c>
      <c r="N118" s="4"/>
      <c r="O118" s="4">
        <f t="shared" si="1"/>
        <v>-5998514799271</v>
      </c>
      <c r="P118" s="4"/>
      <c r="Q118" s="22">
        <v>1483200729</v>
      </c>
      <c r="U118" s="11"/>
    </row>
    <row r="119" spans="1:21" ht="19.5" thickBot="1">
      <c r="C119" s="4"/>
      <c r="D119" s="4"/>
      <c r="E119" s="8">
        <f>SUM(E8:E118)</f>
        <v>21261771585318</v>
      </c>
      <c r="F119" s="4"/>
      <c r="G119" s="8">
        <f>SUM(G8:G118)</f>
        <v>21577201720004</v>
      </c>
      <c r="H119" s="4"/>
      <c r="I119" s="8">
        <f>SUM(I8:I118)</f>
        <v>-315430134686</v>
      </c>
      <c r="J119" s="4"/>
      <c r="K119" s="4"/>
      <c r="L119" s="4"/>
      <c r="M119" s="8">
        <f>SUM(M8:M118)</f>
        <v>108653453314160</v>
      </c>
      <c r="N119" s="4"/>
      <c r="O119" s="8">
        <f>SUM(O8:O118)</f>
        <v>-107106005098808</v>
      </c>
      <c r="P119" s="4"/>
      <c r="Q119" s="23">
        <f>SUM(Q8:Q118)</f>
        <v>1547448215352</v>
      </c>
    </row>
    <row r="120" spans="1:21" ht="19.5" thickTop="1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22"/>
    </row>
    <row r="121" spans="1:21">
      <c r="I121" s="3"/>
      <c r="Q121" s="24"/>
    </row>
    <row r="122" spans="1:21">
      <c r="I122" s="3"/>
      <c r="Q122" s="24"/>
    </row>
    <row r="123" spans="1:21">
      <c r="I123" s="3"/>
      <c r="Q123" s="24"/>
    </row>
    <row r="124" spans="1:21">
      <c r="I124" s="3"/>
      <c r="Q124" s="24"/>
    </row>
    <row r="125" spans="1:21">
      <c r="I125" s="3"/>
      <c r="Q125" s="24"/>
    </row>
    <row r="126" spans="1:21">
      <c r="I126" s="11"/>
      <c r="Q126" s="24"/>
    </row>
    <row r="127" spans="1:21">
      <c r="I127" s="11"/>
      <c r="Q127" s="25"/>
    </row>
    <row r="128" spans="1:21">
      <c r="Q128" s="24"/>
    </row>
    <row r="129" spans="17:17">
      <c r="Q129" s="24"/>
    </row>
    <row r="130" spans="17:17">
      <c r="Q130" s="24"/>
    </row>
    <row r="131" spans="17:17">
      <c r="Q131" s="25"/>
    </row>
    <row r="132" spans="17:17">
      <c r="Q132" s="24"/>
    </row>
  </sheetData>
  <mergeCells count="14">
    <mergeCell ref="K7"/>
    <mergeCell ref="M7"/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7</vt:i4>
      </vt:variant>
    </vt:vector>
  </HeadingPairs>
  <TitlesOfParts>
    <vt:vector size="21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Samin Falsafy</cp:lastModifiedBy>
  <dcterms:created xsi:type="dcterms:W3CDTF">2023-07-29T13:20:24Z</dcterms:created>
  <dcterms:modified xsi:type="dcterms:W3CDTF">2023-08-01T11:09:03Z</dcterms:modified>
</cp:coreProperties>
</file>