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کاردان\گزارش افشا پرتفو\1401\"/>
    </mc:Choice>
  </mc:AlternateContent>
  <xr:revisionPtr revIDLastSave="0" documentId="13_ncr:1_{9E9D4C92-A34D-458F-8BDE-FD39B7B29C1A}" xr6:coauthVersionLast="47" xr6:coauthVersionMax="47" xr10:uidLastSave="{00000000-0000-0000-0000-000000000000}"/>
  <bookViews>
    <workbookView xWindow="-120" yWindow="-120" windowWidth="24240" windowHeight="13140" tabRatio="9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</workbook>
</file>

<file path=xl/calcChain.xml><?xml version="1.0" encoding="utf-8"?>
<calcChain xmlns="http://schemas.openxmlformats.org/spreadsheetml/2006/main">
  <c r="K32" i="4" l="1"/>
  <c r="G32" i="4"/>
  <c r="C32" i="4"/>
  <c r="E32" i="4"/>
  <c r="AE77" i="3"/>
  <c r="AC77" i="3"/>
  <c r="Y77" i="3"/>
  <c r="U77" i="3"/>
  <c r="W77" i="3"/>
  <c r="S77" i="3"/>
  <c r="O77" i="3"/>
  <c r="Q77" i="3"/>
  <c r="M77" i="3"/>
  <c r="Q83" i="1"/>
  <c r="W83" i="1"/>
  <c r="U83" i="1"/>
  <c r="O83" i="1"/>
  <c r="K83" i="1"/>
  <c r="M83" i="1"/>
  <c r="G83" i="1"/>
  <c r="I83" i="1"/>
  <c r="E83" i="1"/>
  <c r="C83" i="1"/>
  <c r="E170" i="7" l="1"/>
  <c r="E10" i="15"/>
  <c r="G10" i="15"/>
  <c r="C10" i="15"/>
  <c r="E119" i="13"/>
  <c r="G119" i="13"/>
  <c r="C75" i="12"/>
  <c r="E75" i="12"/>
  <c r="G75" i="12"/>
  <c r="I75" i="12"/>
  <c r="K75" i="12"/>
  <c r="M75" i="12"/>
  <c r="O75" i="12"/>
  <c r="Q75" i="12"/>
  <c r="C105" i="11"/>
  <c r="E105" i="11"/>
  <c r="G105" i="11"/>
  <c r="I105" i="11"/>
  <c r="K105" i="11"/>
  <c r="M105" i="11"/>
  <c r="O105" i="11"/>
  <c r="Q105" i="11"/>
  <c r="S105" i="11"/>
  <c r="U105" i="11"/>
  <c r="E97" i="10"/>
  <c r="G97" i="10"/>
  <c r="I97" i="10"/>
  <c r="M97" i="10"/>
  <c r="O97" i="10"/>
  <c r="Q97" i="10"/>
  <c r="E123" i="9"/>
  <c r="G123" i="9"/>
  <c r="I123" i="9"/>
  <c r="M123" i="9"/>
  <c r="O123" i="9"/>
  <c r="Q123" i="9"/>
  <c r="I19" i="8"/>
  <c r="K19" i="8"/>
  <c r="M19" i="8"/>
  <c r="O19" i="8"/>
  <c r="Q19" i="8"/>
  <c r="S19" i="8"/>
  <c r="G170" i="7"/>
  <c r="I170" i="7"/>
  <c r="K170" i="7"/>
  <c r="M170" i="7"/>
  <c r="O170" i="7"/>
  <c r="S90" i="6"/>
  <c r="Q90" i="6"/>
  <c r="O90" i="6"/>
  <c r="M90" i="6"/>
  <c r="K90" i="6"/>
  <c r="AG73" i="3"/>
  <c r="AG74" i="3"/>
  <c r="AG76" i="3"/>
  <c r="AG71" i="3"/>
  <c r="AE75" i="3"/>
  <c r="AG75" i="3" s="1"/>
  <c r="AC75" i="3"/>
  <c r="Q72" i="1"/>
  <c r="U72" i="1"/>
  <c r="AC72" i="3"/>
  <c r="U20" i="1"/>
  <c r="AE72" i="3"/>
  <c r="AG72" i="3" s="1"/>
  <c r="AA71" i="3"/>
  <c r="Y71" i="3"/>
  <c r="AE71" i="3"/>
  <c r="U12" i="1"/>
  <c r="Q12" i="1"/>
  <c r="Q20" i="1"/>
  <c r="W72" i="1"/>
  <c r="W20" i="1"/>
  <c r="W12" i="1"/>
  <c r="Y83" i="1"/>
  <c r="AG77" i="3" l="1"/>
</calcChain>
</file>

<file path=xl/sharedStrings.xml><?xml version="1.0" encoding="utf-8"?>
<sst xmlns="http://schemas.openxmlformats.org/spreadsheetml/2006/main" count="1936" uniqueCount="618">
  <si>
    <t>صندوق سرمایه‌گذاری با درآمد ثابت کاردان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</si>
  <si>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</si>
  <si>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</si>
  <si>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</si>
  <si>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</si>
  <si>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</si>
  <si>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</si>
  <si>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</si>
  <si>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</si>
  <si>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</si>
  <si>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</si>
  <si>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</si>
  <si>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</si>
  <si>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</si>
  <si>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</si>
  <si>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</si>
  <si>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</si>
  <si>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</si>
  <si>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</si>
  <si>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 صادرات ایران</t>
  </si>
  <si>
    <t>بانک‌اقتصادنوین‌</t>
  </si>
  <si>
    <t>بیمه  ما</t>
  </si>
  <si>
    <t>0.00%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</si>
  <si>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</si>
  <si>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</si>
  <si>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</si>
  <si>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</si>
  <si>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</si>
  <si>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بین المللی ساروج بوشهر</t>
  </si>
  <si>
    <t>پارس‌ خزر</t>
  </si>
  <si>
    <t>پالایش نفت اصفهان</t>
  </si>
  <si>
    <t>پالایش نفت تبریز</t>
  </si>
  <si>
    <t>پتروشیمی تندگویان</t>
  </si>
  <si>
    <t>پتروشیمی مارون</t>
  </si>
  <si>
    <t>پرداخت الکترونیک سامان کیش</t>
  </si>
  <si>
    <t>پلی پروپیلن جم - جم پیلن</t>
  </si>
  <si>
    <t>پیشگامان فن آوری و دانش آرامیس</t>
  </si>
  <si>
    <t>تامین سرمایه کیمیا</t>
  </si>
  <si>
    <t>توسعه خدمات دریایی وبندری سینا</t>
  </si>
  <si>
    <t>توسعه‌معادن‌وفلزات‌</t>
  </si>
  <si>
    <t>تولید برق عسلویه  مپنا</t>
  </si>
  <si>
    <t>س. نفت و گاز و پتروشیمی تأمین</t>
  </si>
  <si>
    <t>سایپا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</si>
  <si>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</si>
  <si>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</si>
  <si>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</si>
  <si>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</si>
  <si>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</si>
  <si>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</si>
  <si>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</si>
  <si>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</si>
  <si>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</si>
  <si>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صوفیان‌</t>
  </si>
  <si>
    <t>سیمان‌مازندران‌</t>
  </si>
  <si>
    <t>ص.س.مدیریت ثروت ص.بازنشستگی-س</t>
  </si>
  <si>
    <t>صنایع شیمیایی کیمیاگران امروز</t>
  </si>
  <si>
    <t>صندوق س دریای آبی فیروزه-سهام</t>
  </si>
  <si>
    <t>صندوق س زیتون نماد پایا- مختلط</t>
  </si>
  <si>
    <t>صندوق س. اهرمی مفید-س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</si>
  <si>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</si>
  <si>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</si>
  <si>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</si>
  <si>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</si>
  <si>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</si>
  <si>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</si>
  <si>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</si>
  <si>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صندوق صبا</t>
  </si>
  <si>
    <t>صنعتی زر ماکارون</t>
  </si>
  <si>
    <t>فجر انرژی خلیج فارس</t>
  </si>
  <si>
    <t>فولاد  خوزستان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</si>
  <si>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</si>
  <si>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</si>
  <si>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</si>
  <si>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</si>
  <si>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0.19%</t>
  </si>
  <si>
    <t>گسترش نفت و گاز پارسیان</t>
  </si>
  <si>
    <t>گلوکوزان‌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</si>
  <si>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</si>
  <si>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</si>
  <si>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</si>
  <si>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</si>
  <si>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</si>
  <si>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صندوق ثروت آفرین تمدن</t>
  </si>
  <si>
    <t>صندوق س پتروشیمی آگاه-بخشی</t>
  </si>
  <si>
    <t>صندوق س تجارت شاخصی کاردان</t>
  </si>
  <si>
    <t>معدنی و صنعتی گل گهر</t>
  </si>
  <si>
    <t>سرمایه گذاری توسعه صنایع سیمان</t>
  </si>
  <si>
    <t>صندوق مختلط گوهر نفیس تمدن</t>
  </si>
  <si>
    <t>پخش رازی</t>
  </si>
  <si>
    <t>صندوق س.آرمان آتیه درخشان مس-س</t>
  </si>
  <si>
    <t>بیمه اتکایی آوای پارس70% تادیه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</si>
  <si>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</si>
  <si>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</si>
  <si>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</si>
  <si>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</si>
  <si>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</si>
  <si>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</si>
  <si>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فملی6229-02/07/25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</si>
  <si>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</si>
  <si>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</si>
  <si>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</si>
  <si>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</si>
  <si>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</si>
  <si>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</si>
  <si>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</si>
  <si>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اختیارف ت کگل-9581-03/06/17</t>
  </si>
  <si>
    <t/>
  </si>
  <si>
    <t>1403/06/17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</si>
  <si>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</si>
  <si>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</si>
  <si>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</si>
  <si>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</si>
  <si>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</si>
  <si>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</si>
  <si>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</si>
  <si>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1401/11/23</t>
  </si>
  <si>
    <t>1403/11/23</t>
  </si>
  <si>
    <t>سلف موازی استاندارد سمتا011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</si>
  <si>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</si>
  <si>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</si>
  <si>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</si>
  <si>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</si>
  <si>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</si>
  <si>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</si>
  <si>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</si>
  <si>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</si>
  <si>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</si>
  <si>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</si>
  <si>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</si>
  <si>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</si>
  <si>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</si>
  <si>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</si>
  <si>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</si>
  <si>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</si>
  <si>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</si>
  <si>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</si>
  <si>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</si>
  <si>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</si>
  <si>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</si>
  <si>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</si>
  <si>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</si>
  <si>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</si>
  <si>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</si>
  <si>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</si>
  <si>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</si>
  <si>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</si>
  <si>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</si>
  <si>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</si>
  <si>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</si>
  <si>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</si>
  <si>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</si>
  <si>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</si>
  <si>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</si>
  <si>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</si>
  <si>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</si>
  <si>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</si>
  <si>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</si>
  <si>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</si>
  <si>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</si>
  <si>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</si>
  <si>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</si>
  <si>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</si>
  <si>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</si>
  <si>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</si>
  <si>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</si>
  <si>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</si>
  <si>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</si>
  <si>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</si>
  <si>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</si>
  <si>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</si>
  <si>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</si>
  <si>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</si>
  <si>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</si>
  <si>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</si>
  <si>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</si>
  <si>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</si>
  <si>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</si>
  <si>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</si>
  <si>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</si>
  <si>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</si>
  <si>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</si>
  <si>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</si>
  <si>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</si>
  <si>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</si>
  <si>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</si>
  <si>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</si>
  <si>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</si>
  <si>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</si>
  <si>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</si>
  <si>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</si>
  <si>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</si>
  <si>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</si>
  <si>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</si>
  <si>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</si>
  <si>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</si>
  <si>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</si>
  <si>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</si>
  <si>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</si>
  <si>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</si>
  <si>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</si>
  <si>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</si>
  <si>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</si>
  <si>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</si>
  <si>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</si>
  <si>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</si>
  <si>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</si>
  <si>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</si>
  <si>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</si>
  <si>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</si>
  <si>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</si>
  <si>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</si>
  <si>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</si>
  <si>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</si>
  <si>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</si>
  <si>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</si>
  <si>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</si>
  <si>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</si>
  <si>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</si>
  <si>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دولت104-ش.خ020303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</si>
  <si>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</si>
  <si>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</si>
  <si>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</si>
  <si>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</si>
  <si>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</si>
  <si>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</si>
  <si>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</si>
  <si>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</si>
  <si>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</si>
  <si>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</si>
  <si>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</si>
  <si>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</si>
  <si>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</si>
  <si>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</si>
  <si>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</si>
  <si>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</si>
  <si>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</si>
  <si>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</si>
  <si>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</si>
  <si>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</si>
  <si>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</si>
  <si>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</si>
  <si>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</si>
  <si>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</si>
  <si>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</si>
  <si>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</si>
  <si>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</si>
  <si>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</si>
  <si>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</si>
  <si>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</si>
  <si>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</si>
  <si>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</si>
  <si>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</si>
  <si>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</si>
  <si>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</si>
  <si>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</si>
  <si>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</si>
  <si>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</si>
  <si>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</si>
  <si>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</si>
  <si>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مرابحه اتومبیل سازی فردا051224</t>
  </si>
  <si>
    <t>1401/12/24</t>
  </si>
  <si>
    <t>1405/12/24</t>
  </si>
  <si>
    <t>صکوک اجاره فولاد512-بدون ضامن</t>
  </si>
  <si>
    <t>مرابحه عام دولت120-ش.خ040417</t>
  </si>
  <si>
    <t>1401/08/17</t>
  </si>
  <si>
    <t>1404/04/16</t>
  </si>
  <si>
    <t>مرابحه عام دولت106-ش.خ020624</t>
  </si>
  <si>
    <t>1402/06/24</t>
  </si>
  <si>
    <t>مرابحه فولاد آتیه 14061206</t>
  </si>
  <si>
    <t>1401/12/06</t>
  </si>
  <si>
    <t>1406/12/06</t>
  </si>
  <si>
    <t>1401/01/27</t>
  </si>
  <si>
    <t>1402/01/27</t>
  </si>
  <si>
    <t>اوراق مشارکت اوراق مشارکت طرح تکمیل اتوبوسرانی شهرداری قم 1400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</si>
  <si>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</si>
  <si>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</si>
  <si>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</si>
  <si>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</si>
  <si>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</si>
  <si>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</si>
  <si>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</si>
  <si>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</si>
  <si>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</si>
  <si>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</si>
  <si>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</si>
  <si>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</si>
  <si>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</si>
  <si>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</si>
  <si>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</si>
  <si>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</si>
  <si>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</si>
  <si>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</si>
  <si>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</si>
  <si>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</si>
  <si>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</si>
  <si>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</si>
  <si>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</si>
  <si>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</si>
  <si>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</si>
  <si>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</si>
  <si>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</si>
  <si>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</si>
  <si>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</si>
  <si>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</si>
  <si>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</si>
  <si>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</si>
  <si>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</si>
  <si>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</si>
  <si>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</si>
  <si>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</si>
  <si>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</si>
  <si>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</si>
  <si>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</si>
  <si>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</si>
  <si>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</si>
  <si>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</si>
  <si>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</si>
  <si>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</si>
  <si>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</si>
  <si>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</si>
  <si>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</si>
  <si>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</si>
  <si>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</si>
  <si>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</si>
  <si>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</si>
  <si>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</si>
  <si>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</si>
  <si>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</si>
  <si>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</si>
  <si>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</si>
  <si>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</si>
  <si>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</si>
  <si>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</si>
  <si>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</si>
  <si>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</si>
  <si>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</si>
  <si>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</si>
  <si>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</si>
  <si>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</si>
  <si>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</si>
  <si>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</si>
  <si>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</si>
  <si>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</si>
  <si>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</si>
  <si>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</si>
  <si>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</si>
  <si>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</si>
  <si>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</si>
  <si>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</si>
  <si>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</si>
  <si>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</si>
  <si>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</si>
  <si>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</si>
  <si>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</si>
  <si>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</si>
  <si>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</si>
  <si>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</si>
  <si>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</si>
  <si>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</si>
  <si>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</si>
  <si>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</si>
  <si>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</si>
  <si>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</si>
  <si>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</si>
  <si>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</si>
  <si>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</si>
  <si>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</si>
  <si>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</si>
  <si>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</si>
  <si>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</si>
  <si>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</si>
  <si>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</si>
  <si>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</si>
  <si>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</si>
  <si>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زعفرانیه</t>
  </si>
  <si>
    <t>864-111-11555555-1</t>
  </si>
  <si>
    <t>سپرده بلند مدت</t>
  </si>
  <si>
    <t>1401/04/08</t>
  </si>
  <si>
    <t>بانک تجارت اسکندری شمالی</t>
  </si>
  <si>
    <t>148638330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</si>
  <si>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</si>
  <si>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</si>
  <si>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</si>
  <si>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</si>
  <si>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</si>
  <si>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</si>
  <si>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</si>
  <si>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</si>
  <si>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</si>
  <si>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</si>
  <si>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</si>
  <si>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</si>
  <si>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</si>
  <si>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</si>
  <si>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</si>
  <si>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</si>
  <si>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</si>
  <si>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مرکزی اصفهان</t>
  </si>
  <si>
    <t>600757199</t>
  </si>
  <si>
    <t>1401/08/30</t>
  </si>
  <si>
    <t>600757350</t>
  </si>
  <si>
    <t>1401/09/07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</si>
  <si>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</si>
  <si>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</si>
  <si>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</si>
  <si>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</si>
  <si>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</si>
  <si>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</si>
  <si>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</si>
  <si>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</si>
  <si>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تجارت آفریقا</t>
  </si>
  <si>
    <t>98040498</t>
  </si>
  <si>
    <t>1401/09/21</t>
  </si>
  <si>
    <t>بانک تجارت دانشگاه خلیج فارس</t>
  </si>
  <si>
    <t>7287287067</t>
  </si>
  <si>
    <t>1401/10/07</t>
  </si>
  <si>
    <t>بانک سامان سرو</t>
  </si>
  <si>
    <t>849-111-11555555-1</t>
  </si>
  <si>
    <t>بانک تجارت مرکزی تبریز</t>
  </si>
  <si>
    <t>6800449225</t>
  </si>
  <si>
    <t>1401/10/08</t>
  </si>
  <si>
    <t>6800449446</t>
  </si>
  <si>
    <t>1401/10/14</t>
  </si>
  <si>
    <t>98040595</t>
  </si>
  <si>
    <t>1401/10/15</t>
  </si>
  <si>
    <t>148638950</t>
  </si>
  <si>
    <t>1401/10/21</t>
  </si>
  <si>
    <t>بانک تجارت مرکزی ماهشهر</t>
  </si>
  <si>
    <t>6940844728</t>
  </si>
  <si>
    <t>بانک مسکن توانیر</t>
  </si>
  <si>
    <t>5600887334318</t>
  </si>
  <si>
    <t>1401/10/27</t>
  </si>
  <si>
    <t>بانک تجارت مرکزی دزفول</t>
  </si>
  <si>
    <t>1053374189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</si>
  <si>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</si>
  <si>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</si>
  <si>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</si>
  <si>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</si>
  <si>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</si>
  <si>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</si>
  <si>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</si>
  <si>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</si>
  <si>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</si>
  <si>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بانک تجارت مرکزی درقول</t>
  </si>
  <si>
    <t>6924788745</t>
  </si>
  <si>
    <t>1401/11/02</t>
  </si>
  <si>
    <t>بانک تجارت هفده شهریور</t>
  </si>
  <si>
    <t>1080168604</t>
  </si>
  <si>
    <t>بانک تجارت فیضیه</t>
  </si>
  <si>
    <t>6567276269</t>
  </si>
  <si>
    <t>1401/11/03</t>
  </si>
  <si>
    <t>849-111-11555555-2</t>
  </si>
  <si>
    <t>1401/11/04</t>
  </si>
  <si>
    <t>بانک تجارت امین قم</t>
  </si>
  <si>
    <t>1502474975</t>
  </si>
  <si>
    <t>1401/11/08</t>
  </si>
  <si>
    <t>98073752</t>
  </si>
  <si>
    <t>600757741</t>
  </si>
  <si>
    <t>1401/11/19</t>
  </si>
  <si>
    <t>بانک تجارت چمران برازجان</t>
  </si>
  <si>
    <t>7280749650</t>
  </si>
  <si>
    <t>بانک تجارت تره بار برازجان</t>
  </si>
  <si>
    <t>2612901298</t>
  </si>
  <si>
    <t>بانک تجارت اهرم</t>
  </si>
  <si>
    <t>2629929927</t>
  </si>
  <si>
    <t>506651999</t>
  </si>
  <si>
    <t>600757849</t>
  </si>
  <si>
    <t>1401/12/02</t>
  </si>
  <si>
    <t>بانک تجارت مرکزی کرج</t>
  </si>
  <si>
    <t>6450261406</t>
  </si>
  <si>
    <t>600757865</t>
  </si>
  <si>
    <t>1401/12/03</t>
  </si>
  <si>
    <t>بانک تجارت خورموج</t>
  </si>
  <si>
    <t>2626735978</t>
  </si>
  <si>
    <t>1401/12/10</t>
  </si>
  <si>
    <t>بانک تجارت بندر عسلویه</t>
  </si>
  <si>
    <t>7276275040</t>
  </si>
  <si>
    <t>5600928333501</t>
  </si>
  <si>
    <t>98040854</t>
  </si>
  <si>
    <t>1401/12/15</t>
  </si>
  <si>
    <t>بانک پاسارگاد بهزادی</t>
  </si>
  <si>
    <t>378-303-12030714-1</t>
  </si>
  <si>
    <t>1080168787</t>
  </si>
  <si>
    <t>1401/12/21</t>
  </si>
  <si>
    <t>بانک تجارت مرکزی آبادان</t>
  </si>
  <si>
    <t>6918868370</t>
  </si>
  <si>
    <t>849-113-11555555-1</t>
  </si>
  <si>
    <t>600757970</t>
  </si>
  <si>
    <t>706518507</t>
  </si>
  <si>
    <t>5810540086</t>
  </si>
  <si>
    <t>6201275189</t>
  </si>
  <si>
    <t xml:space="preserve">بانک تجارت کیوان پارس اهواز </t>
  </si>
  <si>
    <t>1010288211</t>
  </si>
  <si>
    <t>98040870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</si>
  <si>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</si>
  <si>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</si>
  <si>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</si>
  <si>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</si>
  <si>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</si>
  <si>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</si>
  <si>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</si>
  <si>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</si>
  <si>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دولت93-ش.خ010809</t>
  </si>
  <si>
    <t>منفعت دولت5-ش.خاص کاردان0108</t>
  </si>
  <si>
    <t>بانک تجارت مرکزی قم</t>
  </si>
  <si>
    <t>بانک تجارت پالایشگاه تهران</t>
  </si>
  <si>
    <t>بانک تجارت ظفر</t>
  </si>
  <si>
    <t>بانک تجارت فلامک شمالی</t>
  </si>
  <si>
    <t>بانک تجارت مطهری - مهرداد</t>
  </si>
  <si>
    <t>بانک اقتصاد نوین شهران</t>
  </si>
  <si>
    <t>بانک تجارت مطهر ی مهرداد</t>
  </si>
  <si>
    <t>بانک تجارت شهید چمران</t>
  </si>
  <si>
    <t>بانک ملی میرداماد</t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</si>
  <si>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</si>
  <si>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</si>
  <si>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</si>
  <si>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</si>
  <si>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</si>
  <si>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</si>
  <si>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</si>
  <si>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</si>
  <si>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1401/12/16</t>
  </si>
  <si>
    <t>سیمان‌سپاهان‌</t>
  </si>
  <si>
    <t>1401/08/28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</si>
  <si>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</si>
  <si>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</si>
  <si>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</si>
  <si>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</si>
  <si>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</si>
  <si>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</si>
  <si>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</si>
  <si>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1401/12/20</t>
  </si>
  <si>
    <t>سرمایه گذاری تامین اجتماعی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</si>
  <si>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</si>
  <si>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</si>
  <si>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</si>
  <si>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</si>
  <si>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</si>
  <si>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ملی‌ایران‌</t>
  </si>
  <si>
    <t>بانک ملت</t>
  </si>
  <si>
    <t>صنعتی و معدنی شمال شرق شاهرود</t>
  </si>
  <si>
    <t>پتروشیمی جم</t>
  </si>
  <si>
    <t>مس‌ شهیدباهنر</t>
  </si>
  <si>
    <t>داروپخش‌ (هلدینگ‌</t>
  </si>
  <si>
    <t>سرمایه‌ گذاری‌ پارس‌ توشه‌</t>
  </si>
  <si>
    <t>سرمایه‌گذاری صنایع پتروشیمی‌</t>
  </si>
  <si>
    <t>ح . س.نفت وگازوپتروشیمی تأمین</t>
  </si>
  <si>
    <t>ملی کشت و صنعت و دامپروری پارس</t>
  </si>
  <si>
    <t>صندوق یکم سامان</t>
  </si>
  <si>
    <t>پالایش نفت شیراز</t>
  </si>
  <si>
    <t>صندوق رشد سامان</t>
  </si>
  <si>
    <t>فولاد امیرکبیرکاشان</t>
  </si>
  <si>
    <t>پالایش نفت بندرعباس</t>
  </si>
  <si>
    <t>تولیدات پتروشیمی قائد بصیر</t>
  </si>
  <si>
    <t>صنایع مادیران</t>
  </si>
  <si>
    <t>اسنادخزانه-م11بودجه99-020906</t>
  </si>
  <si>
    <t>سلف نفت خام سبک داخلی4002</t>
  </si>
  <si>
    <t>سلف موازی برق نیروی برق حرارتی</t>
  </si>
  <si>
    <t>سلف میلگرد آتیه خاورمیانه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</si>
  <si>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</si>
  <si>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</si>
  <si>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</si>
  <si>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</si>
  <si>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</si>
  <si>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</si>
  <si>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</si>
  <si>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</si>
  <si>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</si>
  <si>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</si>
  <si>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</si>
  <si>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</si>
  <si>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</si>
  <si>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</si>
  <si>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</si>
  <si>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</si>
  <si>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</si>
  <si>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</si>
  <si>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</si>
  <si>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</si>
  <si>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</si>
  <si>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</si>
  <si>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</si>
  <si>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</si>
  <si>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</si>
  <si>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</si>
  <si>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</si>
  <si>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</si>
  <si>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</si>
  <si>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</si>
  <si>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</si>
  <si>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</si>
  <si>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</si>
  <si>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</si>
  <si>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</si>
  <si>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</si>
  <si>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</si>
  <si>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</si>
  <si>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</si>
  <si>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</si>
  <si>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6501834287</t>
  </si>
  <si>
    <t>5600887334201</t>
  </si>
  <si>
    <t>5600887334219</t>
  </si>
  <si>
    <t>5600927334989</t>
  </si>
  <si>
    <t>205-283-5324734-18</t>
  </si>
  <si>
    <t>205-283-5324734-19</t>
  </si>
  <si>
    <t>184-283-5324734-2</t>
  </si>
  <si>
    <t>5600927335036</t>
  </si>
  <si>
    <t>184-283-5324734-3</t>
  </si>
  <si>
    <t>6920563854</t>
  </si>
  <si>
    <t>6251694433</t>
  </si>
  <si>
    <t>6942220691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</si>
  <si>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</si>
  <si>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</si>
  <si>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</si>
  <si>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</si>
  <si>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</si>
  <si>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</si>
  <si>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منتهی به 1401/12/29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</si>
</sst>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\ ;[Black]\(#,##0\);\-\ ;"/>
  </numFmts>
  <fonts count="10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3" fontId="1" fillId="0" borderId="2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shrinkToFit="1"/>
    </xf>
    <xf numFmtId="1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0" fontId="1" fillId="0" borderId="0" xfId="0" applyNumberFormat="1" applyFont="1" applyFill="1"/>
    <xf numFmtId="1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"/>
  <sheetViews>
    <sheetView rightToLeft="1" tabSelected="1" view="pageBreakPreview" zoomScale="70" zoomScaleNormal="55" zoomScaleSheetLayoutView="70" workbookViewId="0">
      <selection activeCell="I16" sqref="I16"/>
    </sheetView>
  </sheetViews>
  <sheetFormatPr defaultRowHeight="21" x14ac:dyDescent="0.25"/>
  <cols>
    <col min="1" max="1" width="41.42578125" style="7" bestFit="1" customWidth="1"/>
    <col min="2" max="2" width="1" style="6" customWidth="1"/>
    <col min="3" max="3" width="16.7109375" style="6" bestFit="1" customWidth="1"/>
    <col min="4" max="4" width="1" style="6" customWidth="1"/>
    <col min="5" max="5" width="23.140625" style="6" bestFit="1" customWidth="1"/>
    <col min="6" max="6" width="1" style="6" customWidth="1"/>
    <col min="7" max="7" width="23.140625" style="6" bestFit="1" customWidth="1"/>
    <col min="8" max="8" width="1" style="6" customWidth="1"/>
    <col min="9" max="9" width="14.7109375" style="6" bestFit="1" customWidth="1"/>
    <col min="10" max="10" width="1" style="6" customWidth="1"/>
    <col min="11" max="11" width="21.85546875" style="6" bestFit="1" customWidth="1"/>
    <col min="12" max="12" width="1" style="6" customWidth="1"/>
    <col min="13" max="13" width="16.425781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4.7109375" style="6" bestFit="1" customWidth="1"/>
    <col min="18" max="18" width="1" style="6" customWidth="1"/>
    <col min="19" max="19" width="13.42578125" style="6" bestFit="1" customWidth="1"/>
    <col min="20" max="20" width="1" style="6" customWidth="1"/>
    <col min="21" max="21" width="23.140625" style="6" bestFit="1" customWidth="1"/>
    <col min="22" max="22" width="1" style="6" customWidth="1"/>
    <col min="23" max="23" width="23.140625" style="6" bestFit="1" customWidth="1"/>
    <col min="24" max="24" width="1.140625" style="6" customWidth="1"/>
    <col min="25" max="25" width="28.28515625" style="3" bestFit="1" customWidth="1"/>
    <col min="26" max="26" width="1" style="6" customWidth="1"/>
    <col min="27" max="27" width="11.140625" style="6" customWidth="1"/>
    <col min="28" max="28" width="19.140625" style="6" customWidth="1"/>
    <col min="29" max="29" width="50.28515625" style="6" customWidth="1"/>
    <col min="30" max="30" width="13.7109375" style="6" customWidth="1"/>
    <col min="31" max="31" width="14.42578125" style="6" customWidth="1"/>
    <col min="32" max="32" width="7.42578125" style="6" customWidth="1"/>
    <col min="33" max="33" width="18.5703125" style="6" bestFit="1" customWidth="1"/>
    <col min="34" max="34" width="16.7109375" style="6" bestFit="1" customWidth="1"/>
    <col min="35" max="16384" width="9.140625" style="6"/>
  </cols>
  <sheetData>
    <row r="1" spans="1:34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"/>
    </row>
    <row r="2" spans="1:34" ht="21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34" ht="21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AB3" s="8"/>
    </row>
    <row r="4" spans="1:34" ht="21" customHeight="1" x14ac:dyDescent="0.25">
      <c r="A4" s="28" t="s">
        <v>617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34" ht="26.2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3"/>
    </row>
    <row r="6" spans="1:34" ht="26.25" x14ac:dyDescent="0.25">
      <c r="A6" s="33" t="s">
        <v>3</v>
      </c>
      <c r="B6" s="22"/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H6" s="22"/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P6" s="22"/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34" ht="26.25" x14ac:dyDescent="0.25">
      <c r="A7" s="33" t="s">
        <v>3</v>
      </c>
      <c r="B7" s="22"/>
      <c r="C7" s="33" t="s">
        <v>7</v>
      </c>
      <c r="D7" s="22"/>
      <c r="E7" s="33" t="s">
        <v>8</v>
      </c>
      <c r="F7" s="22"/>
      <c r="G7" s="33" t="s">
        <v>9</v>
      </c>
      <c r="H7" s="22"/>
      <c r="I7" s="34" t="s">
        <v>10</v>
      </c>
      <c r="J7" s="34" t="s">
        <v>10</v>
      </c>
      <c r="K7" s="34" t="s">
        <v>10</v>
      </c>
      <c r="L7" s="22"/>
      <c r="M7" s="34" t="s">
        <v>11</v>
      </c>
      <c r="N7" s="34" t="s">
        <v>11</v>
      </c>
      <c r="O7" s="34" t="s">
        <v>11</v>
      </c>
      <c r="P7" s="22"/>
      <c r="Q7" s="33" t="s">
        <v>7</v>
      </c>
      <c r="R7" s="22"/>
      <c r="S7" s="33" t="s">
        <v>12</v>
      </c>
      <c r="T7" s="22"/>
      <c r="U7" s="33" t="s">
        <v>8</v>
      </c>
      <c r="V7" s="22"/>
      <c r="W7" s="33" t="s">
        <v>9</v>
      </c>
      <c r="X7" s="22"/>
      <c r="Y7" s="33" t="s">
        <v>13</v>
      </c>
    </row>
    <row r="8" spans="1:34" ht="26.25" x14ac:dyDescent="0.25">
      <c r="A8" s="34" t="s">
        <v>3</v>
      </c>
      <c r="B8" s="22"/>
      <c r="C8" s="34" t="s">
        <v>7</v>
      </c>
      <c r="D8" s="22"/>
      <c r="E8" s="34" t="s">
        <v>8</v>
      </c>
      <c r="F8" s="22"/>
      <c r="G8" s="34" t="s">
        <v>9</v>
      </c>
      <c r="H8" s="22"/>
      <c r="I8" s="34" t="s">
        <v>7</v>
      </c>
      <c r="J8" s="22"/>
      <c r="K8" s="34" t="s">
        <v>8</v>
      </c>
      <c r="L8" s="22"/>
      <c r="M8" s="34" t="s">
        <v>7</v>
      </c>
      <c r="N8" s="22"/>
      <c r="O8" s="34" t="s">
        <v>14</v>
      </c>
      <c r="P8" s="22"/>
      <c r="Q8" s="34" t="s">
        <v>7</v>
      </c>
      <c r="R8" s="22"/>
      <c r="S8" s="34" t="s">
        <v>12</v>
      </c>
      <c r="T8" s="22"/>
      <c r="U8" s="34" t="s">
        <v>8</v>
      </c>
      <c r="V8" s="22"/>
      <c r="W8" s="34" t="s">
        <v>9</v>
      </c>
      <c r="X8" s="22"/>
      <c r="Y8" s="34" t="s">
        <v>13</v>
      </c>
    </row>
    <row r="9" spans="1:34" ht="18.75" x14ac:dyDescent="0.45">
      <c r="A9" s="6" t="s">
        <v>15</v>
      </c>
      <c r="C9" s="35">
        <v>114900000</v>
      </c>
      <c r="D9" s="35"/>
      <c r="E9" s="35">
        <v>83265435297</v>
      </c>
      <c r="F9" s="35"/>
      <c r="G9" s="35">
        <v>150480241357.5</v>
      </c>
      <c r="H9" s="35"/>
      <c r="I9" s="35">
        <v>0</v>
      </c>
      <c r="J9" s="35"/>
      <c r="K9" s="35">
        <v>0</v>
      </c>
      <c r="L9" s="35"/>
      <c r="M9" s="35">
        <v>0</v>
      </c>
      <c r="N9" s="35"/>
      <c r="O9" s="35">
        <v>0</v>
      </c>
      <c r="P9" s="35"/>
      <c r="Q9" s="35">
        <v>114900000</v>
      </c>
      <c r="R9" s="35"/>
      <c r="S9" s="35">
        <v>1310</v>
      </c>
      <c r="T9" s="35"/>
      <c r="U9" s="35">
        <v>83265435297</v>
      </c>
      <c r="V9" s="35"/>
      <c r="W9" s="35">
        <v>150480241357.5</v>
      </c>
      <c r="Y9" s="11">
        <v>2.9999999999999997E-4</v>
      </c>
      <c r="AB9" s="5"/>
      <c r="AG9" s="8"/>
    </row>
    <row r="10" spans="1:34" ht="18.75" x14ac:dyDescent="0.45">
      <c r="A10" s="6" t="s">
        <v>16</v>
      </c>
      <c r="C10" s="35">
        <v>62400000</v>
      </c>
      <c r="D10" s="35"/>
      <c r="E10" s="35">
        <v>143569959747</v>
      </c>
      <c r="F10" s="35"/>
      <c r="G10" s="35">
        <v>135373132440</v>
      </c>
      <c r="H10" s="35"/>
      <c r="I10" s="35">
        <v>0</v>
      </c>
      <c r="J10" s="35"/>
      <c r="K10" s="35">
        <v>0</v>
      </c>
      <c r="L10" s="35"/>
      <c r="M10" s="35">
        <v>0</v>
      </c>
      <c r="N10" s="35"/>
      <c r="O10" s="35">
        <v>0</v>
      </c>
      <c r="P10" s="35"/>
      <c r="Q10" s="35">
        <v>62400000</v>
      </c>
      <c r="R10" s="35"/>
      <c r="S10" s="35">
        <v>2170</v>
      </c>
      <c r="T10" s="35"/>
      <c r="U10" s="35">
        <v>143569959747</v>
      </c>
      <c r="V10" s="35"/>
      <c r="W10" s="35">
        <v>135373132440</v>
      </c>
      <c r="Y10" s="11">
        <v>2.9999999999999997E-4</v>
      </c>
      <c r="AB10" s="5"/>
      <c r="AG10" s="8"/>
    </row>
    <row r="11" spans="1:34" ht="18.75" x14ac:dyDescent="0.45">
      <c r="A11" s="6" t="s">
        <v>17</v>
      </c>
      <c r="C11" s="35">
        <v>175700000</v>
      </c>
      <c r="D11" s="35"/>
      <c r="E11" s="35">
        <v>84357505680</v>
      </c>
      <c r="F11" s="35"/>
      <c r="G11" s="35">
        <v>418936596041.25</v>
      </c>
      <c r="H11" s="35"/>
      <c r="I11" s="35">
        <v>0</v>
      </c>
      <c r="J11" s="35"/>
      <c r="K11" s="35">
        <v>0</v>
      </c>
      <c r="L11" s="35"/>
      <c r="M11" s="35">
        <v>0</v>
      </c>
      <c r="N11" s="35"/>
      <c r="O11" s="35">
        <v>0</v>
      </c>
      <c r="P11" s="35"/>
      <c r="Q11" s="35">
        <v>175700000</v>
      </c>
      <c r="R11" s="35"/>
      <c r="S11" s="35">
        <v>835</v>
      </c>
      <c r="T11" s="35"/>
      <c r="U11" s="35">
        <v>84357505680</v>
      </c>
      <c r="V11" s="35"/>
      <c r="W11" s="35">
        <v>146671722303.75</v>
      </c>
      <c r="Y11" s="11">
        <v>2.9999999999999997E-4</v>
      </c>
      <c r="AB11" s="5"/>
      <c r="AG11" s="8"/>
    </row>
    <row r="12" spans="1:34" ht="18.75" x14ac:dyDescent="0.45">
      <c r="A12" s="6" t="s">
        <v>18</v>
      </c>
      <c r="C12" s="35">
        <v>1075915231</v>
      </c>
      <c r="D12" s="35"/>
      <c r="E12" s="35">
        <v>2522015729362</v>
      </c>
      <c r="F12" s="35"/>
      <c r="G12" s="35">
        <v>1664163061044.3601</v>
      </c>
      <c r="H12" s="35"/>
      <c r="I12" s="35">
        <v>0</v>
      </c>
      <c r="J12" s="35"/>
      <c r="K12" s="35">
        <v>0</v>
      </c>
      <c r="L12" s="35"/>
      <c r="M12" s="35">
        <v>-75879917</v>
      </c>
      <c r="N12" s="35"/>
      <c r="O12" s="35">
        <v>141652124651</v>
      </c>
      <c r="P12" s="35"/>
      <c r="Q12" s="35">
        <f>478869385</f>
        <v>478869385</v>
      </c>
      <c r="R12" s="35"/>
      <c r="S12" s="35">
        <v>1771</v>
      </c>
      <c r="T12" s="35"/>
      <c r="U12" s="35">
        <f>2344148236921-36491009045-716780545514</f>
        <v>1590876682362</v>
      </c>
      <c r="V12" s="35"/>
      <c r="W12" s="35">
        <f>1760524718974.49-917493100340</f>
        <v>843031618634.48999</v>
      </c>
      <c r="Y12" s="11">
        <v>1.6999999999999999E-3</v>
      </c>
      <c r="AB12" s="5"/>
      <c r="AG12" s="8"/>
      <c r="AH12" s="8"/>
    </row>
    <row r="13" spans="1:34" ht="18.75" x14ac:dyDescent="0.45">
      <c r="A13" s="6" t="s">
        <v>19</v>
      </c>
      <c r="C13" s="35">
        <v>152000000</v>
      </c>
      <c r="D13" s="35"/>
      <c r="E13" s="35">
        <v>250309032256</v>
      </c>
      <c r="F13" s="35"/>
      <c r="G13" s="35">
        <v>247343497200</v>
      </c>
      <c r="H13" s="35"/>
      <c r="I13" s="35">
        <v>199000000</v>
      </c>
      <c r="J13" s="35"/>
      <c r="K13" s="35">
        <v>374456885592</v>
      </c>
      <c r="L13" s="35"/>
      <c r="M13" s="35">
        <v>-269942560</v>
      </c>
      <c r="N13" s="35"/>
      <c r="O13" s="35">
        <v>506607404059</v>
      </c>
      <c r="P13" s="35"/>
      <c r="Q13" s="35">
        <v>81057440</v>
      </c>
      <c r="R13" s="35"/>
      <c r="S13" s="35">
        <v>2025</v>
      </c>
      <c r="T13" s="35"/>
      <c r="U13" s="35">
        <v>152525208753</v>
      </c>
      <c r="V13" s="35"/>
      <c r="W13" s="35">
        <v>163164675169.79999</v>
      </c>
      <c r="Y13" s="11">
        <v>2.9999999999999997E-4</v>
      </c>
      <c r="AB13" s="5"/>
      <c r="AG13" s="8"/>
    </row>
    <row r="14" spans="1:34" ht="18.75" x14ac:dyDescent="0.45">
      <c r="A14" s="6" t="s">
        <v>20</v>
      </c>
      <c r="C14" s="35">
        <v>228715075</v>
      </c>
      <c r="D14" s="35"/>
      <c r="E14" s="35">
        <v>980967408129</v>
      </c>
      <c r="F14" s="35"/>
      <c r="G14" s="35">
        <v>715711085516.20496</v>
      </c>
      <c r="H14" s="35"/>
      <c r="I14" s="35">
        <v>0</v>
      </c>
      <c r="J14" s="35"/>
      <c r="K14" s="35">
        <v>0</v>
      </c>
      <c r="L14" s="35"/>
      <c r="M14" s="35">
        <v>-10720667</v>
      </c>
      <c r="N14" s="35"/>
      <c r="O14" s="35">
        <v>35785799792</v>
      </c>
      <c r="P14" s="35"/>
      <c r="Q14" s="35">
        <v>217994408</v>
      </c>
      <c r="R14" s="35"/>
      <c r="S14" s="35">
        <v>3928</v>
      </c>
      <c r="T14" s="35"/>
      <c r="U14" s="35">
        <v>934986071217</v>
      </c>
      <c r="V14" s="35"/>
      <c r="W14" s="35">
        <v>851187156517.98706</v>
      </c>
      <c r="Y14" s="11">
        <v>1.6999999999999999E-3</v>
      </c>
      <c r="AB14" s="5"/>
      <c r="AG14" s="8"/>
    </row>
    <row r="15" spans="1:34" ht="18.75" x14ac:dyDescent="0.45">
      <c r="A15" s="6" t="s">
        <v>21</v>
      </c>
      <c r="C15" s="35">
        <v>16855710</v>
      </c>
      <c r="D15" s="35"/>
      <c r="E15" s="35">
        <v>72352014900</v>
      </c>
      <c r="F15" s="35"/>
      <c r="G15" s="35">
        <v>51807754080.846001</v>
      </c>
      <c r="H15" s="35"/>
      <c r="I15" s="35">
        <v>0</v>
      </c>
      <c r="J15" s="35"/>
      <c r="K15" s="35">
        <v>0</v>
      </c>
      <c r="L15" s="35"/>
      <c r="M15" s="35">
        <v>-16855710</v>
      </c>
      <c r="N15" s="35"/>
      <c r="O15" s="35">
        <v>57474764231</v>
      </c>
      <c r="P15" s="35"/>
      <c r="Q15" s="35">
        <v>0</v>
      </c>
      <c r="R15" s="35"/>
      <c r="S15" s="35">
        <v>0</v>
      </c>
      <c r="T15" s="35"/>
      <c r="U15" s="35">
        <v>0</v>
      </c>
      <c r="V15" s="35"/>
      <c r="W15" s="35">
        <v>0</v>
      </c>
      <c r="Y15" s="11">
        <v>0</v>
      </c>
      <c r="AB15" s="5"/>
      <c r="AG15" s="8"/>
    </row>
    <row r="16" spans="1:34" ht="18.75" x14ac:dyDescent="0.45">
      <c r="A16" s="6" t="s">
        <v>23</v>
      </c>
      <c r="C16" s="35">
        <v>38137</v>
      </c>
      <c r="D16" s="35"/>
      <c r="E16" s="35">
        <v>26720136</v>
      </c>
      <c r="F16" s="35"/>
      <c r="G16" s="35">
        <v>26537059.395</v>
      </c>
      <c r="H16" s="35"/>
      <c r="I16" s="35">
        <v>0</v>
      </c>
      <c r="J16" s="35"/>
      <c r="K16" s="35">
        <v>0</v>
      </c>
      <c r="L16" s="35"/>
      <c r="M16" s="35">
        <v>-38137</v>
      </c>
      <c r="N16" s="35"/>
      <c r="O16" s="35">
        <v>26734037</v>
      </c>
      <c r="P16" s="35"/>
      <c r="Q16" s="35">
        <v>0</v>
      </c>
      <c r="R16" s="35"/>
      <c r="S16" s="35">
        <v>0</v>
      </c>
      <c r="T16" s="35"/>
      <c r="U16" s="35">
        <v>0</v>
      </c>
      <c r="V16" s="35"/>
      <c r="W16" s="35">
        <v>0</v>
      </c>
      <c r="Y16" s="11">
        <v>0</v>
      </c>
      <c r="AB16" s="5"/>
      <c r="AG16" s="8"/>
    </row>
    <row r="17" spans="1:33" ht="18.75" x14ac:dyDescent="0.45">
      <c r="A17" s="6" t="s">
        <v>24</v>
      </c>
      <c r="C17" s="35">
        <v>108053</v>
      </c>
      <c r="D17" s="35"/>
      <c r="E17" s="35">
        <v>54075554</v>
      </c>
      <c r="F17" s="35"/>
      <c r="G17" s="35">
        <v>53705042.325000003</v>
      </c>
      <c r="H17" s="35"/>
      <c r="I17" s="35">
        <v>108053</v>
      </c>
      <c r="J17" s="35"/>
      <c r="K17" s="35">
        <v>54026500</v>
      </c>
      <c r="L17" s="35"/>
      <c r="M17" s="35">
        <v>-216106</v>
      </c>
      <c r="N17" s="35"/>
      <c r="O17" s="35">
        <v>193890445</v>
      </c>
      <c r="P17" s="35"/>
      <c r="Q17" s="35">
        <v>0</v>
      </c>
      <c r="R17" s="35"/>
      <c r="S17" s="35">
        <v>0</v>
      </c>
      <c r="T17" s="35"/>
      <c r="U17" s="35">
        <v>0</v>
      </c>
      <c r="V17" s="35"/>
      <c r="W17" s="35">
        <v>0</v>
      </c>
      <c r="Y17" s="11" t="s">
        <v>22</v>
      </c>
      <c r="AB17" s="5"/>
      <c r="AG17" s="8"/>
    </row>
    <row r="18" spans="1:33" ht="18.75" x14ac:dyDescent="0.45">
      <c r="A18" s="6" t="s">
        <v>25</v>
      </c>
      <c r="C18" s="35">
        <v>304383579</v>
      </c>
      <c r="D18" s="35"/>
      <c r="E18" s="35">
        <v>523573466985</v>
      </c>
      <c r="F18" s="35"/>
      <c r="G18" s="35">
        <v>659305470320.08606</v>
      </c>
      <c r="H18" s="35"/>
      <c r="I18" s="35">
        <v>0</v>
      </c>
      <c r="J18" s="35"/>
      <c r="K18" s="35">
        <v>0</v>
      </c>
      <c r="L18" s="35"/>
      <c r="M18" s="35">
        <v>-8920986</v>
      </c>
      <c r="N18" s="35"/>
      <c r="O18" s="35">
        <v>20875051039</v>
      </c>
      <c r="P18" s="35"/>
      <c r="Q18" s="35">
        <v>295462593</v>
      </c>
      <c r="R18" s="35"/>
      <c r="S18" s="35">
        <v>2353</v>
      </c>
      <c r="T18" s="35"/>
      <c r="U18" s="35">
        <v>508228383048</v>
      </c>
      <c r="V18" s="35"/>
      <c r="W18" s="35">
        <v>691086901615.09204</v>
      </c>
      <c r="Y18" s="31">
        <v>1.4E-3</v>
      </c>
      <c r="Z18" s="32"/>
      <c r="AA18" s="32"/>
      <c r="AB18" s="5"/>
      <c r="AG18" s="8"/>
    </row>
    <row r="19" spans="1:33" ht="18.75" x14ac:dyDescent="0.45">
      <c r="A19" s="6" t="s">
        <v>26</v>
      </c>
      <c r="C19" s="35">
        <v>31097568</v>
      </c>
      <c r="D19" s="35"/>
      <c r="E19" s="35">
        <v>331801032181</v>
      </c>
      <c r="F19" s="35"/>
      <c r="G19" s="35">
        <v>105164452474.30099</v>
      </c>
      <c r="H19" s="35"/>
      <c r="I19" s="35">
        <v>0</v>
      </c>
      <c r="J19" s="35"/>
      <c r="K19" s="35">
        <v>0</v>
      </c>
      <c r="L19" s="35"/>
      <c r="M19" s="35">
        <v>-15789437</v>
      </c>
      <c r="N19" s="35"/>
      <c r="O19" s="35">
        <v>62941278981</v>
      </c>
      <c r="P19" s="35"/>
      <c r="Q19" s="35">
        <v>15308131</v>
      </c>
      <c r="R19" s="35"/>
      <c r="S19" s="35">
        <v>4220</v>
      </c>
      <c r="T19" s="35"/>
      <c r="U19" s="35">
        <v>163332826128</v>
      </c>
      <c r="V19" s="35"/>
      <c r="W19" s="35">
        <v>64215940958.721001</v>
      </c>
      <c r="Y19" s="31">
        <v>1E-4</v>
      </c>
      <c r="Z19" s="32"/>
      <c r="AA19" s="32"/>
      <c r="AB19" s="5"/>
      <c r="AG19" s="8"/>
    </row>
    <row r="20" spans="1:33" ht="18.75" x14ac:dyDescent="0.45">
      <c r="A20" s="6" t="s">
        <v>27</v>
      </c>
      <c r="C20" s="35">
        <v>236705940</v>
      </c>
      <c r="D20" s="35"/>
      <c r="E20" s="35">
        <v>2469573585066</v>
      </c>
      <c r="F20" s="35"/>
      <c r="G20" s="35">
        <v>2634155956460.1099</v>
      </c>
      <c r="H20" s="35"/>
      <c r="I20" s="35">
        <v>1</v>
      </c>
      <c r="J20" s="35"/>
      <c r="K20" s="35">
        <v>1</v>
      </c>
      <c r="L20" s="35"/>
      <c r="M20" s="35">
        <v>0</v>
      </c>
      <c r="N20" s="35"/>
      <c r="O20" s="35">
        <v>0</v>
      </c>
      <c r="P20" s="35"/>
      <c r="Q20" s="35">
        <f>177300000</f>
        <v>177300000</v>
      </c>
      <c r="R20" s="35"/>
      <c r="S20" s="35">
        <v>12581</v>
      </c>
      <c r="T20" s="35"/>
      <c r="U20" s="35">
        <f>2469573585067-780238666419</f>
        <v>1689334918648</v>
      </c>
      <c r="V20" s="35"/>
      <c r="W20" s="35">
        <f>2960278358930.86-742939196166</f>
        <v>2217339162764.8599</v>
      </c>
      <c r="Y20" s="31">
        <v>4.4999999999999997E-3</v>
      </c>
      <c r="Z20" s="32"/>
      <c r="AA20" s="32"/>
      <c r="AB20" s="5"/>
      <c r="AG20" s="8"/>
    </row>
    <row r="21" spans="1:33" ht="18.75" x14ac:dyDescent="0.45">
      <c r="A21" s="6" t="s">
        <v>28</v>
      </c>
      <c r="C21" s="35">
        <v>5164958</v>
      </c>
      <c r="D21" s="35"/>
      <c r="E21" s="35">
        <v>150722319080</v>
      </c>
      <c r="F21" s="35"/>
      <c r="G21" s="35">
        <v>138624115497.29999</v>
      </c>
      <c r="H21" s="35"/>
      <c r="I21" s="35">
        <v>0</v>
      </c>
      <c r="J21" s="35"/>
      <c r="K21" s="35">
        <v>0</v>
      </c>
      <c r="L21" s="35"/>
      <c r="M21" s="35">
        <v>-1164958</v>
      </c>
      <c r="N21" s="35"/>
      <c r="O21" s="35">
        <v>35725117568</v>
      </c>
      <c r="P21" s="35"/>
      <c r="Q21" s="35">
        <v>4000000</v>
      </c>
      <c r="R21" s="35"/>
      <c r="S21" s="35">
        <v>35150</v>
      </c>
      <c r="T21" s="35"/>
      <c r="U21" s="35">
        <v>116726849731</v>
      </c>
      <c r="V21" s="35"/>
      <c r="W21" s="35">
        <v>139763430000</v>
      </c>
      <c r="Y21" s="31">
        <v>2.9999999999999997E-4</v>
      </c>
      <c r="Z21" s="32"/>
      <c r="AA21" s="32"/>
      <c r="AB21" s="5"/>
      <c r="AG21" s="8"/>
    </row>
    <row r="22" spans="1:33" ht="18.75" x14ac:dyDescent="0.45">
      <c r="A22" s="6" t="s">
        <v>29</v>
      </c>
      <c r="C22" s="35">
        <v>13103640</v>
      </c>
      <c r="D22" s="35"/>
      <c r="E22" s="35">
        <v>176404379412</v>
      </c>
      <c r="F22" s="35"/>
      <c r="G22" s="35">
        <v>178060954585.14001</v>
      </c>
      <c r="H22" s="35"/>
      <c r="I22" s="35">
        <v>1578846</v>
      </c>
      <c r="J22" s="35"/>
      <c r="K22" s="35">
        <v>23141018940</v>
      </c>
      <c r="L22" s="35"/>
      <c r="M22" s="35">
        <v>-14682486</v>
      </c>
      <c r="N22" s="35"/>
      <c r="O22" s="35">
        <v>211423990841</v>
      </c>
      <c r="P22" s="35"/>
      <c r="Q22" s="35">
        <v>0</v>
      </c>
      <c r="R22" s="35"/>
      <c r="S22" s="35">
        <v>0</v>
      </c>
      <c r="T22" s="35"/>
      <c r="U22" s="35">
        <v>0</v>
      </c>
      <c r="V22" s="35"/>
      <c r="W22" s="35">
        <v>0</v>
      </c>
      <c r="Y22" s="31">
        <v>0</v>
      </c>
      <c r="Z22" s="32"/>
      <c r="AA22" s="32"/>
      <c r="AB22" s="5"/>
      <c r="AG22" s="8"/>
    </row>
    <row r="23" spans="1:33" ht="18.75" x14ac:dyDescent="0.45">
      <c r="A23" s="6" t="s">
        <v>30</v>
      </c>
      <c r="C23" s="35">
        <v>378801695</v>
      </c>
      <c r="D23" s="35"/>
      <c r="E23" s="35">
        <v>1905638885827</v>
      </c>
      <c r="F23" s="35"/>
      <c r="G23" s="35">
        <v>2549228774672.8599</v>
      </c>
      <c r="H23" s="35"/>
      <c r="I23" s="35">
        <v>73766646</v>
      </c>
      <c r="J23" s="35"/>
      <c r="K23" s="35">
        <v>0</v>
      </c>
      <c r="L23" s="35"/>
      <c r="M23" s="35">
        <v>0</v>
      </c>
      <c r="N23" s="35"/>
      <c r="O23" s="35">
        <v>0</v>
      </c>
      <c r="P23" s="35"/>
      <c r="Q23" s="35">
        <v>452568341</v>
      </c>
      <c r="R23" s="35"/>
      <c r="S23" s="35">
        <v>8220</v>
      </c>
      <c r="T23" s="35"/>
      <c r="U23" s="35">
        <v>1905638885827</v>
      </c>
      <c r="V23" s="35"/>
      <c r="W23" s="35">
        <v>3697977098030.0298</v>
      </c>
      <c r="Y23" s="31">
        <v>7.6E-3</v>
      </c>
      <c r="Z23" s="32"/>
      <c r="AA23" s="32"/>
      <c r="AB23" s="5"/>
      <c r="AG23" s="8"/>
    </row>
    <row r="24" spans="1:33" ht="18.75" x14ac:dyDescent="0.45">
      <c r="A24" s="6" t="s">
        <v>31</v>
      </c>
      <c r="C24" s="35">
        <v>15000000</v>
      </c>
      <c r="D24" s="35"/>
      <c r="E24" s="35">
        <v>145662624101</v>
      </c>
      <c r="F24" s="35"/>
      <c r="G24" s="35">
        <v>208154070000</v>
      </c>
      <c r="H24" s="35"/>
      <c r="I24" s="35">
        <v>0</v>
      </c>
      <c r="J24" s="35"/>
      <c r="K24" s="35">
        <v>0</v>
      </c>
      <c r="L24" s="35"/>
      <c r="M24" s="35">
        <v>0</v>
      </c>
      <c r="N24" s="35"/>
      <c r="O24" s="35">
        <v>0</v>
      </c>
      <c r="P24" s="35"/>
      <c r="Q24" s="35">
        <v>15000000</v>
      </c>
      <c r="R24" s="35"/>
      <c r="S24" s="35">
        <v>16410</v>
      </c>
      <c r="T24" s="35"/>
      <c r="U24" s="35">
        <v>145662624101</v>
      </c>
      <c r="V24" s="35"/>
      <c r="W24" s="35">
        <v>244685407500</v>
      </c>
      <c r="Y24" s="31">
        <v>5.0000000000000001E-4</v>
      </c>
      <c r="Z24" s="32"/>
      <c r="AA24" s="32"/>
      <c r="AB24" s="5"/>
      <c r="AG24" s="8"/>
    </row>
    <row r="25" spans="1:33" ht="18.75" x14ac:dyDescent="0.45">
      <c r="A25" s="6" t="s">
        <v>32</v>
      </c>
      <c r="C25" s="35">
        <v>12197601</v>
      </c>
      <c r="D25" s="35"/>
      <c r="E25" s="35">
        <v>139071315976</v>
      </c>
      <c r="F25" s="35"/>
      <c r="G25" s="35">
        <v>128040266893.968</v>
      </c>
      <c r="H25" s="35"/>
      <c r="I25" s="35">
        <v>0</v>
      </c>
      <c r="J25" s="35"/>
      <c r="K25" s="35">
        <v>0</v>
      </c>
      <c r="L25" s="35"/>
      <c r="M25" s="35">
        <v>-12197601</v>
      </c>
      <c r="N25" s="35"/>
      <c r="O25" s="35">
        <v>152055435871</v>
      </c>
      <c r="P25" s="35"/>
      <c r="Q25" s="35">
        <v>0</v>
      </c>
      <c r="R25" s="35"/>
      <c r="S25" s="35">
        <v>0</v>
      </c>
      <c r="T25" s="35"/>
      <c r="U25" s="35">
        <v>0</v>
      </c>
      <c r="V25" s="35"/>
      <c r="W25" s="35">
        <v>0</v>
      </c>
      <c r="Y25" s="31">
        <v>0</v>
      </c>
      <c r="Z25" s="32"/>
      <c r="AA25" s="32"/>
      <c r="AB25" s="5"/>
      <c r="AG25" s="8"/>
    </row>
    <row r="26" spans="1:33" ht="18.75" x14ac:dyDescent="0.45">
      <c r="A26" s="6" t="s">
        <v>33</v>
      </c>
      <c r="C26" s="35">
        <v>22000000</v>
      </c>
      <c r="D26" s="35"/>
      <c r="E26" s="35">
        <v>3916918150902</v>
      </c>
      <c r="F26" s="35"/>
      <c r="G26" s="35">
        <v>4759153542000</v>
      </c>
      <c r="H26" s="35"/>
      <c r="I26" s="35">
        <v>0</v>
      </c>
      <c r="J26" s="35"/>
      <c r="K26" s="35">
        <v>0</v>
      </c>
      <c r="L26" s="35"/>
      <c r="M26" s="35">
        <v>0</v>
      </c>
      <c r="N26" s="35"/>
      <c r="O26" s="35">
        <v>0</v>
      </c>
      <c r="P26" s="35"/>
      <c r="Q26" s="35">
        <v>0</v>
      </c>
      <c r="R26" s="35"/>
      <c r="S26" s="35">
        <v>0</v>
      </c>
      <c r="T26" s="35"/>
      <c r="U26" s="35">
        <v>0</v>
      </c>
      <c r="V26" s="35"/>
      <c r="W26" s="35">
        <v>0</v>
      </c>
      <c r="Y26" s="31">
        <v>0</v>
      </c>
      <c r="Z26" s="32"/>
      <c r="AA26" s="32"/>
      <c r="AB26" s="5"/>
      <c r="AG26" s="8"/>
    </row>
    <row r="27" spans="1:33" ht="18.75" x14ac:dyDescent="0.45">
      <c r="A27" s="6" t="s">
        <v>34</v>
      </c>
      <c r="C27" s="35">
        <v>9322052</v>
      </c>
      <c r="D27" s="35"/>
      <c r="E27" s="35">
        <v>119617910691</v>
      </c>
      <c r="F27" s="35"/>
      <c r="G27" s="35">
        <v>141871428454.086</v>
      </c>
      <c r="H27" s="35"/>
      <c r="I27" s="35">
        <v>7000000</v>
      </c>
      <c r="J27" s="35"/>
      <c r="K27" s="35">
        <v>101592052000</v>
      </c>
      <c r="L27" s="35"/>
      <c r="M27" s="35">
        <v>0</v>
      </c>
      <c r="N27" s="35"/>
      <c r="O27" s="35">
        <v>0</v>
      </c>
      <c r="P27" s="35"/>
      <c r="Q27" s="35">
        <v>16322052</v>
      </c>
      <c r="R27" s="35"/>
      <c r="S27" s="35">
        <v>15050</v>
      </c>
      <c r="T27" s="35"/>
      <c r="U27" s="35">
        <v>221209962691</v>
      </c>
      <c r="V27" s="35"/>
      <c r="W27" s="35">
        <v>244185283648.53</v>
      </c>
      <c r="Y27" s="31">
        <v>5.0000000000000001E-4</v>
      </c>
      <c r="Z27" s="32"/>
      <c r="AA27" s="32"/>
      <c r="AB27" s="5"/>
      <c r="AG27" s="8"/>
    </row>
    <row r="28" spans="1:33" ht="18.75" x14ac:dyDescent="0.45">
      <c r="A28" s="6" t="s">
        <v>35</v>
      </c>
      <c r="C28" s="35">
        <v>1028579</v>
      </c>
      <c r="D28" s="35"/>
      <c r="E28" s="35">
        <v>146586871520</v>
      </c>
      <c r="F28" s="35"/>
      <c r="G28" s="35">
        <v>146549042012.983</v>
      </c>
      <c r="H28" s="35"/>
      <c r="I28" s="35">
        <v>0</v>
      </c>
      <c r="J28" s="35"/>
      <c r="K28" s="35">
        <v>0</v>
      </c>
      <c r="L28" s="35"/>
      <c r="M28" s="35">
        <v>-1028579</v>
      </c>
      <c r="N28" s="35"/>
      <c r="O28" s="35">
        <v>170580127650</v>
      </c>
      <c r="P28" s="35"/>
      <c r="Q28" s="35">
        <v>0</v>
      </c>
      <c r="R28" s="35"/>
      <c r="S28" s="35">
        <v>0</v>
      </c>
      <c r="T28" s="35"/>
      <c r="U28" s="35">
        <v>0</v>
      </c>
      <c r="V28" s="35"/>
      <c r="W28" s="35">
        <v>0</v>
      </c>
      <c r="Y28" s="31" t="s">
        <v>22</v>
      </c>
      <c r="Z28" s="32"/>
      <c r="AA28" s="32"/>
      <c r="AB28" s="5"/>
      <c r="AG28" s="8"/>
    </row>
    <row r="29" spans="1:33" ht="18.75" x14ac:dyDescent="0.45">
      <c r="A29" s="6" t="s">
        <v>36</v>
      </c>
      <c r="C29" s="35">
        <v>17124181</v>
      </c>
      <c r="D29" s="35"/>
      <c r="E29" s="35">
        <v>70719918646</v>
      </c>
      <c r="F29" s="35"/>
      <c r="G29" s="35">
        <v>88686141961.0905</v>
      </c>
      <c r="H29" s="35"/>
      <c r="I29" s="35">
        <v>0</v>
      </c>
      <c r="J29" s="35"/>
      <c r="K29" s="35">
        <v>0</v>
      </c>
      <c r="L29" s="35"/>
      <c r="M29" s="35">
        <v>0</v>
      </c>
      <c r="N29" s="35"/>
      <c r="O29" s="35">
        <v>0</v>
      </c>
      <c r="P29" s="35"/>
      <c r="Q29" s="35">
        <v>17124181</v>
      </c>
      <c r="R29" s="35"/>
      <c r="S29" s="35">
        <v>6870</v>
      </c>
      <c r="T29" s="35"/>
      <c r="U29" s="35">
        <v>70719918646</v>
      </c>
      <c r="V29" s="35"/>
      <c r="W29" s="35">
        <v>116943146885.354</v>
      </c>
      <c r="Y29" s="31">
        <v>2.0000000000000001E-4</v>
      </c>
      <c r="Z29" s="32"/>
      <c r="AA29" s="32"/>
      <c r="AB29" s="5"/>
      <c r="AG29" s="8"/>
    </row>
    <row r="30" spans="1:33" ht="18.75" x14ac:dyDescent="0.45">
      <c r="A30" s="6" t="s">
        <v>37</v>
      </c>
      <c r="C30" s="35">
        <v>70247</v>
      </c>
      <c r="D30" s="35"/>
      <c r="E30" s="35">
        <v>70310780</v>
      </c>
      <c r="F30" s="35"/>
      <c r="G30" s="35">
        <v>69829030.349999994</v>
      </c>
      <c r="H30" s="35"/>
      <c r="I30" s="35">
        <v>0</v>
      </c>
      <c r="J30" s="35"/>
      <c r="K30" s="35">
        <v>0</v>
      </c>
      <c r="L30" s="35"/>
      <c r="M30" s="35">
        <v>0</v>
      </c>
      <c r="N30" s="35"/>
      <c r="O30" s="35">
        <v>0</v>
      </c>
      <c r="P30" s="35"/>
      <c r="Q30" s="35">
        <v>70247</v>
      </c>
      <c r="R30" s="35"/>
      <c r="S30" s="35">
        <v>1000</v>
      </c>
      <c r="T30" s="35"/>
      <c r="U30" s="35">
        <v>70310780</v>
      </c>
      <c r="V30" s="35"/>
      <c r="W30" s="35">
        <v>69829030.349999994</v>
      </c>
      <c r="Y30" s="31" t="s">
        <v>22</v>
      </c>
      <c r="Z30" s="32"/>
      <c r="AA30" s="32"/>
      <c r="AB30" s="5"/>
      <c r="AG30" s="8"/>
    </row>
    <row r="31" spans="1:33" ht="18.75" x14ac:dyDescent="0.45">
      <c r="A31" s="6" t="s">
        <v>38</v>
      </c>
      <c r="C31" s="35">
        <v>13473637</v>
      </c>
      <c r="D31" s="35"/>
      <c r="E31" s="35">
        <v>140659568719</v>
      </c>
      <c r="F31" s="35"/>
      <c r="G31" s="35">
        <v>135809774238.879</v>
      </c>
      <c r="H31" s="35"/>
      <c r="I31" s="35">
        <v>0</v>
      </c>
      <c r="J31" s="35"/>
      <c r="K31" s="35">
        <v>0</v>
      </c>
      <c r="L31" s="35"/>
      <c r="M31" s="35">
        <v>0</v>
      </c>
      <c r="N31" s="35"/>
      <c r="O31" s="35">
        <v>0</v>
      </c>
      <c r="P31" s="35"/>
      <c r="Q31" s="35">
        <v>13473637</v>
      </c>
      <c r="R31" s="35"/>
      <c r="S31" s="35">
        <v>14440</v>
      </c>
      <c r="T31" s="35"/>
      <c r="U31" s="35">
        <v>140659568719</v>
      </c>
      <c r="V31" s="35"/>
      <c r="W31" s="35">
        <v>193401690336.23401</v>
      </c>
      <c r="Y31" s="31">
        <v>4.0000000000000002E-4</v>
      </c>
      <c r="Z31" s="32"/>
      <c r="AA31" s="32"/>
      <c r="AB31" s="5"/>
      <c r="AG31" s="8"/>
    </row>
    <row r="32" spans="1:33" ht="18.75" x14ac:dyDescent="0.45">
      <c r="A32" s="6" t="s">
        <v>39</v>
      </c>
      <c r="C32" s="35">
        <v>83902618</v>
      </c>
      <c r="D32" s="35"/>
      <c r="E32" s="35">
        <v>454133072773</v>
      </c>
      <c r="F32" s="35"/>
      <c r="G32" s="35">
        <v>390995127118.55499</v>
      </c>
      <c r="H32" s="35"/>
      <c r="I32" s="35">
        <v>0</v>
      </c>
      <c r="J32" s="35"/>
      <c r="K32" s="35">
        <v>0</v>
      </c>
      <c r="L32" s="35"/>
      <c r="M32" s="35">
        <v>-83902618</v>
      </c>
      <c r="N32" s="35"/>
      <c r="O32" s="35">
        <v>476181959541</v>
      </c>
      <c r="P32" s="35"/>
      <c r="Q32" s="35">
        <v>0</v>
      </c>
      <c r="R32" s="35"/>
      <c r="S32" s="35">
        <v>0</v>
      </c>
      <c r="T32" s="35"/>
      <c r="U32" s="35">
        <v>0</v>
      </c>
      <c r="V32" s="35"/>
      <c r="W32" s="35">
        <v>0</v>
      </c>
      <c r="Y32" s="31" t="s">
        <v>22</v>
      </c>
      <c r="Z32" s="32"/>
      <c r="AA32" s="32"/>
      <c r="AB32" s="5"/>
      <c r="AG32" s="8"/>
    </row>
    <row r="33" spans="1:33" ht="18.75" x14ac:dyDescent="0.45">
      <c r="A33" s="6" t="s">
        <v>40</v>
      </c>
      <c r="C33" s="35">
        <v>37975785</v>
      </c>
      <c r="D33" s="35"/>
      <c r="E33" s="35">
        <v>168806392102</v>
      </c>
      <c r="F33" s="35"/>
      <c r="G33" s="35">
        <v>201206588992.40201</v>
      </c>
      <c r="H33" s="35"/>
      <c r="I33" s="35">
        <v>0</v>
      </c>
      <c r="J33" s="35"/>
      <c r="K33" s="35">
        <v>0</v>
      </c>
      <c r="L33" s="35"/>
      <c r="M33" s="35">
        <v>-6975785</v>
      </c>
      <c r="N33" s="35"/>
      <c r="O33" s="35">
        <v>46512103115</v>
      </c>
      <c r="P33" s="35"/>
      <c r="Q33" s="35">
        <v>31000000</v>
      </c>
      <c r="R33" s="35"/>
      <c r="S33" s="35">
        <v>7020</v>
      </c>
      <c r="T33" s="35"/>
      <c r="U33" s="35">
        <v>137798287913</v>
      </c>
      <c r="V33" s="35"/>
      <c r="W33" s="35">
        <v>216325161000</v>
      </c>
      <c r="Y33" s="31">
        <v>4.0000000000000002E-4</v>
      </c>
      <c r="Z33" s="32"/>
      <c r="AA33" s="32"/>
      <c r="AB33" s="5"/>
      <c r="AG33" s="8"/>
    </row>
    <row r="34" spans="1:33" ht="18.75" x14ac:dyDescent="0.45">
      <c r="A34" s="6" t="s">
        <v>41</v>
      </c>
      <c r="C34" s="35">
        <v>127191780</v>
      </c>
      <c r="D34" s="35"/>
      <c r="E34" s="35">
        <v>1535766957970</v>
      </c>
      <c r="F34" s="35"/>
      <c r="G34" s="35">
        <v>1522277266464.3601</v>
      </c>
      <c r="H34" s="35"/>
      <c r="I34" s="35">
        <v>0</v>
      </c>
      <c r="J34" s="35"/>
      <c r="K34" s="35">
        <v>0</v>
      </c>
      <c r="L34" s="35"/>
      <c r="M34" s="35">
        <v>-5105891</v>
      </c>
      <c r="N34" s="35"/>
      <c r="O34" s="35">
        <v>77909747371</v>
      </c>
      <c r="P34" s="35"/>
      <c r="Q34" s="35">
        <v>122085889</v>
      </c>
      <c r="R34" s="35"/>
      <c r="S34" s="35">
        <v>17290</v>
      </c>
      <c r="T34" s="35"/>
      <c r="U34" s="35">
        <v>1474116286139</v>
      </c>
      <c r="V34" s="35"/>
      <c r="W34" s="35">
        <v>2098305373936.1799</v>
      </c>
      <c r="Y34" s="31">
        <v>4.3E-3</v>
      </c>
      <c r="Z34" s="32"/>
      <c r="AA34" s="32"/>
      <c r="AB34" s="5"/>
      <c r="AG34" s="8"/>
    </row>
    <row r="35" spans="1:33" ht="18.75" x14ac:dyDescent="0.45">
      <c r="A35" s="6" t="s">
        <v>42</v>
      </c>
      <c r="C35" s="35">
        <v>1954000000</v>
      </c>
      <c r="D35" s="35"/>
      <c r="E35" s="35">
        <v>3723051912877</v>
      </c>
      <c r="F35" s="35"/>
      <c r="G35" s="35">
        <v>3976038963900</v>
      </c>
      <c r="H35" s="35"/>
      <c r="I35" s="35">
        <v>0</v>
      </c>
      <c r="J35" s="35"/>
      <c r="K35" s="35">
        <v>0</v>
      </c>
      <c r="L35" s="35"/>
      <c r="M35" s="35">
        <v>0</v>
      </c>
      <c r="N35" s="35"/>
      <c r="O35" s="35">
        <v>0</v>
      </c>
      <c r="P35" s="35"/>
      <c r="Q35" s="35">
        <v>0</v>
      </c>
      <c r="R35" s="35"/>
      <c r="S35" s="35">
        <v>0</v>
      </c>
      <c r="T35" s="35"/>
      <c r="U35" s="35">
        <v>0</v>
      </c>
      <c r="V35" s="35"/>
      <c r="W35" s="35">
        <v>0</v>
      </c>
      <c r="Y35" s="31">
        <v>0</v>
      </c>
      <c r="Z35" s="32"/>
      <c r="AA35" s="32"/>
      <c r="AB35" s="5"/>
      <c r="AG35" s="8"/>
    </row>
    <row r="36" spans="1:33" ht="18.75" x14ac:dyDescent="0.45">
      <c r="A36" s="6" t="s">
        <v>43</v>
      </c>
      <c r="C36" s="35">
        <v>44130133</v>
      </c>
      <c r="D36" s="35"/>
      <c r="E36" s="35">
        <v>914011153105</v>
      </c>
      <c r="F36" s="35"/>
      <c r="G36" s="35">
        <v>1015533984105.25</v>
      </c>
      <c r="H36" s="35"/>
      <c r="I36" s="35">
        <v>0</v>
      </c>
      <c r="J36" s="35"/>
      <c r="K36" s="35">
        <v>0</v>
      </c>
      <c r="L36" s="35"/>
      <c r="M36" s="35">
        <v>-1000000</v>
      </c>
      <c r="N36" s="35"/>
      <c r="O36" s="35">
        <v>24165355500</v>
      </c>
      <c r="P36" s="35"/>
      <c r="Q36" s="35">
        <v>43130133</v>
      </c>
      <c r="R36" s="35"/>
      <c r="S36" s="35">
        <v>27520</v>
      </c>
      <c r="T36" s="35"/>
      <c r="U36" s="35">
        <v>893299428690</v>
      </c>
      <c r="V36" s="35"/>
      <c r="W36" s="35">
        <v>1179878959662.05</v>
      </c>
      <c r="Y36" s="31">
        <v>2.3999999999999998E-3</v>
      </c>
      <c r="Z36" s="32"/>
      <c r="AA36" s="32"/>
      <c r="AB36" s="5"/>
      <c r="AG36" s="8"/>
    </row>
    <row r="37" spans="1:33" ht="18.75" x14ac:dyDescent="0.45">
      <c r="A37" s="6" t="s">
        <v>44</v>
      </c>
      <c r="C37" s="35">
        <v>2000000</v>
      </c>
      <c r="D37" s="35"/>
      <c r="E37" s="35">
        <v>34431969413</v>
      </c>
      <c r="F37" s="35"/>
      <c r="G37" s="35">
        <v>32087934000</v>
      </c>
      <c r="H37" s="35"/>
      <c r="I37" s="35">
        <v>0</v>
      </c>
      <c r="J37" s="35"/>
      <c r="K37" s="35">
        <v>0</v>
      </c>
      <c r="L37" s="35"/>
      <c r="M37" s="35">
        <v>-1445417</v>
      </c>
      <c r="N37" s="35"/>
      <c r="O37" s="35">
        <v>25507026791.940899</v>
      </c>
      <c r="P37" s="35"/>
      <c r="Q37" s="35">
        <v>554583</v>
      </c>
      <c r="R37" s="35"/>
      <c r="S37" s="35">
        <v>17960</v>
      </c>
      <c r="T37" s="35"/>
      <c r="U37" s="35">
        <v>9547692448</v>
      </c>
      <c r="V37" s="35"/>
      <c r="W37" s="35">
        <v>9901046831.4540005</v>
      </c>
      <c r="Y37" s="31" t="s">
        <v>22</v>
      </c>
      <c r="Z37" s="32"/>
      <c r="AA37" s="32"/>
      <c r="AB37" s="5"/>
      <c r="AG37" s="8"/>
    </row>
    <row r="38" spans="1:33" ht="18.75" x14ac:dyDescent="0.45">
      <c r="A38" s="6" t="s">
        <v>45</v>
      </c>
      <c r="C38" s="35">
        <v>202545350</v>
      </c>
      <c r="D38" s="35"/>
      <c r="E38" s="35">
        <v>2131976627197</v>
      </c>
      <c r="F38" s="35"/>
      <c r="G38" s="35">
        <v>2369774214821.48</v>
      </c>
      <c r="H38" s="35"/>
      <c r="I38" s="35">
        <v>0</v>
      </c>
      <c r="J38" s="35"/>
      <c r="K38" s="35">
        <v>0</v>
      </c>
      <c r="L38" s="35"/>
      <c r="M38" s="35">
        <v>-19189254</v>
      </c>
      <c r="N38" s="35"/>
      <c r="O38" s="35">
        <v>280358066750</v>
      </c>
      <c r="P38" s="35"/>
      <c r="Q38" s="35">
        <v>183356096</v>
      </c>
      <c r="R38" s="35"/>
      <c r="S38" s="35">
        <v>16840</v>
      </c>
      <c r="T38" s="35"/>
      <c r="U38" s="35">
        <v>1929992029581</v>
      </c>
      <c r="V38" s="35"/>
      <c r="W38" s="35">
        <v>3069344742532.9902</v>
      </c>
      <c r="Y38" s="31">
        <v>6.3E-3</v>
      </c>
      <c r="Z38" s="32"/>
      <c r="AA38" s="32"/>
      <c r="AB38" s="5"/>
      <c r="AG38" s="8"/>
    </row>
    <row r="39" spans="1:33" ht="18.75" x14ac:dyDescent="0.45">
      <c r="A39" s="6" t="s">
        <v>46</v>
      </c>
      <c r="C39" s="35">
        <v>92500000</v>
      </c>
      <c r="D39" s="35"/>
      <c r="E39" s="35">
        <v>1005753184995</v>
      </c>
      <c r="F39" s="35"/>
      <c r="G39" s="35">
        <v>869843452500</v>
      </c>
      <c r="H39" s="35"/>
      <c r="I39" s="35">
        <v>0</v>
      </c>
      <c r="J39" s="35"/>
      <c r="K39" s="35">
        <v>0</v>
      </c>
      <c r="L39" s="35"/>
      <c r="M39" s="35">
        <v>-1813179</v>
      </c>
      <c r="N39" s="35"/>
      <c r="O39" s="35">
        <v>19808968505</v>
      </c>
      <c r="P39" s="35"/>
      <c r="Q39" s="35">
        <v>90686821</v>
      </c>
      <c r="R39" s="35"/>
      <c r="S39" s="35">
        <v>11700</v>
      </c>
      <c r="T39" s="35"/>
      <c r="U39" s="35">
        <v>986038476302</v>
      </c>
      <c r="V39" s="35"/>
      <c r="W39" s="35">
        <v>1054722642656.08</v>
      </c>
      <c r="Y39" s="31">
        <v>2.2000000000000001E-3</v>
      </c>
      <c r="Z39" s="32"/>
      <c r="AA39" s="32"/>
      <c r="AB39" s="5"/>
      <c r="AG39" s="8"/>
    </row>
    <row r="40" spans="1:33" ht="18.75" x14ac:dyDescent="0.45">
      <c r="A40" s="6" t="s">
        <v>47</v>
      </c>
      <c r="C40" s="35">
        <v>3198179</v>
      </c>
      <c r="D40" s="35"/>
      <c r="E40" s="35">
        <v>33795519006</v>
      </c>
      <c r="F40" s="35"/>
      <c r="G40" s="35">
        <v>31155668382.509998</v>
      </c>
      <c r="H40" s="35"/>
      <c r="I40" s="35">
        <v>0</v>
      </c>
      <c r="J40" s="35"/>
      <c r="K40" s="35">
        <v>0</v>
      </c>
      <c r="L40" s="35"/>
      <c r="M40" s="35">
        <v>-3198179</v>
      </c>
      <c r="N40" s="35"/>
      <c r="O40" s="35">
        <v>35034231185</v>
      </c>
      <c r="P40" s="35"/>
      <c r="Q40" s="35">
        <v>0</v>
      </c>
      <c r="R40" s="35"/>
      <c r="S40" s="35">
        <v>0</v>
      </c>
      <c r="T40" s="35"/>
      <c r="U40" s="35">
        <v>0</v>
      </c>
      <c r="V40" s="35"/>
      <c r="W40" s="35">
        <v>0</v>
      </c>
      <c r="Y40" s="31" t="s">
        <v>22</v>
      </c>
      <c r="Z40" s="32"/>
      <c r="AA40" s="32"/>
      <c r="AB40" s="5"/>
      <c r="AG40" s="8"/>
    </row>
    <row r="41" spans="1:33" ht="18.75" x14ac:dyDescent="0.45">
      <c r="A41" s="6" t="s">
        <v>48</v>
      </c>
      <c r="C41" s="35">
        <v>130870316</v>
      </c>
      <c r="D41" s="35"/>
      <c r="E41" s="35">
        <v>621819925842</v>
      </c>
      <c r="F41" s="35"/>
      <c r="G41" s="35">
        <v>813072735123.75</v>
      </c>
      <c r="H41" s="35"/>
      <c r="I41" s="35">
        <v>0</v>
      </c>
      <c r="J41" s="35"/>
      <c r="K41" s="35">
        <v>0</v>
      </c>
      <c r="L41" s="35"/>
      <c r="M41" s="35">
        <v>-15522044</v>
      </c>
      <c r="N41" s="35"/>
      <c r="O41" s="35">
        <v>111226480868</v>
      </c>
      <c r="P41" s="35"/>
      <c r="Q41" s="35">
        <v>115348272</v>
      </c>
      <c r="R41" s="35"/>
      <c r="S41" s="35">
        <v>7600</v>
      </c>
      <c r="T41" s="35"/>
      <c r="U41" s="35">
        <v>548068164983</v>
      </c>
      <c r="V41" s="35"/>
      <c r="W41" s="35">
        <v>871430818340.16003</v>
      </c>
      <c r="Y41" s="31">
        <v>1.8E-3</v>
      </c>
      <c r="Z41" s="32"/>
      <c r="AA41" s="32"/>
      <c r="AB41" s="5"/>
      <c r="AG41" s="8"/>
    </row>
    <row r="42" spans="1:33" ht="18.75" x14ac:dyDescent="0.45">
      <c r="A42" s="6" t="s">
        <v>49</v>
      </c>
      <c r="C42" s="35">
        <v>101574792</v>
      </c>
      <c r="D42" s="35"/>
      <c r="E42" s="35">
        <v>1237553955013</v>
      </c>
      <c r="F42" s="35"/>
      <c r="G42" s="35">
        <v>1384304485450</v>
      </c>
      <c r="H42" s="35"/>
      <c r="I42" s="35">
        <v>0</v>
      </c>
      <c r="J42" s="35"/>
      <c r="K42" s="35">
        <v>0</v>
      </c>
      <c r="L42" s="35"/>
      <c r="M42" s="35">
        <v>-11574792</v>
      </c>
      <c r="N42" s="35"/>
      <c r="O42" s="35">
        <v>188236835367</v>
      </c>
      <c r="P42" s="35"/>
      <c r="Q42" s="35">
        <v>90000000</v>
      </c>
      <c r="R42" s="35"/>
      <c r="S42" s="35">
        <v>18470</v>
      </c>
      <c r="T42" s="35"/>
      <c r="U42" s="35">
        <v>1096530485166</v>
      </c>
      <c r="V42" s="35"/>
      <c r="W42" s="35">
        <v>1652409315000</v>
      </c>
      <c r="Y42" s="31">
        <v>3.3999999999999998E-3</v>
      </c>
      <c r="Z42" s="32"/>
      <c r="AA42" s="32"/>
      <c r="AB42" s="5"/>
      <c r="AG42" s="8"/>
    </row>
    <row r="43" spans="1:33" ht="18.75" x14ac:dyDescent="0.45">
      <c r="A43" s="6" t="s">
        <v>50</v>
      </c>
      <c r="C43" s="35">
        <v>227986824</v>
      </c>
      <c r="D43" s="35"/>
      <c r="E43" s="35">
        <v>3029092312344</v>
      </c>
      <c r="F43" s="35"/>
      <c r="G43" s="35">
        <v>3956965079855.1099</v>
      </c>
      <c r="H43" s="35"/>
      <c r="I43" s="35">
        <v>0</v>
      </c>
      <c r="J43" s="35"/>
      <c r="K43" s="35">
        <v>0</v>
      </c>
      <c r="L43" s="35"/>
      <c r="M43" s="35">
        <v>0</v>
      </c>
      <c r="N43" s="35"/>
      <c r="O43" s="35">
        <v>0</v>
      </c>
      <c r="P43" s="35"/>
      <c r="Q43" s="35">
        <v>227986824</v>
      </c>
      <c r="R43" s="35"/>
      <c r="S43" s="35">
        <v>25400</v>
      </c>
      <c r="T43" s="35"/>
      <c r="U43" s="35">
        <v>3029092312344</v>
      </c>
      <c r="V43" s="35"/>
      <c r="W43" s="35">
        <v>5756409680888.8799</v>
      </c>
      <c r="Y43" s="31">
        <v>1.18E-2</v>
      </c>
      <c r="Z43" s="32"/>
      <c r="AA43" s="32"/>
      <c r="AB43" s="5"/>
      <c r="AG43" s="8"/>
    </row>
    <row r="44" spans="1:33" ht="18.75" x14ac:dyDescent="0.45">
      <c r="A44" s="6" t="s">
        <v>51</v>
      </c>
      <c r="C44" s="35">
        <v>44610514</v>
      </c>
      <c r="D44" s="35"/>
      <c r="E44" s="35">
        <v>833816449005</v>
      </c>
      <c r="F44" s="35"/>
      <c r="G44" s="35">
        <v>881136768246.57898</v>
      </c>
      <c r="H44" s="35"/>
      <c r="I44" s="35">
        <v>0</v>
      </c>
      <c r="J44" s="35"/>
      <c r="K44" s="35">
        <v>0</v>
      </c>
      <c r="L44" s="35"/>
      <c r="M44" s="35">
        <v>0</v>
      </c>
      <c r="N44" s="35"/>
      <c r="O44" s="35">
        <v>0</v>
      </c>
      <c r="P44" s="35"/>
      <c r="Q44" s="35">
        <v>44610514</v>
      </c>
      <c r="R44" s="35"/>
      <c r="S44" s="35">
        <v>32410</v>
      </c>
      <c r="T44" s="35"/>
      <c r="U44" s="35">
        <v>833816449005</v>
      </c>
      <c r="V44" s="35"/>
      <c r="W44" s="35">
        <v>1437224089525.5</v>
      </c>
      <c r="Y44" s="31">
        <v>2.8999999999999998E-3</v>
      </c>
      <c r="Z44" s="32"/>
      <c r="AA44" s="32"/>
      <c r="AB44" s="5"/>
      <c r="AG44" s="8"/>
    </row>
    <row r="45" spans="1:33" ht="18.75" x14ac:dyDescent="0.45">
      <c r="A45" s="6" t="s">
        <v>52</v>
      </c>
      <c r="C45" s="35">
        <v>5381214</v>
      </c>
      <c r="D45" s="35"/>
      <c r="E45" s="35">
        <v>112430300558</v>
      </c>
      <c r="F45" s="35"/>
      <c r="G45" s="35">
        <v>121426744131.09</v>
      </c>
      <c r="H45" s="35"/>
      <c r="I45" s="35">
        <v>0</v>
      </c>
      <c r="J45" s="35"/>
      <c r="K45" s="35">
        <v>0</v>
      </c>
      <c r="L45" s="35"/>
      <c r="M45" s="35">
        <v>-5381214</v>
      </c>
      <c r="N45" s="35"/>
      <c r="O45" s="35">
        <v>139181009137</v>
      </c>
      <c r="P45" s="35"/>
      <c r="Q45" s="35">
        <v>0</v>
      </c>
      <c r="R45" s="35"/>
      <c r="S45" s="35">
        <v>0</v>
      </c>
      <c r="T45" s="35"/>
      <c r="U45" s="35">
        <v>0</v>
      </c>
      <c r="V45" s="35"/>
      <c r="W45" s="35">
        <v>0</v>
      </c>
      <c r="Y45" s="31" t="s">
        <v>22</v>
      </c>
      <c r="Z45" s="32"/>
      <c r="AA45" s="32"/>
      <c r="AB45" s="5"/>
      <c r="AG45" s="8"/>
    </row>
    <row r="46" spans="1:33" ht="18.75" x14ac:dyDescent="0.45">
      <c r="A46" s="6" t="s">
        <v>53</v>
      </c>
      <c r="C46" s="35">
        <v>21996091</v>
      </c>
      <c r="D46" s="35"/>
      <c r="E46" s="35">
        <v>279003550539</v>
      </c>
      <c r="F46" s="35"/>
      <c r="G46" s="35">
        <v>315952346036.047</v>
      </c>
      <c r="H46" s="35"/>
      <c r="I46" s="35">
        <v>0</v>
      </c>
      <c r="J46" s="35"/>
      <c r="K46" s="35">
        <v>0</v>
      </c>
      <c r="L46" s="35"/>
      <c r="M46" s="35">
        <v>-4000000</v>
      </c>
      <c r="N46" s="35"/>
      <c r="O46" s="35">
        <v>68032782000</v>
      </c>
      <c r="P46" s="35"/>
      <c r="Q46" s="35">
        <v>17996091</v>
      </c>
      <c r="R46" s="35"/>
      <c r="S46" s="35">
        <v>20850</v>
      </c>
      <c r="T46" s="35"/>
      <c r="U46" s="35">
        <v>228266617229</v>
      </c>
      <c r="V46" s="35"/>
      <c r="W46" s="35">
        <v>372985947290.76801</v>
      </c>
      <c r="Y46" s="31">
        <v>8.0000000000000004E-4</v>
      </c>
      <c r="Z46" s="32"/>
      <c r="AA46" s="32"/>
      <c r="AB46" s="5"/>
      <c r="AG46" s="8"/>
    </row>
    <row r="47" spans="1:33" ht="18.75" x14ac:dyDescent="0.45">
      <c r="A47" s="6" t="s">
        <v>54</v>
      </c>
      <c r="C47" s="35">
        <v>10000000</v>
      </c>
      <c r="D47" s="35"/>
      <c r="E47" s="35">
        <v>101037067150</v>
      </c>
      <c r="F47" s="35"/>
      <c r="G47" s="35">
        <v>115562606250</v>
      </c>
      <c r="H47" s="35"/>
      <c r="I47" s="35">
        <v>0</v>
      </c>
      <c r="J47" s="35"/>
      <c r="K47" s="35">
        <v>0</v>
      </c>
      <c r="L47" s="35"/>
      <c r="M47" s="35">
        <v>0</v>
      </c>
      <c r="N47" s="35"/>
      <c r="O47" s="35">
        <v>0</v>
      </c>
      <c r="P47" s="35"/>
      <c r="Q47" s="35">
        <v>10000000</v>
      </c>
      <c r="R47" s="35"/>
      <c r="S47" s="35">
        <v>15639</v>
      </c>
      <c r="T47" s="35"/>
      <c r="U47" s="35">
        <v>101037067150</v>
      </c>
      <c r="V47" s="35"/>
      <c r="W47" s="35">
        <v>156204286875</v>
      </c>
      <c r="Y47" s="31">
        <v>2.9999999999999997E-4</v>
      </c>
      <c r="Z47" s="32"/>
      <c r="AA47" s="32"/>
      <c r="AB47" s="5"/>
      <c r="AG47" s="8"/>
    </row>
    <row r="48" spans="1:33" ht="18.75" x14ac:dyDescent="0.45">
      <c r="A48" s="6" t="s">
        <v>55</v>
      </c>
      <c r="C48" s="35">
        <v>51555556</v>
      </c>
      <c r="D48" s="35"/>
      <c r="E48" s="35">
        <v>385239894243</v>
      </c>
      <c r="F48" s="35"/>
      <c r="G48" s="35">
        <v>360791555110.27197</v>
      </c>
      <c r="H48" s="35"/>
      <c r="I48" s="35">
        <v>1</v>
      </c>
      <c r="J48" s="35"/>
      <c r="K48" s="35">
        <v>1</v>
      </c>
      <c r="L48" s="35"/>
      <c r="M48" s="35">
        <v>-11555556</v>
      </c>
      <c r="N48" s="35"/>
      <c r="O48" s="35">
        <v>90286252137</v>
      </c>
      <c r="P48" s="35"/>
      <c r="Q48" s="35">
        <v>40000001</v>
      </c>
      <c r="R48" s="35"/>
      <c r="S48" s="35">
        <v>9760</v>
      </c>
      <c r="T48" s="35"/>
      <c r="U48" s="35">
        <v>298893018820</v>
      </c>
      <c r="V48" s="35"/>
      <c r="W48" s="35">
        <v>388077129701.92798</v>
      </c>
      <c r="Y48" s="31">
        <v>8.0000000000000004E-4</v>
      </c>
      <c r="Z48" s="32"/>
      <c r="AA48" s="32"/>
      <c r="AB48" s="5"/>
      <c r="AG48" s="8"/>
    </row>
    <row r="49" spans="1:33" ht="18.75" x14ac:dyDescent="0.45">
      <c r="A49" s="6" t="s">
        <v>56</v>
      </c>
      <c r="C49" s="35">
        <v>5000000</v>
      </c>
      <c r="D49" s="35"/>
      <c r="E49" s="35">
        <v>50058000000</v>
      </c>
      <c r="F49" s="35"/>
      <c r="G49" s="35">
        <v>53386528125</v>
      </c>
      <c r="H49" s="35"/>
      <c r="I49" s="35">
        <v>0</v>
      </c>
      <c r="J49" s="35"/>
      <c r="K49" s="35">
        <v>0</v>
      </c>
      <c r="L49" s="35"/>
      <c r="M49" s="35">
        <v>0</v>
      </c>
      <c r="N49" s="35"/>
      <c r="O49" s="35">
        <v>0</v>
      </c>
      <c r="P49" s="35"/>
      <c r="Q49" s="35">
        <v>5000000</v>
      </c>
      <c r="R49" s="35"/>
      <c r="S49" s="35">
        <v>13880</v>
      </c>
      <c r="T49" s="35"/>
      <c r="U49" s="35">
        <v>50058000000</v>
      </c>
      <c r="V49" s="35"/>
      <c r="W49" s="35">
        <v>69317587500</v>
      </c>
      <c r="Y49" s="11">
        <v>1E-4</v>
      </c>
      <c r="AB49" s="5"/>
      <c r="AG49" s="8"/>
    </row>
    <row r="50" spans="1:33" ht="18.75" x14ac:dyDescent="0.45">
      <c r="A50" s="6" t="s">
        <v>57</v>
      </c>
      <c r="C50" s="35">
        <v>39000000</v>
      </c>
      <c r="D50" s="35"/>
      <c r="E50" s="35">
        <v>500588005252</v>
      </c>
      <c r="F50" s="35"/>
      <c r="G50" s="35">
        <v>545638957500</v>
      </c>
      <c r="H50" s="35"/>
      <c r="I50" s="35">
        <v>0</v>
      </c>
      <c r="J50" s="35"/>
      <c r="K50" s="35">
        <v>0</v>
      </c>
      <c r="L50" s="35"/>
      <c r="M50" s="35">
        <v>0</v>
      </c>
      <c r="N50" s="35"/>
      <c r="O50" s="35">
        <v>0</v>
      </c>
      <c r="P50" s="35"/>
      <c r="Q50" s="35">
        <v>39000000</v>
      </c>
      <c r="R50" s="35"/>
      <c r="S50" s="35">
        <v>16470</v>
      </c>
      <c r="T50" s="35"/>
      <c r="U50" s="35">
        <v>500588005252</v>
      </c>
      <c r="V50" s="35"/>
      <c r="W50" s="35">
        <v>641905259287.5</v>
      </c>
      <c r="Y50" s="11">
        <v>1.2999999999999999E-3</v>
      </c>
      <c r="AB50" s="5"/>
      <c r="AG50" s="8"/>
    </row>
    <row r="51" spans="1:33" ht="18.75" x14ac:dyDescent="0.45">
      <c r="A51" s="6" t="s">
        <v>58</v>
      </c>
      <c r="C51" s="35">
        <v>5000000</v>
      </c>
      <c r="D51" s="35"/>
      <c r="E51" s="35">
        <v>50058000000</v>
      </c>
      <c r="F51" s="35"/>
      <c r="G51" s="35">
        <v>57351813750</v>
      </c>
      <c r="H51" s="35"/>
      <c r="I51" s="35">
        <v>0</v>
      </c>
      <c r="J51" s="35"/>
      <c r="K51" s="35">
        <v>0</v>
      </c>
      <c r="L51" s="35"/>
      <c r="M51" s="35">
        <v>-5000000</v>
      </c>
      <c r="N51" s="35"/>
      <c r="O51" s="35">
        <v>76817103823</v>
      </c>
      <c r="P51" s="35"/>
      <c r="Q51" s="35">
        <v>0</v>
      </c>
      <c r="R51" s="35"/>
      <c r="S51" s="35">
        <v>0</v>
      </c>
      <c r="T51" s="35"/>
      <c r="U51" s="35">
        <v>0</v>
      </c>
      <c r="V51" s="35"/>
      <c r="W51" s="35">
        <v>0</v>
      </c>
      <c r="Y51" s="11" t="s">
        <v>22</v>
      </c>
      <c r="AB51" s="5"/>
      <c r="AG51" s="8"/>
    </row>
    <row r="52" spans="1:33" ht="18.75" x14ac:dyDescent="0.45">
      <c r="A52" s="6" t="s">
        <v>59</v>
      </c>
      <c r="C52" s="35">
        <v>4000000</v>
      </c>
      <c r="D52" s="35"/>
      <c r="E52" s="35">
        <v>40046400000</v>
      </c>
      <c r="F52" s="35"/>
      <c r="G52" s="35">
        <v>39473070000</v>
      </c>
      <c r="H52" s="35"/>
      <c r="I52" s="35">
        <v>0</v>
      </c>
      <c r="J52" s="35"/>
      <c r="K52" s="35">
        <v>0</v>
      </c>
      <c r="L52" s="35"/>
      <c r="M52" s="35">
        <v>0</v>
      </c>
      <c r="N52" s="35"/>
      <c r="O52" s="35">
        <v>0</v>
      </c>
      <c r="P52" s="35"/>
      <c r="Q52" s="35">
        <v>4000000</v>
      </c>
      <c r="R52" s="35"/>
      <c r="S52" s="35">
        <v>12228</v>
      </c>
      <c r="T52" s="35"/>
      <c r="U52" s="35">
        <v>40046400000</v>
      </c>
      <c r="V52" s="35"/>
      <c r="W52" s="35">
        <v>48853917000</v>
      </c>
      <c r="Y52" s="11">
        <v>1E-4</v>
      </c>
      <c r="AB52" s="5"/>
      <c r="AG52" s="8"/>
    </row>
    <row r="53" spans="1:33" ht="18.75" x14ac:dyDescent="0.45">
      <c r="A53" s="6" t="s">
        <v>60</v>
      </c>
      <c r="C53" s="35">
        <v>5000000</v>
      </c>
      <c r="D53" s="35"/>
      <c r="E53" s="35">
        <v>52717195634</v>
      </c>
      <c r="F53" s="35"/>
      <c r="G53" s="35">
        <v>54055732500</v>
      </c>
      <c r="H53" s="35"/>
      <c r="I53" s="35">
        <v>0</v>
      </c>
      <c r="J53" s="35"/>
      <c r="K53" s="35">
        <v>0</v>
      </c>
      <c r="L53" s="35"/>
      <c r="M53" s="35">
        <v>0</v>
      </c>
      <c r="N53" s="35"/>
      <c r="O53" s="35">
        <v>0</v>
      </c>
      <c r="P53" s="35"/>
      <c r="Q53" s="35">
        <v>5000000</v>
      </c>
      <c r="R53" s="35"/>
      <c r="S53" s="35">
        <v>14530</v>
      </c>
      <c r="T53" s="35"/>
      <c r="U53" s="35">
        <v>52717195634</v>
      </c>
      <c r="V53" s="35"/>
      <c r="W53" s="35">
        <v>72563728125</v>
      </c>
      <c r="Y53" s="11">
        <v>1E-4</v>
      </c>
      <c r="AB53" s="5"/>
      <c r="AG53" s="8"/>
    </row>
    <row r="54" spans="1:33" ht="18.75" x14ac:dyDescent="0.45">
      <c r="A54" s="6" t="s">
        <v>61</v>
      </c>
      <c r="C54" s="35">
        <v>1000000</v>
      </c>
      <c r="D54" s="35"/>
      <c r="E54" s="35">
        <v>10011600000</v>
      </c>
      <c r="F54" s="35"/>
      <c r="G54" s="35">
        <v>9909218812.5</v>
      </c>
      <c r="H54" s="35"/>
      <c r="I54" s="35">
        <v>0</v>
      </c>
      <c r="J54" s="35"/>
      <c r="K54" s="35">
        <v>0</v>
      </c>
      <c r="L54" s="35"/>
      <c r="M54" s="35">
        <v>0</v>
      </c>
      <c r="N54" s="35"/>
      <c r="O54" s="35">
        <v>0</v>
      </c>
      <c r="P54" s="35"/>
      <c r="Q54" s="35">
        <v>1000000</v>
      </c>
      <c r="R54" s="35"/>
      <c r="S54" s="35">
        <v>13195</v>
      </c>
      <c r="T54" s="35"/>
      <c r="U54" s="35">
        <v>10011600000</v>
      </c>
      <c r="V54" s="35"/>
      <c r="W54" s="35">
        <v>13179330937.5</v>
      </c>
      <c r="Y54" s="11" t="s">
        <v>22</v>
      </c>
      <c r="AB54" s="5"/>
      <c r="AG54" s="8"/>
    </row>
    <row r="55" spans="1:33" ht="18.75" x14ac:dyDescent="0.45">
      <c r="A55" s="6" t="s">
        <v>62</v>
      </c>
      <c r="C55" s="35">
        <v>9998702</v>
      </c>
      <c r="D55" s="35"/>
      <c r="E55" s="35">
        <v>100103004926</v>
      </c>
      <c r="F55" s="35"/>
      <c r="G55" s="35">
        <v>112182045005.265</v>
      </c>
      <c r="H55" s="35"/>
      <c r="I55" s="35">
        <v>0</v>
      </c>
      <c r="J55" s="35"/>
      <c r="K55" s="35">
        <v>0</v>
      </c>
      <c r="L55" s="35"/>
      <c r="M55" s="35">
        <v>0</v>
      </c>
      <c r="N55" s="35"/>
      <c r="O55" s="35">
        <v>0</v>
      </c>
      <c r="P55" s="35"/>
      <c r="Q55" s="35">
        <v>9998702</v>
      </c>
      <c r="R55" s="35"/>
      <c r="S55" s="35">
        <v>13937</v>
      </c>
      <c r="T55" s="35"/>
      <c r="U55" s="35">
        <v>100103004926</v>
      </c>
      <c r="V55" s="35"/>
      <c r="W55" s="35">
        <v>139186429381.14301</v>
      </c>
      <c r="Y55" s="11">
        <v>2.9999999999999997E-4</v>
      </c>
      <c r="AB55" s="5"/>
      <c r="AG55" s="8"/>
    </row>
    <row r="56" spans="1:33" ht="18.75" x14ac:dyDescent="0.45">
      <c r="A56" s="6" t="s">
        <v>63</v>
      </c>
      <c r="C56" s="35">
        <v>1000000</v>
      </c>
      <c r="D56" s="35"/>
      <c r="E56" s="35">
        <v>10011600000</v>
      </c>
      <c r="F56" s="35"/>
      <c r="G56" s="35">
        <v>10158921937.5</v>
      </c>
      <c r="H56" s="35"/>
      <c r="I56" s="35">
        <v>0</v>
      </c>
      <c r="J56" s="35"/>
      <c r="K56" s="35">
        <v>0</v>
      </c>
      <c r="L56" s="35"/>
      <c r="M56" s="35">
        <v>-1000000</v>
      </c>
      <c r="N56" s="35"/>
      <c r="O56" s="35">
        <v>11654144250</v>
      </c>
      <c r="P56" s="35"/>
      <c r="Q56" s="35">
        <v>0</v>
      </c>
      <c r="R56" s="35"/>
      <c r="S56" s="35">
        <v>0</v>
      </c>
      <c r="T56" s="35"/>
      <c r="U56" s="35">
        <v>0</v>
      </c>
      <c r="V56" s="35"/>
      <c r="W56" s="35">
        <v>0</v>
      </c>
      <c r="Y56" s="11" t="s">
        <v>22</v>
      </c>
      <c r="AB56" s="5"/>
      <c r="AG56" s="8"/>
    </row>
    <row r="57" spans="1:33" ht="18.75" x14ac:dyDescent="0.45">
      <c r="A57" s="6" t="s">
        <v>64</v>
      </c>
      <c r="C57" s="35">
        <v>748527</v>
      </c>
      <c r="D57" s="35"/>
      <c r="E57" s="35">
        <v>69999999459</v>
      </c>
      <c r="F57" s="35"/>
      <c r="G57" s="35">
        <v>82471187806</v>
      </c>
      <c r="H57" s="35"/>
      <c r="I57" s="35">
        <v>0</v>
      </c>
      <c r="J57" s="35"/>
      <c r="K57" s="35">
        <v>0</v>
      </c>
      <c r="L57" s="35"/>
      <c r="M57" s="35">
        <v>0</v>
      </c>
      <c r="N57" s="35"/>
      <c r="O57" s="35">
        <v>0</v>
      </c>
      <c r="P57" s="35"/>
      <c r="Q57" s="35">
        <v>748527</v>
      </c>
      <c r="R57" s="35"/>
      <c r="S57" s="35">
        <v>138664</v>
      </c>
      <c r="T57" s="35"/>
      <c r="U57" s="35">
        <v>69999999459</v>
      </c>
      <c r="V57" s="35"/>
      <c r="W57" s="35">
        <v>103793727928</v>
      </c>
      <c r="Y57" s="11">
        <v>2.0000000000000001E-4</v>
      </c>
      <c r="AB57" s="5"/>
      <c r="AG57" s="8"/>
    </row>
    <row r="58" spans="1:33" ht="18.75" x14ac:dyDescent="0.45">
      <c r="A58" s="6" t="s">
        <v>65</v>
      </c>
      <c r="C58" s="35">
        <v>812651</v>
      </c>
      <c r="D58" s="35"/>
      <c r="E58" s="35">
        <v>49999978077</v>
      </c>
      <c r="F58" s="35"/>
      <c r="G58" s="35">
        <v>56670217485</v>
      </c>
      <c r="H58" s="35"/>
      <c r="I58" s="35">
        <v>0</v>
      </c>
      <c r="J58" s="35"/>
      <c r="K58" s="35">
        <v>0</v>
      </c>
      <c r="L58" s="35"/>
      <c r="M58" s="35">
        <v>0</v>
      </c>
      <c r="N58" s="35"/>
      <c r="O58" s="35">
        <v>0</v>
      </c>
      <c r="P58" s="35"/>
      <c r="Q58" s="35">
        <v>812651</v>
      </c>
      <c r="R58" s="35"/>
      <c r="S58" s="35">
        <v>77309</v>
      </c>
      <c r="T58" s="35"/>
      <c r="U58" s="35">
        <v>49999978077</v>
      </c>
      <c r="V58" s="35"/>
      <c r="W58" s="35">
        <v>62825236159</v>
      </c>
      <c r="Y58" s="11">
        <v>1E-4</v>
      </c>
      <c r="AB58" s="5"/>
      <c r="AG58" s="8"/>
    </row>
    <row r="59" spans="1:33" ht="18.75" x14ac:dyDescent="0.45">
      <c r="A59" s="6" t="s">
        <v>66</v>
      </c>
      <c r="C59" s="35">
        <v>784200</v>
      </c>
      <c r="D59" s="35"/>
      <c r="E59" s="35">
        <v>299986864224</v>
      </c>
      <c r="F59" s="35"/>
      <c r="G59" s="35">
        <v>370856786200</v>
      </c>
      <c r="H59" s="35"/>
      <c r="I59" s="35">
        <v>0</v>
      </c>
      <c r="J59" s="35"/>
      <c r="K59" s="35">
        <v>0</v>
      </c>
      <c r="L59" s="35"/>
      <c r="M59" s="35">
        <v>0</v>
      </c>
      <c r="N59" s="35"/>
      <c r="O59" s="35">
        <v>0</v>
      </c>
      <c r="P59" s="35"/>
      <c r="Q59" s="35">
        <v>784200</v>
      </c>
      <c r="R59" s="35"/>
      <c r="S59" s="35">
        <v>594166</v>
      </c>
      <c r="T59" s="35"/>
      <c r="U59" s="35">
        <v>299986864224</v>
      </c>
      <c r="V59" s="35"/>
      <c r="W59" s="35">
        <v>465944957200</v>
      </c>
      <c r="Y59" s="11">
        <v>1E-3</v>
      </c>
      <c r="AB59" s="5"/>
      <c r="AG59" s="8"/>
    </row>
    <row r="60" spans="1:33" ht="18.75" x14ac:dyDescent="0.45">
      <c r="A60" s="6" t="s">
        <v>67</v>
      </c>
      <c r="C60" s="35">
        <v>350881869</v>
      </c>
      <c r="D60" s="35"/>
      <c r="E60" s="35">
        <v>1186083028856</v>
      </c>
      <c r="F60" s="35"/>
      <c r="G60" s="35">
        <v>1175087396611.8701</v>
      </c>
      <c r="H60" s="35"/>
      <c r="I60" s="35">
        <v>500</v>
      </c>
      <c r="J60" s="35"/>
      <c r="K60" s="35">
        <v>1833697</v>
      </c>
      <c r="L60" s="35"/>
      <c r="M60" s="35">
        <v>-64000500</v>
      </c>
      <c r="N60" s="35"/>
      <c r="O60" s="35">
        <v>236156290814</v>
      </c>
      <c r="P60" s="35"/>
      <c r="Q60" s="35">
        <v>286881869</v>
      </c>
      <c r="R60" s="35"/>
      <c r="S60" s="35">
        <v>3676</v>
      </c>
      <c r="T60" s="35"/>
      <c r="U60" s="35">
        <v>969744511029</v>
      </c>
      <c r="V60" s="35"/>
      <c r="W60" s="35">
        <v>1048303012828.86</v>
      </c>
      <c r="Y60" s="11">
        <v>2.0999999999999999E-3</v>
      </c>
      <c r="AB60" s="5"/>
      <c r="AG60" s="8"/>
    </row>
    <row r="61" spans="1:33" ht="18.75" x14ac:dyDescent="0.45">
      <c r="A61" s="6" t="s">
        <v>68</v>
      </c>
      <c r="C61" s="35">
        <v>21934798</v>
      </c>
      <c r="D61" s="35"/>
      <c r="E61" s="35">
        <v>391869254595</v>
      </c>
      <c r="F61" s="35"/>
      <c r="G61" s="35">
        <v>408612318738.60602</v>
      </c>
      <c r="H61" s="35"/>
      <c r="I61" s="35">
        <v>0</v>
      </c>
      <c r="J61" s="35"/>
      <c r="K61" s="35">
        <v>0</v>
      </c>
      <c r="L61" s="35"/>
      <c r="M61" s="35">
        <v>0</v>
      </c>
      <c r="N61" s="35"/>
      <c r="O61" s="35">
        <v>0</v>
      </c>
      <c r="P61" s="35"/>
      <c r="Q61" s="35">
        <v>21934798</v>
      </c>
      <c r="R61" s="35"/>
      <c r="S61" s="35">
        <v>22720</v>
      </c>
      <c r="T61" s="35"/>
      <c r="U61" s="35">
        <v>391869254595</v>
      </c>
      <c r="V61" s="35"/>
      <c r="W61" s="35">
        <v>495393376827.16803</v>
      </c>
      <c r="Y61" s="11">
        <v>1E-3</v>
      </c>
      <c r="AB61" s="5"/>
      <c r="AG61" s="8"/>
    </row>
    <row r="62" spans="1:33" ht="18.75" x14ac:dyDescent="0.45">
      <c r="A62" s="6" t="s">
        <v>69</v>
      </c>
      <c r="C62" s="35">
        <v>207338126</v>
      </c>
      <c r="D62" s="35"/>
      <c r="E62" s="35">
        <v>811221522362</v>
      </c>
      <c r="F62" s="35"/>
      <c r="G62" s="35">
        <v>654999987069.65295</v>
      </c>
      <c r="H62" s="35"/>
      <c r="I62" s="35">
        <v>0</v>
      </c>
      <c r="J62" s="35"/>
      <c r="K62" s="35">
        <v>0</v>
      </c>
      <c r="L62" s="35"/>
      <c r="M62" s="35">
        <v>-35338126</v>
      </c>
      <c r="N62" s="35"/>
      <c r="O62" s="35">
        <v>127303850832</v>
      </c>
      <c r="P62" s="35"/>
      <c r="Q62" s="35">
        <v>172000000</v>
      </c>
      <c r="R62" s="35"/>
      <c r="S62" s="35">
        <v>4062</v>
      </c>
      <c r="T62" s="35"/>
      <c r="U62" s="35">
        <v>672959211784</v>
      </c>
      <c r="V62" s="35"/>
      <c r="W62" s="35">
        <v>694506949200</v>
      </c>
      <c r="Y62" s="11">
        <v>1.4E-3</v>
      </c>
      <c r="AB62" s="5"/>
      <c r="AG62" s="8"/>
    </row>
    <row r="63" spans="1:33" ht="18.75" x14ac:dyDescent="0.45">
      <c r="A63" s="6" t="s">
        <v>70</v>
      </c>
      <c r="C63" s="35">
        <v>653898224</v>
      </c>
      <c r="D63" s="35"/>
      <c r="E63" s="35">
        <v>3725604535392</v>
      </c>
      <c r="F63" s="35"/>
      <c r="G63" s="35">
        <v>4173048339821.4199</v>
      </c>
      <c r="H63" s="35"/>
      <c r="I63" s="35">
        <v>319363246</v>
      </c>
      <c r="J63" s="35"/>
      <c r="K63" s="35">
        <v>0</v>
      </c>
      <c r="L63" s="35"/>
      <c r="M63" s="35">
        <v>-27000000</v>
      </c>
      <c r="N63" s="35"/>
      <c r="O63" s="35">
        <v>197076445800</v>
      </c>
      <c r="P63" s="35"/>
      <c r="Q63" s="35">
        <v>946261470</v>
      </c>
      <c r="R63" s="35"/>
      <c r="S63" s="35">
        <v>5890</v>
      </c>
      <c r="T63" s="35"/>
      <c r="U63" s="35">
        <v>3571771234178</v>
      </c>
      <c r="V63" s="35"/>
      <c r="W63" s="35">
        <v>5540317851953.1201</v>
      </c>
      <c r="Y63" s="11">
        <v>1.1299999999999999E-2</v>
      </c>
      <c r="AB63" s="5"/>
      <c r="AG63" s="8"/>
    </row>
    <row r="64" spans="1:33" ht="18.75" x14ac:dyDescent="0.45">
      <c r="A64" s="6" t="s">
        <v>71</v>
      </c>
      <c r="C64" s="35">
        <v>51376105</v>
      </c>
      <c r="D64" s="35"/>
      <c r="E64" s="35">
        <v>111418735828</v>
      </c>
      <c r="F64" s="35"/>
      <c r="G64" s="35">
        <v>198459641143.021</v>
      </c>
      <c r="H64" s="35"/>
      <c r="I64" s="35">
        <v>0</v>
      </c>
      <c r="J64" s="35"/>
      <c r="K64" s="35">
        <v>0</v>
      </c>
      <c r="L64" s="35"/>
      <c r="M64" s="35">
        <v>-22347236</v>
      </c>
      <c r="N64" s="35"/>
      <c r="O64" s="35">
        <v>107704084040</v>
      </c>
      <c r="P64" s="35"/>
      <c r="Q64" s="35">
        <v>29028869</v>
      </c>
      <c r="R64" s="35"/>
      <c r="S64" s="35">
        <v>5650</v>
      </c>
      <c r="T64" s="35"/>
      <c r="U64" s="35">
        <v>62954556137</v>
      </c>
      <c r="V64" s="35"/>
      <c r="W64" s="35">
        <v>163037231846.392</v>
      </c>
      <c r="X64" s="32"/>
      <c r="Y64" s="31">
        <v>2.9999999999999997E-4</v>
      </c>
      <c r="AB64" s="5"/>
      <c r="AG64" s="8"/>
    </row>
    <row r="65" spans="1:33" ht="18.75" x14ac:dyDescent="0.45">
      <c r="A65" s="6" t="s">
        <v>72</v>
      </c>
      <c r="C65" s="35">
        <v>175700000</v>
      </c>
      <c r="D65" s="35"/>
      <c r="E65" s="35">
        <v>991227497864</v>
      </c>
      <c r="F65" s="35"/>
      <c r="G65" s="35">
        <v>972826038450</v>
      </c>
      <c r="H65" s="35"/>
      <c r="I65" s="35">
        <v>0</v>
      </c>
      <c r="J65" s="35"/>
      <c r="K65" s="35">
        <v>0</v>
      </c>
      <c r="L65" s="35"/>
      <c r="M65" s="35">
        <v>0</v>
      </c>
      <c r="N65" s="35"/>
      <c r="O65" s="35">
        <v>0</v>
      </c>
      <c r="P65" s="35"/>
      <c r="Q65" s="35">
        <v>175700000</v>
      </c>
      <c r="R65" s="35"/>
      <c r="S65" s="35">
        <v>6730</v>
      </c>
      <c r="T65" s="35"/>
      <c r="U65" s="35">
        <v>991227497864</v>
      </c>
      <c r="V65" s="35"/>
      <c r="W65" s="35">
        <v>1175425357050</v>
      </c>
      <c r="X65" s="32"/>
      <c r="Y65" s="31">
        <v>2.3999999999999998E-3</v>
      </c>
      <c r="AB65" s="5"/>
      <c r="AG65" s="8"/>
    </row>
    <row r="66" spans="1:33" ht="18.75" x14ac:dyDescent="0.45">
      <c r="A66" s="6" t="s">
        <v>73</v>
      </c>
      <c r="C66" s="35">
        <v>77998455</v>
      </c>
      <c r="D66" s="35"/>
      <c r="E66" s="35">
        <v>672147909423</v>
      </c>
      <c r="F66" s="35"/>
      <c r="G66" s="35">
        <v>741228521682.68994</v>
      </c>
      <c r="H66" s="35"/>
      <c r="I66" s="35">
        <v>0</v>
      </c>
      <c r="J66" s="35"/>
      <c r="K66" s="35">
        <v>0</v>
      </c>
      <c r="L66" s="35"/>
      <c r="M66" s="35">
        <v>-10288584</v>
      </c>
      <c r="N66" s="35"/>
      <c r="O66" s="35">
        <v>117911805163</v>
      </c>
      <c r="P66" s="35"/>
      <c r="Q66" s="35">
        <v>67709871</v>
      </c>
      <c r="R66" s="35"/>
      <c r="S66" s="35">
        <v>13650</v>
      </c>
      <c r="T66" s="35"/>
      <c r="U66" s="35">
        <v>583486534955</v>
      </c>
      <c r="V66" s="35"/>
      <c r="W66" s="35">
        <v>918740512702.05701</v>
      </c>
      <c r="X66" s="32"/>
      <c r="Y66" s="31" t="s">
        <v>74</v>
      </c>
      <c r="AB66" s="5"/>
      <c r="AG66" s="8"/>
    </row>
    <row r="67" spans="1:33" ht="18.75" x14ac:dyDescent="0.45">
      <c r="A67" s="6" t="s">
        <v>75</v>
      </c>
      <c r="C67" s="35">
        <v>39777890</v>
      </c>
      <c r="D67" s="35"/>
      <c r="E67" s="35">
        <v>1330199823299</v>
      </c>
      <c r="F67" s="35"/>
      <c r="G67" s="35">
        <v>1115852990067.99</v>
      </c>
      <c r="H67" s="35"/>
      <c r="I67" s="35">
        <v>0</v>
      </c>
      <c r="J67" s="35"/>
      <c r="K67" s="35">
        <v>0</v>
      </c>
      <c r="L67" s="35"/>
      <c r="M67" s="35">
        <v>-3419197</v>
      </c>
      <c r="N67" s="35"/>
      <c r="O67" s="35">
        <v>109588327510</v>
      </c>
      <c r="P67" s="35"/>
      <c r="Q67" s="35">
        <v>36358693</v>
      </c>
      <c r="R67" s="35"/>
      <c r="S67" s="35">
        <v>37330</v>
      </c>
      <c r="T67" s="35"/>
      <c r="U67" s="35">
        <v>1215859539155</v>
      </c>
      <c r="V67" s="35"/>
      <c r="W67" s="35">
        <v>1349194253132.3401</v>
      </c>
      <c r="X67" s="32"/>
      <c r="Y67" s="31">
        <v>2.8E-3</v>
      </c>
      <c r="AB67" s="5"/>
      <c r="AG67" s="8"/>
    </row>
    <row r="68" spans="1:33" ht="18.75" x14ac:dyDescent="0.45">
      <c r="A68" s="6" t="s">
        <v>76</v>
      </c>
      <c r="C68" s="35">
        <v>115098373</v>
      </c>
      <c r="D68" s="35"/>
      <c r="E68" s="35">
        <v>479738723260</v>
      </c>
      <c r="F68" s="35"/>
      <c r="G68" s="35">
        <v>671607466185.41602</v>
      </c>
      <c r="H68" s="35"/>
      <c r="I68" s="35">
        <v>73376640</v>
      </c>
      <c r="J68" s="35"/>
      <c r="K68" s="35">
        <v>0</v>
      </c>
      <c r="L68" s="35"/>
      <c r="M68" s="35">
        <v>-2</v>
      </c>
      <c r="N68" s="35"/>
      <c r="O68" s="35">
        <v>2</v>
      </c>
      <c r="P68" s="35"/>
      <c r="Q68" s="35">
        <v>188475011</v>
      </c>
      <c r="R68" s="35"/>
      <c r="S68" s="35">
        <v>4714</v>
      </c>
      <c r="T68" s="35"/>
      <c r="U68" s="35">
        <v>479738718169</v>
      </c>
      <c r="V68" s="35"/>
      <c r="W68" s="35">
        <v>883184798202.96899</v>
      </c>
      <c r="X68" s="32"/>
      <c r="Y68" s="31">
        <v>1.8E-3</v>
      </c>
      <c r="AB68" s="5"/>
      <c r="AG68" s="8"/>
    </row>
    <row r="69" spans="1:33" ht="18.75" x14ac:dyDescent="0.45">
      <c r="A69" s="6" t="s">
        <v>77</v>
      </c>
      <c r="C69" s="35">
        <v>25275250</v>
      </c>
      <c r="D69" s="35"/>
      <c r="E69" s="35">
        <v>391816502480</v>
      </c>
      <c r="F69" s="35"/>
      <c r="G69" s="35">
        <v>718822309330.125</v>
      </c>
      <c r="H69" s="35"/>
      <c r="I69" s="35">
        <v>0</v>
      </c>
      <c r="J69" s="35"/>
      <c r="K69" s="35">
        <v>0</v>
      </c>
      <c r="L69" s="35"/>
      <c r="M69" s="35">
        <v>0</v>
      </c>
      <c r="N69" s="35"/>
      <c r="O69" s="35">
        <v>0</v>
      </c>
      <c r="P69" s="35"/>
      <c r="Q69" s="35">
        <v>25275250</v>
      </c>
      <c r="R69" s="35"/>
      <c r="S69" s="35">
        <v>32860</v>
      </c>
      <c r="T69" s="35"/>
      <c r="U69" s="35">
        <v>391816502480</v>
      </c>
      <c r="V69" s="35"/>
      <c r="W69" s="35">
        <v>825602973945.75</v>
      </c>
      <c r="X69" s="32"/>
      <c r="Y69" s="31">
        <v>1.6999999999999999E-3</v>
      </c>
      <c r="AB69" s="5"/>
      <c r="AG69" s="8"/>
    </row>
    <row r="70" spans="1:33" ht="18.75" x14ac:dyDescent="0.45">
      <c r="A70" s="6" t="s">
        <v>78</v>
      </c>
      <c r="C70" s="35">
        <v>23293272</v>
      </c>
      <c r="D70" s="35"/>
      <c r="E70" s="35">
        <v>285646408913</v>
      </c>
      <c r="F70" s="35"/>
      <c r="G70" s="35">
        <v>148421479772.556</v>
      </c>
      <c r="H70" s="35"/>
      <c r="I70" s="35">
        <v>0</v>
      </c>
      <c r="J70" s="35"/>
      <c r="K70" s="35">
        <v>0</v>
      </c>
      <c r="L70" s="35"/>
      <c r="M70" s="35">
        <v>-20048579</v>
      </c>
      <c r="N70" s="35"/>
      <c r="O70" s="35">
        <v>157962162398</v>
      </c>
      <c r="P70" s="35"/>
      <c r="Q70" s="35">
        <v>3244693</v>
      </c>
      <c r="R70" s="35"/>
      <c r="S70" s="35">
        <v>8440</v>
      </c>
      <c r="T70" s="35"/>
      <c r="U70" s="35">
        <v>39789811554</v>
      </c>
      <c r="V70" s="35"/>
      <c r="W70" s="35">
        <v>27222266926.925999</v>
      </c>
      <c r="X70" s="32"/>
      <c r="Y70" s="31">
        <v>1E-4</v>
      </c>
      <c r="AB70" s="5"/>
      <c r="AG70" s="8"/>
    </row>
    <row r="71" spans="1:33" ht="18.75" x14ac:dyDescent="0.45">
      <c r="A71" s="6" t="s">
        <v>79</v>
      </c>
      <c r="C71" s="35">
        <v>26000000</v>
      </c>
      <c r="D71" s="35"/>
      <c r="E71" s="35">
        <v>258202007500</v>
      </c>
      <c r="F71" s="35"/>
      <c r="G71" s="35">
        <v>297737856000</v>
      </c>
      <c r="H71" s="35"/>
      <c r="I71" s="35">
        <v>0</v>
      </c>
      <c r="J71" s="35"/>
      <c r="K71" s="35">
        <v>0</v>
      </c>
      <c r="L71" s="35"/>
      <c r="M71" s="35">
        <v>-1669316</v>
      </c>
      <c r="N71" s="35"/>
      <c r="O71" s="35">
        <v>20875045312</v>
      </c>
      <c r="P71" s="35"/>
      <c r="Q71" s="35">
        <v>24330684</v>
      </c>
      <c r="R71" s="35"/>
      <c r="S71" s="35">
        <v>14040</v>
      </c>
      <c r="T71" s="35"/>
      <c r="U71" s="35">
        <v>241624286640</v>
      </c>
      <c r="V71" s="35"/>
      <c r="W71" s="35">
        <v>339570266680.008</v>
      </c>
      <c r="X71" s="32"/>
      <c r="Y71" s="31">
        <v>6.9999999999999999E-4</v>
      </c>
      <c r="AB71" s="5"/>
      <c r="AG71" s="8"/>
    </row>
    <row r="72" spans="1:33" ht="18.75" x14ac:dyDescent="0.45">
      <c r="A72" s="6" t="s">
        <v>80</v>
      </c>
      <c r="C72" s="35">
        <v>465848544</v>
      </c>
      <c r="D72" s="35"/>
      <c r="E72" s="35">
        <v>2965240388857</v>
      </c>
      <c r="F72" s="35"/>
      <c r="G72" s="35">
        <v>3123452646125.7798</v>
      </c>
      <c r="H72" s="35"/>
      <c r="I72" s="35">
        <v>227924272</v>
      </c>
      <c r="J72" s="35"/>
      <c r="K72" s="35">
        <v>0</v>
      </c>
      <c r="L72" s="35"/>
      <c r="M72" s="35">
        <v>-10000000</v>
      </c>
      <c r="N72" s="35"/>
      <c r="O72" s="35">
        <v>89464500000</v>
      </c>
      <c r="P72" s="35"/>
      <c r="Q72" s="35">
        <f>365774349</f>
        <v>365774349</v>
      </c>
      <c r="R72" s="35"/>
      <c r="S72" s="35">
        <v>5709</v>
      </c>
      <c r="T72" s="35"/>
      <c r="U72" s="35">
        <f>2901587932988-1060208169549-15904017578</f>
        <v>1825475745861</v>
      </c>
      <c r="V72" s="35"/>
      <c r="W72" s="35">
        <f>3880432235455.06-1804651301277</f>
        <v>2075780934178.0601</v>
      </c>
      <c r="X72" s="32"/>
      <c r="Y72" s="31">
        <v>4.1999999999999997E-3</v>
      </c>
      <c r="AB72" s="5"/>
      <c r="AG72" s="8"/>
    </row>
    <row r="73" spans="1:33" ht="18.75" x14ac:dyDescent="0.45">
      <c r="A73" s="6" t="s">
        <v>81</v>
      </c>
      <c r="C73" s="35">
        <v>97367258</v>
      </c>
      <c r="D73" s="35"/>
      <c r="E73" s="35">
        <v>1577640294176</v>
      </c>
      <c r="F73" s="35"/>
      <c r="G73" s="35">
        <v>1819612948920.1201</v>
      </c>
      <c r="H73" s="35"/>
      <c r="I73" s="35">
        <v>2632742</v>
      </c>
      <c r="J73" s="35"/>
      <c r="K73" s="35">
        <v>52850355458</v>
      </c>
      <c r="L73" s="35"/>
      <c r="M73" s="35">
        <v>-5000000</v>
      </c>
      <c r="N73" s="35"/>
      <c r="O73" s="35">
        <v>121689744000</v>
      </c>
      <c r="P73" s="35"/>
      <c r="Q73" s="35">
        <v>95000000</v>
      </c>
      <c r="R73" s="35"/>
      <c r="S73" s="35">
        <v>25060</v>
      </c>
      <c r="T73" s="35"/>
      <c r="U73" s="35">
        <v>1548966117152</v>
      </c>
      <c r="V73" s="35"/>
      <c r="W73" s="35">
        <v>2366534835000</v>
      </c>
      <c r="X73" s="32"/>
      <c r="Y73" s="31">
        <v>4.7999999999999996E-3</v>
      </c>
      <c r="AB73" s="5"/>
      <c r="AG73" s="8"/>
    </row>
    <row r="74" spans="1:33" ht="18.75" x14ac:dyDescent="0.45">
      <c r="A74" s="6" t="s">
        <v>82</v>
      </c>
      <c r="C74" s="35">
        <v>0</v>
      </c>
      <c r="D74" s="35"/>
      <c r="E74" s="35">
        <v>0</v>
      </c>
      <c r="F74" s="35"/>
      <c r="G74" s="35">
        <v>0</v>
      </c>
      <c r="H74" s="35"/>
      <c r="I74" s="35">
        <v>117168</v>
      </c>
      <c r="J74" s="35"/>
      <c r="K74" s="35">
        <v>699991520148</v>
      </c>
      <c r="L74" s="35"/>
      <c r="M74" s="35">
        <v>0</v>
      </c>
      <c r="N74" s="35"/>
      <c r="O74" s="35">
        <v>0</v>
      </c>
      <c r="P74" s="35"/>
      <c r="Q74" s="35">
        <v>117168</v>
      </c>
      <c r="R74" s="35"/>
      <c r="S74" s="35">
        <v>6112170</v>
      </c>
      <c r="T74" s="35"/>
      <c r="U74" s="35">
        <v>699991520148</v>
      </c>
      <c r="V74" s="35"/>
      <c r="W74" s="35">
        <v>716150734560</v>
      </c>
      <c r="X74" s="32"/>
      <c r="Y74" s="31">
        <v>1.5E-3</v>
      </c>
      <c r="AB74" s="5"/>
      <c r="AG74" s="8"/>
    </row>
    <row r="75" spans="1:33" ht="18.75" x14ac:dyDescent="0.45">
      <c r="A75" s="6" t="s">
        <v>83</v>
      </c>
      <c r="C75" s="35">
        <v>0</v>
      </c>
      <c r="D75" s="35"/>
      <c r="E75" s="35">
        <v>0</v>
      </c>
      <c r="F75" s="35"/>
      <c r="G75" s="35">
        <v>0</v>
      </c>
      <c r="H75" s="35"/>
      <c r="I75" s="35">
        <v>15000000</v>
      </c>
      <c r="J75" s="35"/>
      <c r="K75" s="35">
        <v>153477828000</v>
      </c>
      <c r="L75" s="35"/>
      <c r="M75" s="35">
        <v>0</v>
      </c>
      <c r="N75" s="35"/>
      <c r="O75" s="35">
        <v>0</v>
      </c>
      <c r="P75" s="35"/>
      <c r="Q75" s="35">
        <v>15000000</v>
      </c>
      <c r="R75" s="35"/>
      <c r="S75" s="35">
        <v>10780</v>
      </c>
      <c r="T75" s="35"/>
      <c r="U75" s="35">
        <v>153477828000</v>
      </c>
      <c r="V75" s="35"/>
      <c r="W75" s="35">
        <v>161507981250</v>
      </c>
      <c r="X75" s="32"/>
      <c r="Y75" s="31">
        <v>2.9999999999999997E-4</v>
      </c>
      <c r="AB75" s="5"/>
      <c r="AG75" s="8"/>
    </row>
    <row r="76" spans="1:33" ht="18.75" x14ac:dyDescent="0.45">
      <c r="A76" s="6" t="s">
        <v>84</v>
      </c>
      <c r="C76" s="35">
        <v>0</v>
      </c>
      <c r="D76" s="35"/>
      <c r="E76" s="35">
        <v>0</v>
      </c>
      <c r="F76" s="35"/>
      <c r="G76" s="35">
        <v>0</v>
      </c>
      <c r="H76" s="35"/>
      <c r="I76" s="35">
        <v>3057300</v>
      </c>
      <c r="J76" s="35"/>
      <c r="K76" s="35">
        <v>852345249185</v>
      </c>
      <c r="L76" s="35"/>
      <c r="M76" s="35">
        <v>-1862344</v>
      </c>
      <c r="N76" s="35"/>
      <c r="O76" s="35">
        <v>547390452782</v>
      </c>
      <c r="P76" s="35"/>
      <c r="Q76" s="35">
        <v>1194956</v>
      </c>
      <c r="R76" s="35"/>
      <c r="S76" s="35">
        <v>306070</v>
      </c>
      <c r="T76" s="35"/>
      <c r="U76" s="35">
        <v>333142010791</v>
      </c>
      <c r="V76" s="35"/>
      <c r="W76" s="35">
        <v>365305866452.78198</v>
      </c>
      <c r="X76" s="32"/>
      <c r="Y76" s="31">
        <v>6.9999999999999999E-4</v>
      </c>
      <c r="AB76" s="5"/>
      <c r="AG76" s="8"/>
    </row>
    <row r="77" spans="1:33" ht="18.75" x14ac:dyDescent="0.45">
      <c r="A77" s="6" t="s">
        <v>85</v>
      </c>
      <c r="C77" s="35">
        <v>0</v>
      </c>
      <c r="D77" s="35"/>
      <c r="E77" s="35">
        <v>0</v>
      </c>
      <c r="F77" s="35"/>
      <c r="G77" s="35">
        <v>0</v>
      </c>
      <c r="H77" s="35"/>
      <c r="I77" s="35">
        <v>140880000</v>
      </c>
      <c r="J77" s="35"/>
      <c r="K77" s="35">
        <v>958187462272</v>
      </c>
      <c r="L77" s="35"/>
      <c r="M77" s="35">
        <v>0</v>
      </c>
      <c r="N77" s="35"/>
      <c r="O77" s="35">
        <v>0</v>
      </c>
      <c r="P77" s="35"/>
      <c r="Q77" s="35">
        <v>0</v>
      </c>
      <c r="R77" s="35"/>
      <c r="S77" s="35">
        <v>0</v>
      </c>
      <c r="T77" s="35"/>
      <c r="U77" s="35">
        <v>0</v>
      </c>
      <c r="V77" s="35"/>
      <c r="W77" s="35">
        <v>0</v>
      </c>
      <c r="X77" s="32"/>
      <c r="Y77" s="31">
        <v>0</v>
      </c>
      <c r="AB77" s="5"/>
      <c r="AG77" s="8"/>
    </row>
    <row r="78" spans="1:33" ht="18.75" x14ac:dyDescent="0.45">
      <c r="A78" s="6" t="s">
        <v>86</v>
      </c>
      <c r="C78" s="35">
        <v>0</v>
      </c>
      <c r="D78" s="35"/>
      <c r="E78" s="35">
        <v>0</v>
      </c>
      <c r="F78" s="35"/>
      <c r="G78" s="35">
        <v>0</v>
      </c>
      <c r="H78" s="35"/>
      <c r="I78" s="35">
        <v>44467596</v>
      </c>
      <c r="J78" s="35"/>
      <c r="K78" s="35">
        <v>468287303215</v>
      </c>
      <c r="L78" s="35"/>
      <c r="M78" s="35">
        <v>-400000</v>
      </c>
      <c r="N78" s="35"/>
      <c r="O78" s="35">
        <v>4079581200</v>
      </c>
      <c r="P78" s="35"/>
      <c r="Q78" s="35">
        <v>44067596</v>
      </c>
      <c r="R78" s="35"/>
      <c r="S78" s="35">
        <v>13220</v>
      </c>
      <c r="T78" s="35"/>
      <c r="U78" s="35">
        <v>464195386067</v>
      </c>
      <c r="V78" s="35"/>
      <c r="W78" s="35">
        <v>579107306086.23596</v>
      </c>
      <c r="X78" s="32"/>
      <c r="Y78" s="31">
        <v>1.1999999999999999E-3</v>
      </c>
      <c r="AB78" s="5"/>
      <c r="AG78" s="8"/>
    </row>
    <row r="79" spans="1:33" ht="18.75" x14ac:dyDescent="0.45">
      <c r="A79" s="6" t="s">
        <v>87</v>
      </c>
      <c r="C79" s="35">
        <v>0</v>
      </c>
      <c r="D79" s="35"/>
      <c r="E79" s="35">
        <v>0</v>
      </c>
      <c r="F79" s="35"/>
      <c r="G79" s="35">
        <v>0</v>
      </c>
      <c r="H79" s="35"/>
      <c r="I79" s="35">
        <v>25786</v>
      </c>
      <c r="J79" s="35"/>
      <c r="K79" s="35">
        <v>499990436856</v>
      </c>
      <c r="L79" s="35"/>
      <c r="M79" s="35">
        <v>0</v>
      </c>
      <c r="N79" s="35"/>
      <c r="O79" s="35">
        <v>0</v>
      </c>
      <c r="P79" s="35"/>
      <c r="Q79" s="35">
        <v>25786</v>
      </c>
      <c r="R79" s="35"/>
      <c r="S79" s="35">
        <v>19798075</v>
      </c>
      <c r="T79" s="35"/>
      <c r="U79" s="35">
        <v>499990436856</v>
      </c>
      <c r="V79" s="35"/>
      <c r="W79" s="35">
        <v>510513161950</v>
      </c>
      <c r="X79" s="32"/>
      <c r="Y79" s="31">
        <v>1E-3</v>
      </c>
      <c r="AB79" s="5"/>
      <c r="AG79" s="8"/>
    </row>
    <row r="80" spans="1:33" ht="18.75" x14ac:dyDescent="0.45">
      <c r="A80" s="6" t="s">
        <v>88</v>
      </c>
      <c r="C80" s="35">
        <v>0</v>
      </c>
      <c r="D80" s="35"/>
      <c r="E80" s="35">
        <v>0</v>
      </c>
      <c r="F80" s="35"/>
      <c r="G80" s="35">
        <v>0</v>
      </c>
      <c r="H80" s="35"/>
      <c r="I80" s="35">
        <v>9900000</v>
      </c>
      <c r="J80" s="35"/>
      <c r="K80" s="35">
        <v>234110369567</v>
      </c>
      <c r="L80" s="35"/>
      <c r="M80" s="35">
        <v>0</v>
      </c>
      <c r="N80" s="35"/>
      <c r="O80" s="35">
        <v>0</v>
      </c>
      <c r="P80" s="35"/>
      <c r="Q80" s="35">
        <v>9900000</v>
      </c>
      <c r="R80" s="35"/>
      <c r="S80" s="35">
        <v>22850</v>
      </c>
      <c r="T80" s="35"/>
      <c r="U80" s="35">
        <v>234110369567</v>
      </c>
      <c r="V80" s="35"/>
      <c r="W80" s="35">
        <v>224869020750</v>
      </c>
      <c r="X80" s="32"/>
      <c r="Y80" s="31">
        <v>5.0000000000000001E-4</v>
      </c>
      <c r="AB80" s="5"/>
      <c r="AG80" s="8"/>
    </row>
    <row r="81" spans="1:33" ht="18.75" x14ac:dyDescent="0.45">
      <c r="A81" s="6" t="s">
        <v>89</v>
      </c>
      <c r="C81" s="35">
        <v>0</v>
      </c>
      <c r="D81" s="35"/>
      <c r="E81" s="35">
        <v>0</v>
      </c>
      <c r="F81" s="35"/>
      <c r="G81" s="35">
        <v>0</v>
      </c>
      <c r="H81" s="35"/>
      <c r="I81" s="35">
        <v>1333380</v>
      </c>
      <c r="J81" s="35"/>
      <c r="K81" s="35">
        <v>300346497836</v>
      </c>
      <c r="L81" s="35"/>
      <c r="M81" s="35">
        <v>0</v>
      </c>
      <c r="N81" s="35"/>
      <c r="O81" s="35">
        <v>0</v>
      </c>
      <c r="P81" s="35"/>
      <c r="Q81" s="35">
        <v>1333380</v>
      </c>
      <c r="R81" s="35"/>
      <c r="S81" s="35">
        <v>256464</v>
      </c>
      <c r="T81" s="35"/>
      <c r="U81" s="35">
        <v>300346497836</v>
      </c>
      <c r="V81" s="35"/>
      <c r="W81" s="35">
        <v>341557886107.62</v>
      </c>
      <c r="X81" s="32"/>
      <c r="Y81" s="31">
        <v>6.9999999999999999E-4</v>
      </c>
      <c r="AB81" s="5"/>
      <c r="AG81" s="8"/>
    </row>
    <row r="82" spans="1:33" ht="18.75" x14ac:dyDescent="0.45">
      <c r="A82" s="6" t="s">
        <v>90</v>
      </c>
      <c r="C82" s="35">
        <v>0</v>
      </c>
      <c r="D82" s="35"/>
      <c r="E82" s="35">
        <v>0</v>
      </c>
      <c r="F82" s="35"/>
      <c r="G82" s="35">
        <v>0</v>
      </c>
      <c r="H82" s="35"/>
      <c r="I82" s="35">
        <v>38137</v>
      </c>
      <c r="J82" s="35"/>
      <c r="K82" s="35">
        <v>26734037</v>
      </c>
      <c r="L82" s="35"/>
      <c r="M82" s="35">
        <v>-38137</v>
      </c>
      <c r="N82" s="35"/>
      <c r="O82" s="35">
        <v>79611186</v>
      </c>
      <c r="P82" s="35"/>
      <c r="Q82" s="35">
        <v>0</v>
      </c>
      <c r="R82" s="35"/>
      <c r="S82" s="35">
        <v>0</v>
      </c>
      <c r="T82" s="35"/>
      <c r="U82" s="35">
        <v>0</v>
      </c>
      <c r="V82" s="35"/>
      <c r="W82" s="35">
        <v>0</v>
      </c>
      <c r="X82" s="32"/>
      <c r="Y82" s="31" t="s">
        <v>22</v>
      </c>
      <c r="AB82" s="5"/>
      <c r="AG82" s="8"/>
    </row>
    <row r="83" spans="1:33" ht="21.75" thickBot="1" x14ac:dyDescent="0.5">
      <c r="C83" s="36">
        <f>SUM(C9:C82)</f>
        <v>8431657279</v>
      </c>
      <c r="D83" s="35"/>
      <c r="E83" s="36">
        <f>SUM(E9:E82)</f>
        <v>47387295745456</v>
      </c>
      <c r="F83" s="35"/>
      <c r="G83" s="36">
        <f>SUM(G9:G82)</f>
        <v>51226819367910.961</v>
      </c>
      <c r="H83" s="35"/>
      <c r="I83" s="36">
        <f>SUM(I9:I82)</f>
        <v>1119570314</v>
      </c>
      <c r="J83" s="35"/>
      <c r="K83" s="36">
        <f>SUM(K9:K82)</f>
        <v>4718859573305</v>
      </c>
      <c r="L83" s="35"/>
      <c r="M83" s="36">
        <f>SUM(M9:M82)</f>
        <v>-805513094</v>
      </c>
      <c r="N83" s="35"/>
      <c r="O83" s="36">
        <f>SUM(O9:O82)</f>
        <v>4903535686544.9414</v>
      </c>
      <c r="P83" s="35"/>
      <c r="Q83" s="36">
        <f>SUM(Q9:Q82)</f>
        <v>5730264162</v>
      </c>
      <c r="R83" s="35"/>
      <c r="S83" s="35"/>
      <c r="T83" s="35"/>
      <c r="U83" s="36">
        <f>SUM(U9:U82)</f>
        <v>36363710045535</v>
      </c>
      <c r="V83" s="35"/>
      <c r="W83" s="36">
        <f>SUM(W9:W82)</f>
        <v>50582192382582.117</v>
      </c>
      <c r="Y83" s="12">
        <f>SUM(Y9:Y82)</f>
        <v>0.10120000000000003</v>
      </c>
    </row>
    <row r="84" spans="1:33" ht="21.75" thickTop="1" x14ac:dyDescent="0.25">
      <c r="U84" s="8"/>
    </row>
    <row r="86" spans="1:33" x14ac:dyDescent="0.25">
      <c r="U86" s="8"/>
      <c r="W86" s="3"/>
    </row>
    <row r="87" spans="1:33" x14ac:dyDescent="0.25">
      <c r="U87" s="9"/>
    </row>
    <row r="88" spans="1:33" x14ac:dyDescent="0.25">
      <c r="U88" s="9"/>
      <c r="Y88" s="13"/>
    </row>
    <row r="89" spans="1:33" x14ac:dyDescent="0.25">
      <c r="U89" s="9"/>
      <c r="Y89" s="13"/>
    </row>
    <row r="90" spans="1:33" x14ac:dyDescent="0.25">
      <c r="U90" s="9"/>
    </row>
    <row r="91" spans="1:33" x14ac:dyDescent="0.25">
      <c r="U91" s="9"/>
    </row>
    <row r="92" spans="1:33" x14ac:dyDescent="0.25">
      <c r="U92" s="9"/>
    </row>
    <row r="93" spans="1:33" x14ac:dyDescent="0.25">
      <c r="U93" s="8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0" orientation="portrait" horizontalDpi="300" r:id="rId1"/>
  <ignoredErrors>
    <ignoredError sqref="Y17 Y28 Y30 Y32 Y37 Y40 Y45 Y51 Y54 Y56 Y66 Y8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2"/>
  <sheetViews>
    <sheetView rightToLeft="1" view="pageBreakPreview" zoomScale="85" zoomScaleNormal="100" zoomScaleSheetLayoutView="85" workbookViewId="0">
      <selection activeCell="C15" sqref="A15:C19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8.42578125" style="14" bestFit="1" customWidth="1"/>
    <col min="12" max="12" width="1" style="1" customWidth="1"/>
    <col min="13" max="13" width="18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18.42578125" style="14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1" x14ac:dyDescent="0.45">
      <c r="A3" s="29" t="s">
        <v>494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1" x14ac:dyDescent="0.45">
      <c r="A6" s="37" t="s">
        <v>3</v>
      </c>
      <c r="C6" s="38" t="s">
        <v>496</v>
      </c>
      <c r="D6" s="38" t="s">
        <v>496</v>
      </c>
      <c r="E6" s="38" t="s">
        <v>496</v>
      </c>
      <c r="F6" s="38" t="s">
        <v>496</v>
      </c>
      <c r="G6" s="38" t="s">
        <v>496</v>
      </c>
      <c r="H6" s="38" t="s">
        <v>496</v>
      </c>
      <c r="I6" s="38" t="s">
        <v>496</v>
      </c>
      <c r="J6" s="38" t="s">
        <v>496</v>
      </c>
      <c r="K6" s="38" t="s">
        <v>496</v>
      </c>
      <c r="M6" s="38" t="s">
        <v>497</v>
      </c>
      <c r="N6" s="38" t="s">
        <v>497</v>
      </c>
      <c r="O6" s="38" t="s">
        <v>497</v>
      </c>
      <c r="P6" s="38" t="s">
        <v>497</v>
      </c>
      <c r="Q6" s="38" t="s">
        <v>497</v>
      </c>
      <c r="R6" s="38" t="s">
        <v>497</v>
      </c>
      <c r="S6" s="38" t="s">
        <v>497</v>
      </c>
      <c r="T6" s="38" t="s">
        <v>497</v>
      </c>
      <c r="U6" s="38" t="s">
        <v>497</v>
      </c>
    </row>
    <row r="7" spans="1:21" ht="21" x14ac:dyDescent="0.45">
      <c r="A7" s="38" t="s">
        <v>3</v>
      </c>
      <c r="C7" s="38" t="s">
        <v>559</v>
      </c>
      <c r="E7" s="38" t="s">
        <v>560</v>
      </c>
      <c r="G7" s="38" t="s">
        <v>561</v>
      </c>
      <c r="I7" s="38" t="s">
        <v>289</v>
      </c>
      <c r="K7" s="38" t="s">
        <v>562</v>
      </c>
      <c r="M7" s="38" t="s">
        <v>559</v>
      </c>
      <c r="O7" s="38" t="s">
        <v>560</v>
      </c>
      <c r="Q7" s="38" t="s">
        <v>561</v>
      </c>
      <c r="S7" s="38" t="s">
        <v>289</v>
      </c>
      <c r="U7" s="38" t="s">
        <v>562</v>
      </c>
    </row>
    <row r="8" spans="1:21" x14ac:dyDescent="0.45">
      <c r="A8" s="1" t="s">
        <v>70</v>
      </c>
      <c r="C8" s="4">
        <v>0</v>
      </c>
      <c r="D8" s="4"/>
      <c r="E8" s="4">
        <v>7517644484</v>
      </c>
      <c r="F8" s="4"/>
      <c r="G8" s="4">
        <v>-5860350911</v>
      </c>
      <c r="H8" s="4"/>
      <c r="I8" s="4">
        <v>1657293573</v>
      </c>
      <c r="K8" s="15">
        <v>2.0000000000000001E-4</v>
      </c>
      <c r="M8" s="4">
        <v>0</v>
      </c>
      <c r="N8" s="4"/>
      <c r="O8" s="4">
        <v>-139727046823</v>
      </c>
      <c r="P8" s="4"/>
      <c r="Q8" s="4">
        <v>-12768362377</v>
      </c>
      <c r="R8" s="4"/>
      <c r="S8" s="4">
        <v>-152495409200</v>
      </c>
      <c r="U8" s="15">
        <v>-4.1999999999999997E-3</v>
      </c>
    </row>
    <row r="9" spans="1:21" x14ac:dyDescent="0.45">
      <c r="A9" s="1" t="s">
        <v>25</v>
      </c>
      <c r="C9" s="4">
        <v>0</v>
      </c>
      <c r="D9" s="4"/>
      <c r="E9" s="4">
        <v>2115819632</v>
      </c>
      <c r="F9" s="4"/>
      <c r="G9" s="4">
        <v>81595633</v>
      </c>
      <c r="H9" s="4"/>
      <c r="I9" s="4">
        <v>2197415265</v>
      </c>
      <c r="K9" s="15">
        <v>2.9999999999999997E-4</v>
      </c>
      <c r="M9" s="4">
        <v>0</v>
      </c>
      <c r="N9" s="4"/>
      <c r="O9" s="4">
        <v>4102536410</v>
      </c>
      <c r="P9" s="4"/>
      <c r="Q9" s="4">
        <v>-3362098276</v>
      </c>
      <c r="R9" s="4"/>
      <c r="S9" s="4">
        <v>740438134</v>
      </c>
      <c r="U9" s="15">
        <v>0</v>
      </c>
    </row>
    <row r="10" spans="1:21" x14ac:dyDescent="0.45">
      <c r="A10" s="1" t="s">
        <v>67</v>
      </c>
      <c r="C10" s="4">
        <v>0</v>
      </c>
      <c r="D10" s="4"/>
      <c r="E10" s="4">
        <v>1386562469</v>
      </c>
      <c r="F10" s="4"/>
      <c r="G10" s="4">
        <v>11393196483</v>
      </c>
      <c r="H10" s="4"/>
      <c r="I10" s="4">
        <v>12779758952</v>
      </c>
      <c r="K10" s="15">
        <v>1.9E-3</v>
      </c>
      <c r="M10" s="4">
        <v>0</v>
      </c>
      <c r="N10" s="4"/>
      <c r="O10" s="4">
        <v>1667080711</v>
      </c>
      <c r="P10" s="4"/>
      <c r="Q10" s="4">
        <v>12093648140</v>
      </c>
      <c r="R10" s="4"/>
      <c r="S10" s="4">
        <v>13760728851</v>
      </c>
      <c r="U10" s="15">
        <v>4.0000000000000002E-4</v>
      </c>
    </row>
    <row r="11" spans="1:21" x14ac:dyDescent="0.45">
      <c r="A11" s="1" t="s">
        <v>52</v>
      </c>
      <c r="C11" s="4">
        <v>0</v>
      </c>
      <c r="D11" s="4"/>
      <c r="E11" s="4">
        <v>0</v>
      </c>
      <c r="F11" s="4"/>
      <c r="G11" s="4">
        <v>-1192980909</v>
      </c>
      <c r="H11" s="4"/>
      <c r="I11" s="4">
        <v>-1192980909</v>
      </c>
      <c r="K11" s="15">
        <v>-2.0000000000000001E-4</v>
      </c>
      <c r="M11" s="4">
        <v>0</v>
      </c>
      <c r="N11" s="4"/>
      <c r="O11" s="4">
        <v>0</v>
      </c>
      <c r="P11" s="4"/>
      <c r="Q11" s="4">
        <v>-1191026791</v>
      </c>
      <c r="R11" s="4"/>
      <c r="S11" s="4">
        <v>-1191026791</v>
      </c>
      <c r="U11" s="15">
        <v>0</v>
      </c>
    </row>
    <row r="12" spans="1:21" x14ac:dyDescent="0.45">
      <c r="A12" s="1" t="s">
        <v>21</v>
      </c>
      <c r="C12" s="4">
        <v>0</v>
      </c>
      <c r="D12" s="4"/>
      <c r="E12" s="4">
        <v>0</v>
      </c>
      <c r="F12" s="4"/>
      <c r="G12" s="4">
        <v>2358547866</v>
      </c>
      <c r="H12" s="4"/>
      <c r="I12" s="4">
        <v>2358547866</v>
      </c>
      <c r="K12" s="15">
        <v>2.9999999999999997E-4</v>
      </c>
      <c r="M12" s="4">
        <v>0</v>
      </c>
      <c r="N12" s="4"/>
      <c r="O12" s="4">
        <v>0</v>
      </c>
      <c r="P12" s="4"/>
      <c r="Q12" s="4">
        <v>8718444306</v>
      </c>
      <c r="R12" s="4"/>
      <c r="S12" s="4">
        <v>8718444306</v>
      </c>
      <c r="U12" s="15">
        <v>2.0000000000000001E-4</v>
      </c>
    </row>
    <row r="13" spans="1:21" x14ac:dyDescent="0.45">
      <c r="A13" s="1" t="s">
        <v>81</v>
      </c>
      <c r="C13" s="4">
        <v>0</v>
      </c>
      <c r="D13" s="4"/>
      <c r="E13" s="4">
        <v>4452532161</v>
      </c>
      <c r="F13" s="4"/>
      <c r="G13" s="4">
        <v>8052102670</v>
      </c>
      <c r="H13" s="4"/>
      <c r="I13" s="4">
        <v>12504634831</v>
      </c>
      <c r="K13" s="15">
        <v>1.8E-3</v>
      </c>
      <c r="M13" s="4">
        <v>0</v>
      </c>
      <c r="N13" s="4"/>
      <c r="O13" s="4">
        <v>3976621964</v>
      </c>
      <c r="P13" s="4"/>
      <c r="Q13" s="4">
        <v>8052102670</v>
      </c>
      <c r="R13" s="4"/>
      <c r="S13" s="4">
        <v>12028724634</v>
      </c>
      <c r="U13" s="15">
        <v>2.9999999999999997E-4</v>
      </c>
    </row>
    <row r="14" spans="1:21" x14ac:dyDescent="0.45">
      <c r="A14" s="1" t="s">
        <v>69</v>
      </c>
      <c r="C14" s="4">
        <v>0</v>
      </c>
      <c r="D14" s="4"/>
      <c r="E14" s="4">
        <v>618651106</v>
      </c>
      <c r="F14" s="4"/>
      <c r="G14" s="4">
        <v>2129609708</v>
      </c>
      <c r="H14" s="4"/>
      <c r="I14" s="4">
        <v>2748260814</v>
      </c>
      <c r="K14" s="15">
        <v>4.0000000000000002E-4</v>
      </c>
      <c r="M14" s="4">
        <v>0</v>
      </c>
      <c r="N14" s="4"/>
      <c r="O14" s="4">
        <v>4453874217</v>
      </c>
      <c r="P14" s="4"/>
      <c r="Q14" s="4">
        <v>1635040314</v>
      </c>
      <c r="R14" s="4"/>
      <c r="S14" s="4">
        <v>6088914531</v>
      </c>
      <c r="U14" s="15">
        <v>2.0000000000000001E-4</v>
      </c>
    </row>
    <row r="15" spans="1:21" x14ac:dyDescent="0.45">
      <c r="A15" s="1" t="s">
        <v>43</v>
      </c>
      <c r="C15" s="4">
        <v>0</v>
      </c>
      <c r="D15" s="4"/>
      <c r="E15" s="4">
        <v>764374387</v>
      </c>
      <c r="F15" s="4"/>
      <c r="G15" s="4">
        <v>-17135973</v>
      </c>
      <c r="H15" s="4"/>
      <c r="I15" s="4">
        <v>747238414</v>
      </c>
      <c r="K15" s="15">
        <v>1E-4</v>
      </c>
      <c r="M15" s="4">
        <v>0</v>
      </c>
      <c r="N15" s="4"/>
      <c r="O15" s="4">
        <v>-1379914318</v>
      </c>
      <c r="P15" s="4"/>
      <c r="Q15" s="4">
        <v>-17135973</v>
      </c>
      <c r="R15" s="4"/>
      <c r="S15" s="4">
        <v>-1397050291</v>
      </c>
      <c r="U15" s="15">
        <v>0</v>
      </c>
    </row>
    <row r="16" spans="1:21" x14ac:dyDescent="0.45">
      <c r="A16" s="1" t="s">
        <v>40</v>
      </c>
      <c r="C16" s="4">
        <v>0</v>
      </c>
      <c r="D16" s="4"/>
      <c r="E16" s="4">
        <v>1198468079</v>
      </c>
      <c r="F16" s="4"/>
      <c r="G16" s="4">
        <v>1802886754</v>
      </c>
      <c r="H16" s="4"/>
      <c r="I16" s="4">
        <v>3001354833</v>
      </c>
      <c r="K16" s="15">
        <v>4.0000000000000002E-4</v>
      </c>
      <c r="M16" s="4">
        <v>0</v>
      </c>
      <c r="N16" s="4"/>
      <c r="O16" s="4">
        <v>1285915351</v>
      </c>
      <c r="P16" s="4"/>
      <c r="Q16" s="4">
        <v>4048902477</v>
      </c>
      <c r="R16" s="4"/>
      <c r="S16" s="4">
        <v>5334817828</v>
      </c>
      <c r="U16" s="15">
        <v>1E-4</v>
      </c>
    </row>
    <row r="17" spans="1:21" x14ac:dyDescent="0.45">
      <c r="A17" s="1" t="s">
        <v>28</v>
      </c>
      <c r="C17" s="4">
        <v>14101295642</v>
      </c>
      <c r="D17" s="4"/>
      <c r="E17" s="4">
        <v>-15235242626</v>
      </c>
      <c r="F17" s="4"/>
      <c r="G17" s="4">
        <v>1646941640</v>
      </c>
      <c r="H17" s="4"/>
      <c r="I17" s="4">
        <v>512994656</v>
      </c>
      <c r="K17" s="15">
        <v>1E-4</v>
      </c>
      <c r="M17" s="4">
        <v>14101295642</v>
      </c>
      <c r="N17" s="4"/>
      <c r="O17" s="4">
        <v>-15659694836</v>
      </c>
      <c r="P17" s="4"/>
      <c r="Q17" s="4">
        <v>1646941640</v>
      </c>
      <c r="R17" s="4"/>
      <c r="S17" s="4">
        <v>88542446</v>
      </c>
      <c r="U17" s="15">
        <v>0</v>
      </c>
    </row>
    <row r="18" spans="1:21" x14ac:dyDescent="0.45">
      <c r="A18" s="1" t="s">
        <v>49</v>
      </c>
      <c r="C18" s="4">
        <v>0</v>
      </c>
      <c r="D18" s="4"/>
      <c r="E18" s="4">
        <v>2266202036</v>
      </c>
      <c r="F18" s="4"/>
      <c r="G18" s="4">
        <v>-1203163627</v>
      </c>
      <c r="H18" s="4"/>
      <c r="I18" s="4">
        <v>1063038409</v>
      </c>
      <c r="K18" s="15">
        <v>2.0000000000000001E-4</v>
      </c>
      <c r="M18" s="4">
        <v>0</v>
      </c>
      <c r="N18" s="4"/>
      <c r="O18" s="4">
        <v>-15747145847</v>
      </c>
      <c r="P18" s="4"/>
      <c r="Q18" s="4">
        <v>-1113231695</v>
      </c>
      <c r="R18" s="4"/>
      <c r="S18" s="4">
        <v>-16860377542</v>
      </c>
      <c r="U18" s="15">
        <v>-5.0000000000000001E-4</v>
      </c>
    </row>
    <row r="19" spans="1:21" x14ac:dyDescent="0.45">
      <c r="A19" s="1" t="s">
        <v>18</v>
      </c>
      <c r="C19" s="4">
        <v>0</v>
      </c>
      <c r="D19" s="4"/>
      <c r="E19" s="4">
        <v>57584546458</v>
      </c>
      <c r="F19" s="4"/>
      <c r="G19" s="4">
        <v>-42972401098</v>
      </c>
      <c r="H19" s="4"/>
      <c r="I19" s="4">
        <v>14612145360</v>
      </c>
      <c r="K19" s="15">
        <v>2.2000000000000001E-3</v>
      </c>
      <c r="M19" s="4">
        <v>0</v>
      </c>
      <c r="N19" s="4"/>
      <c r="O19" s="4">
        <v>-731627532004</v>
      </c>
      <c r="P19" s="4"/>
      <c r="Q19" s="4">
        <v>856322597363</v>
      </c>
      <c r="R19" s="4"/>
      <c r="S19" s="4">
        <v>124695065359</v>
      </c>
      <c r="U19" s="15">
        <v>3.3999999999999998E-3</v>
      </c>
    </row>
    <row r="20" spans="1:21" x14ac:dyDescent="0.45">
      <c r="A20" s="1" t="s">
        <v>41</v>
      </c>
      <c r="C20" s="4">
        <v>0</v>
      </c>
      <c r="D20" s="4"/>
      <c r="E20" s="4">
        <v>7276546024</v>
      </c>
      <c r="F20" s="4"/>
      <c r="G20" s="4">
        <v>1186531932</v>
      </c>
      <c r="H20" s="4"/>
      <c r="I20" s="4">
        <v>8463077956</v>
      </c>
      <c r="K20" s="15">
        <v>1.2999999999999999E-3</v>
      </c>
      <c r="M20" s="4">
        <v>0</v>
      </c>
      <c r="N20" s="4"/>
      <c r="O20" s="4">
        <v>10802729710</v>
      </c>
      <c r="P20" s="4"/>
      <c r="Q20" s="4">
        <v>1186531932</v>
      </c>
      <c r="R20" s="4"/>
      <c r="S20" s="4">
        <v>11989261642</v>
      </c>
      <c r="U20" s="15">
        <v>2.9999999999999997E-4</v>
      </c>
    </row>
    <row r="21" spans="1:21" x14ac:dyDescent="0.45">
      <c r="A21" s="1" t="s">
        <v>26</v>
      </c>
      <c r="C21" s="4">
        <v>0</v>
      </c>
      <c r="D21" s="4"/>
      <c r="E21" s="4">
        <v>-315586467</v>
      </c>
      <c r="F21" s="4"/>
      <c r="G21" s="4">
        <v>2907929690</v>
      </c>
      <c r="H21" s="4"/>
      <c r="I21" s="4">
        <v>2592343223</v>
      </c>
      <c r="K21" s="15">
        <v>4.0000000000000002E-4</v>
      </c>
      <c r="M21" s="4">
        <v>0</v>
      </c>
      <c r="N21" s="4"/>
      <c r="O21" s="4">
        <v>561319964</v>
      </c>
      <c r="P21" s="4"/>
      <c r="Q21" s="4">
        <v>2907929690</v>
      </c>
      <c r="R21" s="4"/>
      <c r="S21" s="4">
        <v>3469249654</v>
      </c>
      <c r="U21" s="15">
        <v>1E-4</v>
      </c>
    </row>
    <row r="22" spans="1:21" x14ac:dyDescent="0.45">
      <c r="A22" s="1" t="s">
        <v>24</v>
      </c>
      <c r="C22" s="4">
        <v>0</v>
      </c>
      <c r="D22" s="4"/>
      <c r="E22" s="4">
        <v>0</v>
      </c>
      <c r="F22" s="4"/>
      <c r="G22" s="4">
        <v>321458</v>
      </c>
      <c r="H22" s="4"/>
      <c r="I22" s="4">
        <v>321458</v>
      </c>
      <c r="K22" s="15">
        <v>0</v>
      </c>
      <c r="M22" s="4">
        <v>0</v>
      </c>
      <c r="N22" s="4"/>
      <c r="O22" s="4">
        <v>0</v>
      </c>
      <c r="P22" s="4"/>
      <c r="Q22" s="4">
        <v>321458</v>
      </c>
      <c r="R22" s="4"/>
      <c r="S22" s="4">
        <v>321458</v>
      </c>
      <c r="U22" s="15">
        <v>0</v>
      </c>
    </row>
    <row r="23" spans="1:21" x14ac:dyDescent="0.45">
      <c r="A23" s="1" t="s">
        <v>63</v>
      </c>
      <c r="C23" s="4">
        <v>0</v>
      </c>
      <c r="D23" s="4"/>
      <c r="E23" s="4">
        <v>0</v>
      </c>
      <c r="F23" s="4"/>
      <c r="G23" s="4">
        <v>307469337</v>
      </c>
      <c r="H23" s="4"/>
      <c r="I23" s="4">
        <v>307469337</v>
      </c>
      <c r="K23" s="15">
        <v>0</v>
      </c>
      <c r="M23" s="4">
        <v>0</v>
      </c>
      <c r="N23" s="4"/>
      <c r="O23" s="4">
        <v>0</v>
      </c>
      <c r="P23" s="4"/>
      <c r="Q23" s="4">
        <v>307469337</v>
      </c>
      <c r="R23" s="4"/>
      <c r="S23" s="4">
        <v>307469337</v>
      </c>
      <c r="U23" s="15">
        <v>0</v>
      </c>
    </row>
    <row r="24" spans="1:21" x14ac:dyDescent="0.45">
      <c r="A24" s="1" t="s">
        <v>58</v>
      </c>
      <c r="C24" s="4">
        <v>0</v>
      </c>
      <c r="D24" s="4"/>
      <c r="E24" s="4">
        <v>0</v>
      </c>
      <c r="F24" s="4"/>
      <c r="G24" s="4">
        <v>-299935560</v>
      </c>
      <c r="H24" s="4"/>
      <c r="I24" s="4">
        <v>-299935560</v>
      </c>
      <c r="K24" s="15">
        <v>0</v>
      </c>
      <c r="M24" s="4">
        <v>0</v>
      </c>
      <c r="N24" s="4"/>
      <c r="O24" s="4">
        <v>0</v>
      </c>
      <c r="P24" s="4"/>
      <c r="Q24" s="4">
        <v>-299935560</v>
      </c>
      <c r="R24" s="4"/>
      <c r="S24" s="4">
        <v>-299935560</v>
      </c>
      <c r="U24" s="15">
        <v>0</v>
      </c>
    </row>
    <row r="25" spans="1:21" x14ac:dyDescent="0.45">
      <c r="A25" s="1" t="s">
        <v>20</v>
      </c>
      <c r="C25" s="4">
        <v>0</v>
      </c>
      <c r="D25" s="4"/>
      <c r="E25" s="4">
        <v>602569145</v>
      </c>
      <c r="F25" s="4"/>
      <c r="G25" s="4">
        <v>-182396826</v>
      </c>
      <c r="H25" s="4"/>
      <c r="I25" s="4">
        <v>420172319</v>
      </c>
      <c r="K25" s="15">
        <v>1E-4</v>
      </c>
      <c r="M25" s="4">
        <v>0</v>
      </c>
      <c r="N25" s="4"/>
      <c r="O25" s="4">
        <v>832839936</v>
      </c>
      <c r="P25" s="4"/>
      <c r="Q25" s="4">
        <v>-182396826</v>
      </c>
      <c r="R25" s="4"/>
      <c r="S25" s="4">
        <v>650443110</v>
      </c>
      <c r="U25" s="15">
        <v>0</v>
      </c>
    </row>
    <row r="26" spans="1:21" x14ac:dyDescent="0.45">
      <c r="A26" s="1" t="s">
        <v>53</v>
      </c>
      <c r="C26" s="4">
        <v>53903423004</v>
      </c>
      <c r="D26" s="4"/>
      <c r="E26" s="4">
        <v>-49347405222</v>
      </c>
      <c r="F26" s="4"/>
      <c r="G26" s="4">
        <v>-10927667014</v>
      </c>
      <c r="H26" s="4"/>
      <c r="I26" s="4">
        <v>-6371649232</v>
      </c>
      <c r="K26" s="15">
        <v>-8.9999999999999998E-4</v>
      </c>
      <c r="M26" s="4">
        <v>53903423004</v>
      </c>
      <c r="N26" s="4"/>
      <c r="O26" s="4">
        <v>-48505401666</v>
      </c>
      <c r="P26" s="4"/>
      <c r="Q26" s="4">
        <v>-10699237985</v>
      </c>
      <c r="R26" s="4"/>
      <c r="S26" s="4">
        <v>-5301216647</v>
      </c>
      <c r="U26" s="15">
        <v>-1E-4</v>
      </c>
    </row>
    <row r="27" spans="1:21" x14ac:dyDescent="0.45">
      <c r="A27" s="1" t="s">
        <v>75</v>
      </c>
      <c r="C27" s="4">
        <v>0</v>
      </c>
      <c r="D27" s="4"/>
      <c r="E27" s="4">
        <v>20119404304</v>
      </c>
      <c r="F27" s="4"/>
      <c r="G27" s="4">
        <v>-18183261387</v>
      </c>
      <c r="H27" s="4"/>
      <c r="I27" s="4">
        <v>1936142917</v>
      </c>
      <c r="K27" s="15">
        <v>2.9999999999999997E-4</v>
      </c>
      <c r="M27" s="4">
        <v>202867239000</v>
      </c>
      <c r="N27" s="4"/>
      <c r="O27" s="4">
        <v>-188034827277</v>
      </c>
      <c r="P27" s="4"/>
      <c r="Q27" s="4">
        <v>-18174410233</v>
      </c>
      <c r="R27" s="4"/>
      <c r="S27" s="4">
        <v>-3341998510</v>
      </c>
      <c r="U27" s="15">
        <v>-1E-4</v>
      </c>
    </row>
    <row r="28" spans="1:21" x14ac:dyDescent="0.45">
      <c r="A28" s="1" t="s">
        <v>24</v>
      </c>
      <c r="C28" s="4">
        <v>0</v>
      </c>
      <c r="D28" s="4"/>
      <c r="E28" s="4">
        <v>0</v>
      </c>
      <c r="F28" s="4"/>
      <c r="G28" s="4">
        <v>85837445</v>
      </c>
      <c r="H28" s="4"/>
      <c r="I28" s="4">
        <v>85837445</v>
      </c>
      <c r="K28" s="15">
        <v>0</v>
      </c>
      <c r="M28" s="4">
        <v>0</v>
      </c>
      <c r="N28" s="4"/>
      <c r="O28" s="4">
        <v>0</v>
      </c>
      <c r="P28" s="4"/>
      <c r="Q28" s="4">
        <v>85837445</v>
      </c>
      <c r="R28" s="4"/>
      <c r="S28" s="4">
        <v>85837445</v>
      </c>
      <c r="U28" s="15">
        <v>0</v>
      </c>
    </row>
    <row r="29" spans="1:21" x14ac:dyDescent="0.45">
      <c r="A29" s="1" t="s">
        <v>48</v>
      </c>
      <c r="C29" s="4">
        <v>0</v>
      </c>
      <c r="D29" s="4"/>
      <c r="E29" s="4">
        <v>-2439363099</v>
      </c>
      <c r="F29" s="4"/>
      <c r="G29" s="4">
        <v>999429597</v>
      </c>
      <c r="H29" s="4"/>
      <c r="I29" s="4">
        <v>-1439933502</v>
      </c>
      <c r="K29" s="15">
        <v>-2.0000000000000001E-4</v>
      </c>
      <c r="M29" s="4">
        <v>0</v>
      </c>
      <c r="N29" s="4"/>
      <c r="O29" s="4">
        <v>-2517870015</v>
      </c>
      <c r="P29" s="4"/>
      <c r="Q29" s="4">
        <v>999429597</v>
      </c>
      <c r="R29" s="4"/>
      <c r="S29" s="4">
        <v>-1518440418</v>
      </c>
      <c r="U29" s="15">
        <v>0</v>
      </c>
    </row>
    <row r="30" spans="1:21" x14ac:dyDescent="0.45">
      <c r="A30" s="1" t="s">
        <v>46</v>
      </c>
      <c r="C30" s="4">
        <v>0</v>
      </c>
      <c r="D30" s="4"/>
      <c r="E30" s="4">
        <v>3270783684</v>
      </c>
      <c r="F30" s="4"/>
      <c r="G30" s="4">
        <v>-84885857</v>
      </c>
      <c r="H30" s="4"/>
      <c r="I30" s="4">
        <v>3185897827</v>
      </c>
      <c r="K30" s="15">
        <v>5.0000000000000001E-4</v>
      </c>
      <c r="M30" s="4">
        <v>0</v>
      </c>
      <c r="N30" s="4"/>
      <c r="O30" s="4">
        <v>-2802135352</v>
      </c>
      <c r="P30" s="4"/>
      <c r="Q30" s="4">
        <v>-10107674840</v>
      </c>
      <c r="R30" s="4"/>
      <c r="S30" s="4">
        <v>-12909810192</v>
      </c>
      <c r="U30" s="15">
        <v>-4.0000000000000002E-4</v>
      </c>
    </row>
    <row r="31" spans="1:21" x14ac:dyDescent="0.45">
      <c r="A31" s="1" t="s">
        <v>29</v>
      </c>
      <c r="C31" s="4">
        <v>0</v>
      </c>
      <c r="D31" s="4"/>
      <c r="E31" s="4">
        <v>0</v>
      </c>
      <c r="F31" s="4"/>
      <c r="G31" s="4">
        <v>995367792</v>
      </c>
      <c r="H31" s="4"/>
      <c r="I31" s="4">
        <v>995367792</v>
      </c>
      <c r="K31" s="15">
        <v>1E-4</v>
      </c>
      <c r="M31" s="4">
        <v>0</v>
      </c>
      <c r="N31" s="4"/>
      <c r="O31" s="4">
        <v>0</v>
      </c>
      <c r="P31" s="4"/>
      <c r="Q31" s="4">
        <v>3153954686</v>
      </c>
      <c r="R31" s="4"/>
      <c r="S31" s="4">
        <v>3153954686</v>
      </c>
      <c r="U31" s="15">
        <v>1E-4</v>
      </c>
    </row>
    <row r="32" spans="1:21" x14ac:dyDescent="0.45">
      <c r="A32" s="1" t="s">
        <v>86</v>
      </c>
      <c r="C32" s="4">
        <v>0</v>
      </c>
      <c r="D32" s="4"/>
      <c r="E32" s="4">
        <v>-1189260065</v>
      </c>
      <c r="F32" s="4"/>
      <c r="G32" s="4">
        <v>52227154</v>
      </c>
      <c r="H32" s="4"/>
      <c r="I32" s="4">
        <v>-1137032911</v>
      </c>
      <c r="K32" s="15">
        <v>-2.0000000000000001E-4</v>
      </c>
      <c r="M32" s="4">
        <v>0</v>
      </c>
      <c r="N32" s="4"/>
      <c r="O32" s="4">
        <v>-1189260065</v>
      </c>
      <c r="P32" s="4"/>
      <c r="Q32" s="4">
        <v>52227154</v>
      </c>
      <c r="R32" s="4"/>
      <c r="S32" s="4">
        <v>-1137032911</v>
      </c>
      <c r="U32" s="15">
        <v>0</v>
      </c>
    </row>
    <row r="33" spans="1:21" x14ac:dyDescent="0.45">
      <c r="A33" s="1" t="s">
        <v>55</v>
      </c>
      <c r="C33" s="4">
        <v>0</v>
      </c>
      <c r="D33" s="4"/>
      <c r="E33" s="4">
        <v>454312777</v>
      </c>
      <c r="F33" s="4"/>
      <c r="G33" s="4">
        <v>4833608083</v>
      </c>
      <c r="H33" s="4"/>
      <c r="I33" s="4">
        <v>5287920860</v>
      </c>
      <c r="K33" s="15">
        <v>8.0000000000000004E-4</v>
      </c>
      <c r="M33" s="4">
        <v>0</v>
      </c>
      <c r="N33" s="4"/>
      <c r="O33" s="4">
        <v>2851867806</v>
      </c>
      <c r="P33" s="4"/>
      <c r="Q33" s="4">
        <v>4833608083</v>
      </c>
      <c r="R33" s="4"/>
      <c r="S33" s="4">
        <v>7685475889</v>
      </c>
      <c r="U33" s="15">
        <v>2.0000000000000001E-4</v>
      </c>
    </row>
    <row r="34" spans="1:21" x14ac:dyDescent="0.45">
      <c r="A34" s="1" t="s">
        <v>78</v>
      </c>
      <c r="C34" s="4">
        <v>0</v>
      </c>
      <c r="D34" s="4"/>
      <c r="E34" s="4">
        <v>-127811411</v>
      </c>
      <c r="F34" s="4"/>
      <c r="G34" s="4">
        <v>8328646455</v>
      </c>
      <c r="H34" s="4"/>
      <c r="I34" s="4">
        <v>8200835044</v>
      </c>
      <c r="K34" s="15">
        <v>1.1999999999999999E-3</v>
      </c>
      <c r="M34" s="4">
        <v>0</v>
      </c>
      <c r="N34" s="4"/>
      <c r="O34" s="4">
        <v>48096927</v>
      </c>
      <c r="P34" s="4"/>
      <c r="Q34" s="4">
        <v>8715050701</v>
      </c>
      <c r="R34" s="4"/>
      <c r="S34" s="4">
        <v>8763147628</v>
      </c>
      <c r="U34" s="15">
        <v>2.0000000000000001E-4</v>
      </c>
    </row>
    <row r="35" spans="1:21" x14ac:dyDescent="0.45">
      <c r="A35" s="1" t="s">
        <v>39</v>
      </c>
      <c r="C35" s="4">
        <v>0</v>
      </c>
      <c r="D35" s="4"/>
      <c r="E35" s="4">
        <v>0</v>
      </c>
      <c r="F35" s="4"/>
      <c r="G35" s="4">
        <v>7062599035</v>
      </c>
      <c r="H35" s="4"/>
      <c r="I35" s="4">
        <v>7062599035</v>
      </c>
      <c r="K35" s="15">
        <v>1E-3</v>
      </c>
      <c r="M35" s="4">
        <v>0</v>
      </c>
      <c r="N35" s="4"/>
      <c r="O35" s="4">
        <v>0</v>
      </c>
      <c r="P35" s="4"/>
      <c r="Q35" s="4">
        <v>785088578</v>
      </c>
      <c r="R35" s="4"/>
      <c r="S35" s="4">
        <v>785088578</v>
      </c>
      <c r="U35" s="15">
        <v>0</v>
      </c>
    </row>
    <row r="36" spans="1:21" x14ac:dyDescent="0.45">
      <c r="A36" s="1" t="s">
        <v>76</v>
      </c>
      <c r="C36" s="4">
        <v>0</v>
      </c>
      <c r="D36" s="4"/>
      <c r="E36" s="4">
        <v>-617392695</v>
      </c>
      <c r="F36" s="4"/>
      <c r="G36" s="4">
        <v>-8877</v>
      </c>
      <c r="H36" s="4"/>
      <c r="I36" s="4">
        <v>-617401572</v>
      </c>
      <c r="K36" s="15">
        <v>-1E-4</v>
      </c>
      <c r="M36" s="4">
        <v>12000000000</v>
      </c>
      <c r="N36" s="4"/>
      <c r="O36" s="4">
        <v>-2339033315</v>
      </c>
      <c r="P36" s="4"/>
      <c r="Q36" s="4">
        <v>113405296</v>
      </c>
      <c r="R36" s="4"/>
      <c r="S36" s="4">
        <v>9774371981</v>
      </c>
      <c r="U36" s="15">
        <v>2.9999999999999997E-4</v>
      </c>
    </row>
    <row r="37" spans="1:21" x14ac:dyDescent="0.45">
      <c r="A37" s="1" t="s">
        <v>79</v>
      </c>
      <c r="C37" s="4">
        <v>0</v>
      </c>
      <c r="D37" s="4"/>
      <c r="E37" s="4">
        <v>142498365</v>
      </c>
      <c r="F37" s="4"/>
      <c r="G37" s="4">
        <v>70742595</v>
      </c>
      <c r="H37" s="4"/>
      <c r="I37" s="4">
        <v>213240960</v>
      </c>
      <c r="K37" s="15">
        <v>0</v>
      </c>
      <c r="M37" s="4">
        <v>0</v>
      </c>
      <c r="N37" s="4"/>
      <c r="O37" s="4">
        <v>1690000611</v>
      </c>
      <c r="P37" s="4"/>
      <c r="Q37" s="4">
        <v>82289252</v>
      </c>
      <c r="R37" s="4"/>
      <c r="S37" s="4">
        <v>1772289863</v>
      </c>
      <c r="U37" s="15">
        <v>0</v>
      </c>
    </row>
    <row r="38" spans="1:21" x14ac:dyDescent="0.45">
      <c r="A38" s="1" t="s">
        <v>84</v>
      </c>
      <c r="C38" s="4">
        <v>0</v>
      </c>
      <c r="D38" s="4"/>
      <c r="E38" s="4">
        <v>280106510</v>
      </c>
      <c r="F38" s="4"/>
      <c r="G38" s="4">
        <v>7016405445</v>
      </c>
      <c r="H38" s="4"/>
      <c r="I38" s="4">
        <v>7296511955</v>
      </c>
      <c r="K38" s="15">
        <v>1.1000000000000001E-3</v>
      </c>
      <c r="M38" s="4">
        <v>0</v>
      </c>
      <c r="N38" s="4"/>
      <c r="O38" s="4">
        <v>280106510</v>
      </c>
      <c r="P38" s="4"/>
      <c r="Q38" s="4">
        <v>7016405445</v>
      </c>
      <c r="R38" s="4"/>
      <c r="S38" s="4">
        <v>7296511955</v>
      </c>
      <c r="U38" s="15">
        <v>2.0000000000000001E-4</v>
      </c>
    </row>
    <row r="39" spans="1:21" x14ac:dyDescent="0.45">
      <c r="A39" s="1" t="s">
        <v>44</v>
      </c>
      <c r="C39" s="4">
        <v>0</v>
      </c>
      <c r="D39" s="4"/>
      <c r="E39" s="4">
        <v>-17563090</v>
      </c>
      <c r="F39" s="4"/>
      <c r="G39" s="4">
        <v>139847501</v>
      </c>
      <c r="H39" s="4"/>
      <c r="I39" s="4">
        <v>122284411</v>
      </c>
      <c r="K39" s="15">
        <v>0</v>
      </c>
      <c r="M39" s="4">
        <v>0</v>
      </c>
      <c r="N39" s="4"/>
      <c r="O39" s="4">
        <v>-25444579</v>
      </c>
      <c r="P39" s="4"/>
      <c r="Q39" s="4">
        <v>5239129126</v>
      </c>
      <c r="R39" s="4"/>
      <c r="S39" s="4">
        <v>5213684547</v>
      </c>
      <c r="U39" s="15">
        <v>1E-4</v>
      </c>
    </row>
    <row r="40" spans="1:21" x14ac:dyDescent="0.45">
      <c r="A40" s="1" t="s">
        <v>35</v>
      </c>
      <c r="C40" s="4">
        <v>0</v>
      </c>
      <c r="D40" s="4"/>
      <c r="E40" s="4">
        <v>0</v>
      </c>
      <c r="F40" s="4"/>
      <c r="G40" s="4">
        <v>2563250857</v>
      </c>
      <c r="H40" s="4"/>
      <c r="I40" s="4">
        <v>2563250857</v>
      </c>
      <c r="K40" s="15">
        <v>4.0000000000000002E-4</v>
      </c>
      <c r="M40" s="4">
        <v>0</v>
      </c>
      <c r="N40" s="4"/>
      <c r="O40" s="4">
        <v>0</v>
      </c>
      <c r="P40" s="4"/>
      <c r="Q40" s="4">
        <v>2563250857</v>
      </c>
      <c r="R40" s="4"/>
      <c r="S40" s="4">
        <v>2563250857</v>
      </c>
      <c r="U40" s="15">
        <v>1E-4</v>
      </c>
    </row>
    <row r="41" spans="1:21" x14ac:dyDescent="0.45">
      <c r="A41" s="1" t="s">
        <v>45</v>
      </c>
      <c r="C41" s="4">
        <v>0</v>
      </c>
      <c r="D41" s="4"/>
      <c r="E41" s="4">
        <v>6495376386</v>
      </c>
      <c r="F41" s="4"/>
      <c r="G41" s="4">
        <v>1641422673</v>
      </c>
      <c r="H41" s="4"/>
      <c r="I41" s="4">
        <v>8136799059</v>
      </c>
      <c r="K41" s="15">
        <v>1.1999999999999999E-3</v>
      </c>
      <c r="M41" s="4">
        <v>0</v>
      </c>
      <c r="N41" s="4"/>
      <c r="O41" s="4">
        <v>5336549358</v>
      </c>
      <c r="P41" s="4"/>
      <c r="Q41" s="4">
        <v>1641422673</v>
      </c>
      <c r="R41" s="4"/>
      <c r="S41" s="4">
        <v>6977972031</v>
      </c>
      <c r="U41" s="15">
        <v>2.0000000000000001E-4</v>
      </c>
    </row>
    <row r="42" spans="1:21" x14ac:dyDescent="0.45">
      <c r="A42" s="1" t="s">
        <v>32</v>
      </c>
      <c r="C42" s="4">
        <v>0</v>
      </c>
      <c r="D42" s="4"/>
      <c r="E42" s="4">
        <v>0</v>
      </c>
      <c r="F42" s="4"/>
      <c r="G42" s="4">
        <v>5731061661</v>
      </c>
      <c r="H42" s="4"/>
      <c r="I42" s="4">
        <v>5731061661</v>
      </c>
      <c r="K42" s="15">
        <v>8.0000000000000004E-4</v>
      </c>
      <c r="M42" s="4">
        <v>0</v>
      </c>
      <c r="N42" s="4"/>
      <c r="O42" s="4">
        <v>0</v>
      </c>
      <c r="P42" s="4"/>
      <c r="Q42" s="4">
        <v>5731061661</v>
      </c>
      <c r="R42" s="4"/>
      <c r="S42" s="4">
        <v>5731061661</v>
      </c>
      <c r="U42" s="15">
        <v>2.0000000000000001E-4</v>
      </c>
    </row>
    <row r="43" spans="1:21" x14ac:dyDescent="0.45">
      <c r="A43" s="1" t="s">
        <v>47</v>
      </c>
      <c r="C43" s="4">
        <v>0</v>
      </c>
      <c r="D43" s="4"/>
      <c r="E43" s="4">
        <v>0</v>
      </c>
      <c r="F43" s="4"/>
      <c r="G43" s="4">
        <v>-565001320</v>
      </c>
      <c r="H43" s="4"/>
      <c r="I43" s="4">
        <v>-565001320</v>
      </c>
      <c r="K43" s="15">
        <v>-1E-4</v>
      </c>
      <c r="M43" s="4">
        <v>0</v>
      </c>
      <c r="N43" s="4"/>
      <c r="O43" s="4">
        <v>0</v>
      </c>
      <c r="P43" s="4"/>
      <c r="Q43" s="4">
        <v>-565001320</v>
      </c>
      <c r="R43" s="4"/>
      <c r="S43" s="4">
        <v>-565001320</v>
      </c>
      <c r="U43" s="15">
        <v>0</v>
      </c>
    </row>
    <row r="44" spans="1:21" x14ac:dyDescent="0.45">
      <c r="A44" s="1" t="s">
        <v>71</v>
      </c>
      <c r="C44" s="4">
        <v>0</v>
      </c>
      <c r="D44" s="4"/>
      <c r="E44" s="4">
        <v>856561253</v>
      </c>
      <c r="F44" s="4"/>
      <c r="G44" s="4">
        <v>2414193908</v>
      </c>
      <c r="H44" s="4"/>
      <c r="I44" s="4">
        <v>3270755161</v>
      </c>
      <c r="K44" s="15">
        <v>5.0000000000000001E-4</v>
      </c>
      <c r="M44" s="4">
        <v>0</v>
      </c>
      <c r="N44" s="4"/>
      <c r="O44" s="4">
        <v>885298925</v>
      </c>
      <c r="P44" s="4"/>
      <c r="Q44" s="4">
        <v>2879823587</v>
      </c>
      <c r="R44" s="4"/>
      <c r="S44" s="4">
        <v>3765122512</v>
      </c>
      <c r="U44" s="15">
        <v>1E-4</v>
      </c>
    </row>
    <row r="45" spans="1:21" x14ac:dyDescent="0.45">
      <c r="A45" s="1" t="s">
        <v>73</v>
      </c>
      <c r="C45" s="4">
        <v>0</v>
      </c>
      <c r="D45" s="4"/>
      <c r="E45" s="4">
        <v>6459688098</v>
      </c>
      <c r="F45" s="4"/>
      <c r="G45" s="4">
        <v>-2960790025</v>
      </c>
      <c r="H45" s="4"/>
      <c r="I45" s="4">
        <v>3498898073</v>
      </c>
      <c r="K45" s="15">
        <v>5.0000000000000001E-4</v>
      </c>
      <c r="M45" s="4">
        <v>36058467742</v>
      </c>
      <c r="N45" s="4"/>
      <c r="O45" s="4">
        <v>-16548586314</v>
      </c>
      <c r="P45" s="4"/>
      <c r="Q45" s="4">
        <v>-7604879540</v>
      </c>
      <c r="R45" s="4"/>
      <c r="S45" s="4">
        <v>11905001888</v>
      </c>
      <c r="U45" s="15">
        <v>2.9999999999999997E-4</v>
      </c>
    </row>
    <row r="46" spans="1:21" x14ac:dyDescent="0.45">
      <c r="A46" s="1" t="s">
        <v>80</v>
      </c>
      <c r="C46" s="4">
        <v>0</v>
      </c>
      <c r="D46" s="4"/>
      <c r="E46" s="4">
        <v>10927624459</v>
      </c>
      <c r="F46" s="4"/>
      <c r="G46" s="4">
        <v>12265387646</v>
      </c>
      <c r="H46" s="4"/>
      <c r="I46" s="4">
        <v>23193012105</v>
      </c>
      <c r="K46" s="15">
        <v>3.3999999999999998E-3</v>
      </c>
      <c r="M46" s="4">
        <v>0</v>
      </c>
      <c r="N46" s="4"/>
      <c r="O46" s="4">
        <v>-178443088746</v>
      </c>
      <c r="P46" s="4"/>
      <c r="Q46" s="4">
        <v>191772532362</v>
      </c>
      <c r="R46" s="4"/>
      <c r="S46" s="4">
        <v>13329443616</v>
      </c>
      <c r="U46" s="15">
        <v>4.0000000000000002E-4</v>
      </c>
    </row>
    <row r="47" spans="1:21" x14ac:dyDescent="0.45">
      <c r="A47" s="1" t="s">
        <v>19</v>
      </c>
      <c r="C47" s="4">
        <v>0</v>
      </c>
      <c r="D47" s="4"/>
      <c r="E47" s="4">
        <v>1040349596</v>
      </c>
      <c r="F47" s="4"/>
      <c r="G47" s="4">
        <v>12836010117</v>
      </c>
      <c r="H47" s="4"/>
      <c r="I47" s="4">
        <v>13876359713</v>
      </c>
      <c r="K47" s="15">
        <v>2.0999999999999999E-3</v>
      </c>
      <c r="M47" s="4">
        <v>0</v>
      </c>
      <c r="N47" s="4"/>
      <c r="O47" s="4">
        <v>-569101174</v>
      </c>
      <c r="P47" s="4"/>
      <c r="Q47" s="4">
        <v>12836010117</v>
      </c>
      <c r="R47" s="4"/>
      <c r="S47" s="4">
        <v>12266908943</v>
      </c>
      <c r="U47" s="15">
        <v>2.9999999999999997E-4</v>
      </c>
    </row>
    <row r="48" spans="1:21" x14ac:dyDescent="0.45">
      <c r="A48" s="1" t="s">
        <v>23</v>
      </c>
      <c r="C48" s="4">
        <v>0</v>
      </c>
      <c r="D48" s="4"/>
      <c r="E48" s="4">
        <v>0</v>
      </c>
      <c r="F48" s="4"/>
      <c r="G48" s="4">
        <v>196978</v>
      </c>
      <c r="H48" s="4"/>
      <c r="I48" s="4">
        <v>196978</v>
      </c>
      <c r="K48" s="15">
        <v>0</v>
      </c>
      <c r="M48" s="4">
        <v>0</v>
      </c>
      <c r="N48" s="4"/>
      <c r="O48" s="4">
        <v>0</v>
      </c>
      <c r="P48" s="4"/>
      <c r="Q48" s="4">
        <v>196978</v>
      </c>
      <c r="R48" s="4"/>
      <c r="S48" s="4">
        <v>196978</v>
      </c>
      <c r="U48" s="15">
        <v>0</v>
      </c>
    </row>
    <row r="49" spans="1:21" x14ac:dyDescent="0.45">
      <c r="A49" s="1" t="s">
        <v>90</v>
      </c>
      <c r="C49" s="4">
        <v>0</v>
      </c>
      <c r="D49" s="4"/>
      <c r="E49" s="4">
        <v>0</v>
      </c>
      <c r="F49" s="4"/>
      <c r="G49" s="4">
        <v>52877149</v>
      </c>
      <c r="H49" s="4"/>
      <c r="I49" s="4">
        <v>52877149</v>
      </c>
      <c r="K49" s="15">
        <v>0</v>
      </c>
      <c r="M49" s="4">
        <v>0</v>
      </c>
      <c r="N49" s="4"/>
      <c r="O49" s="4">
        <v>0</v>
      </c>
      <c r="P49" s="4"/>
      <c r="Q49" s="4">
        <v>52877149</v>
      </c>
      <c r="R49" s="4"/>
      <c r="S49" s="4">
        <v>52877149</v>
      </c>
      <c r="U49" s="15">
        <v>0</v>
      </c>
    </row>
    <row r="50" spans="1:21" x14ac:dyDescent="0.45">
      <c r="A50" s="1" t="s">
        <v>538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K50" s="15">
        <v>0</v>
      </c>
      <c r="M50" s="4">
        <v>0</v>
      </c>
      <c r="N50" s="4"/>
      <c r="O50" s="4">
        <v>0</v>
      </c>
      <c r="P50" s="4"/>
      <c r="Q50" s="4">
        <v>3990927118</v>
      </c>
      <c r="R50" s="4"/>
      <c r="S50" s="4">
        <v>3990927118</v>
      </c>
      <c r="U50" s="15">
        <v>1E-4</v>
      </c>
    </row>
    <row r="51" spans="1:21" x14ac:dyDescent="0.45">
      <c r="A51" s="1" t="s">
        <v>60</v>
      </c>
      <c r="C51" s="4">
        <v>0</v>
      </c>
      <c r="D51" s="4"/>
      <c r="E51" s="4">
        <v>271225290</v>
      </c>
      <c r="F51" s="4"/>
      <c r="G51" s="4">
        <v>0</v>
      </c>
      <c r="H51" s="4"/>
      <c r="I51" s="4">
        <v>271225290</v>
      </c>
      <c r="K51" s="15">
        <v>0</v>
      </c>
      <c r="M51" s="4">
        <v>0</v>
      </c>
      <c r="N51" s="4"/>
      <c r="O51" s="4">
        <v>764046584</v>
      </c>
      <c r="P51" s="4"/>
      <c r="Q51" s="4">
        <v>-4426479</v>
      </c>
      <c r="R51" s="4"/>
      <c r="S51" s="4">
        <v>759620105</v>
      </c>
      <c r="U51" s="15">
        <v>0</v>
      </c>
    </row>
    <row r="52" spans="1:21" x14ac:dyDescent="0.45">
      <c r="A52" s="1" t="s">
        <v>539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15">
        <v>0</v>
      </c>
      <c r="M52" s="4">
        <v>0</v>
      </c>
      <c r="N52" s="4"/>
      <c r="O52" s="4">
        <v>0</v>
      </c>
      <c r="P52" s="4"/>
      <c r="Q52" s="4">
        <v>483305974</v>
      </c>
      <c r="R52" s="4"/>
      <c r="S52" s="4">
        <v>483305974</v>
      </c>
      <c r="U52" s="15">
        <v>0</v>
      </c>
    </row>
    <row r="53" spans="1:21" x14ac:dyDescent="0.45">
      <c r="A53" s="1" t="s">
        <v>540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15">
        <v>0</v>
      </c>
      <c r="M53" s="4">
        <v>0</v>
      </c>
      <c r="N53" s="4"/>
      <c r="O53" s="4">
        <v>0</v>
      </c>
      <c r="P53" s="4"/>
      <c r="Q53" s="4">
        <v>-3862992999</v>
      </c>
      <c r="R53" s="4"/>
      <c r="S53" s="4">
        <v>-3862992999</v>
      </c>
      <c r="U53" s="15">
        <v>-1E-4</v>
      </c>
    </row>
    <row r="54" spans="1:21" x14ac:dyDescent="0.45">
      <c r="A54" s="1" t="s">
        <v>525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15">
        <v>0</v>
      </c>
      <c r="M54" s="4">
        <v>177024301500</v>
      </c>
      <c r="N54" s="4"/>
      <c r="O54" s="4">
        <v>0</v>
      </c>
      <c r="P54" s="4"/>
      <c r="Q54" s="4">
        <v>-174067323188</v>
      </c>
      <c r="R54" s="4"/>
      <c r="S54" s="4">
        <v>2956978312</v>
      </c>
      <c r="U54" s="15">
        <v>1E-4</v>
      </c>
    </row>
    <row r="55" spans="1:21" x14ac:dyDescent="0.45">
      <c r="A55" s="1" t="s">
        <v>50</v>
      </c>
      <c r="C55" s="4">
        <v>0</v>
      </c>
      <c r="D55" s="4"/>
      <c r="E55" s="4">
        <v>14719547699</v>
      </c>
      <c r="F55" s="4"/>
      <c r="G55" s="4">
        <v>0</v>
      </c>
      <c r="H55" s="4"/>
      <c r="I55" s="4">
        <v>14719547699</v>
      </c>
      <c r="K55" s="15">
        <v>2.2000000000000001E-3</v>
      </c>
      <c r="M55" s="4">
        <v>0</v>
      </c>
      <c r="N55" s="4"/>
      <c r="O55" s="4">
        <v>39206870107</v>
      </c>
      <c r="P55" s="4"/>
      <c r="Q55" s="4">
        <v>3101339168</v>
      </c>
      <c r="R55" s="4"/>
      <c r="S55" s="4">
        <v>42308209275</v>
      </c>
      <c r="U55" s="15">
        <v>1.1999999999999999E-3</v>
      </c>
    </row>
    <row r="56" spans="1:21" x14ac:dyDescent="0.45">
      <c r="A56" s="1" t="s">
        <v>522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15">
        <v>0</v>
      </c>
      <c r="M56" s="4">
        <v>21942489710</v>
      </c>
      <c r="N56" s="4"/>
      <c r="O56" s="4">
        <v>0</v>
      </c>
      <c r="P56" s="4"/>
      <c r="Q56" s="4">
        <v>-21720003143</v>
      </c>
      <c r="R56" s="4"/>
      <c r="S56" s="4">
        <v>222486567</v>
      </c>
      <c r="U56" s="15">
        <v>0</v>
      </c>
    </row>
    <row r="57" spans="1:21" x14ac:dyDescent="0.45">
      <c r="A57" s="1" t="s">
        <v>33</v>
      </c>
      <c r="C57" s="4">
        <v>0</v>
      </c>
      <c r="D57" s="4"/>
      <c r="E57" s="4">
        <v>75579609600</v>
      </c>
      <c r="F57" s="4"/>
      <c r="G57" s="4">
        <v>0</v>
      </c>
      <c r="H57" s="4"/>
      <c r="I57" s="4">
        <v>75579609600</v>
      </c>
      <c r="K57" s="15">
        <v>1.12E-2</v>
      </c>
      <c r="M57" s="4">
        <v>0</v>
      </c>
      <c r="N57" s="4"/>
      <c r="O57" s="4">
        <v>632848015800</v>
      </c>
      <c r="P57" s="4"/>
      <c r="Q57" s="4">
        <v>-14413089915</v>
      </c>
      <c r="R57" s="4"/>
      <c r="S57" s="4">
        <v>618434925885</v>
      </c>
      <c r="U57" s="15">
        <v>1.7000000000000001E-2</v>
      </c>
    </row>
    <row r="58" spans="1:21" x14ac:dyDescent="0.45">
      <c r="A58" s="1" t="s">
        <v>527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K58" s="15">
        <v>0</v>
      </c>
      <c r="M58" s="4">
        <v>32375492415</v>
      </c>
      <c r="N58" s="4"/>
      <c r="O58" s="4">
        <v>0</v>
      </c>
      <c r="P58" s="4"/>
      <c r="Q58" s="4">
        <v>-29470853979</v>
      </c>
      <c r="R58" s="4"/>
      <c r="S58" s="4">
        <v>2904638436</v>
      </c>
      <c r="U58" s="15">
        <v>1E-4</v>
      </c>
    </row>
    <row r="59" spans="1:21" x14ac:dyDescent="0.45">
      <c r="A59" s="1" t="s">
        <v>541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15">
        <v>0</v>
      </c>
      <c r="M59" s="4">
        <v>0</v>
      </c>
      <c r="N59" s="4"/>
      <c r="O59" s="4">
        <v>0</v>
      </c>
      <c r="P59" s="4"/>
      <c r="Q59" s="4">
        <v>12767069</v>
      </c>
      <c r="R59" s="4"/>
      <c r="S59" s="4">
        <v>12767069</v>
      </c>
      <c r="U59" s="15">
        <v>0</v>
      </c>
    </row>
    <row r="60" spans="1:21" x14ac:dyDescent="0.45">
      <c r="A60" s="1" t="s">
        <v>542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15">
        <v>0</v>
      </c>
      <c r="M60" s="4">
        <v>0</v>
      </c>
      <c r="N60" s="4"/>
      <c r="O60" s="4">
        <v>0</v>
      </c>
      <c r="P60" s="4"/>
      <c r="Q60" s="4">
        <v>-88680157</v>
      </c>
      <c r="R60" s="4"/>
      <c r="S60" s="4">
        <v>-88680157</v>
      </c>
      <c r="U60" s="15">
        <v>0</v>
      </c>
    </row>
    <row r="61" spans="1:21" x14ac:dyDescent="0.45">
      <c r="A61" s="1" t="s">
        <v>543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K61" s="15">
        <v>0</v>
      </c>
      <c r="M61" s="4">
        <v>0</v>
      </c>
      <c r="N61" s="4"/>
      <c r="O61" s="4">
        <v>0</v>
      </c>
      <c r="P61" s="4"/>
      <c r="Q61" s="4">
        <v>448296033</v>
      </c>
      <c r="R61" s="4"/>
      <c r="S61" s="4">
        <v>448296033</v>
      </c>
      <c r="U61" s="15">
        <v>0</v>
      </c>
    </row>
    <row r="62" spans="1:21" x14ac:dyDescent="0.45">
      <c r="A62" s="1" t="s">
        <v>544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K62" s="15">
        <v>0</v>
      </c>
      <c r="M62" s="4">
        <v>0</v>
      </c>
      <c r="N62" s="4"/>
      <c r="O62" s="4">
        <v>0</v>
      </c>
      <c r="P62" s="4"/>
      <c r="Q62" s="4">
        <v>4235411178</v>
      </c>
      <c r="R62" s="4"/>
      <c r="S62" s="4">
        <v>4235411178</v>
      </c>
      <c r="U62" s="15">
        <v>1E-4</v>
      </c>
    </row>
    <row r="63" spans="1:21" x14ac:dyDescent="0.45">
      <c r="A63" s="1" t="s">
        <v>545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K63" s="15">
        <v>0</v>
      </c>
      <c r="M63" s="4">
        <v>0</v>
      </c>
      <c r="N63" s="4"/>
      <c r="O63" s="4">
        <v>0</v>
      </c>
      <c r="P63" s="4"/>
      <c r="Q63" s="4">
        <v>1939171887</v>
      </c>
      <c r="R63" s="4"/>
      <c r="S63" s="4">
        <v>1939171887</v>
      </c>
      <c r="U63" s="15">
        <v>1E-4</v>
      </c>
    </row>
    <row r="64" spans="1:21" x14ac:dyDescent="0.45">
      <c r="A64" s="1" t="s">
        <v>27</v>
      </c>
      <c r="C64" s="4">
        <v>0</v>
      </c>
      <c r="D64" s="4"/>
      <c r="E64" s="4">
        <v>22858625227</v>
      </c>
      <c r="F64" s="4"/>
      <c r="G64" s="4">
        <v>0</v>
      </c>
      <c r="H64" s="4"/>
      <c r="I64" s="4">
        <v>22858625227</v>
      </c>
      <c r="K64" s="15">
        <v>3.3999999999999998E-3</v>
      </c>
      <c r="M64" s="4">
        <v>0</v>
      </c>
      <c r="N64" s="4"/>
      <c r="O64" s="4">
        <v>141177826731</v>
      </c>
      <c r="P64" s="4"/>
      <c r="Q64" s="4">
        <v>-11523</v>
      </c>
      <c r="R64" s="4"/>
      <c r="S64" s="4">
        <v>141177815208</v>
      </c>
      <c r="U64" s="15">
        <v>3.8999999999999998E-3</v>
      </c>
    </row>
    <row r="65" spans="1:21" x14ac:dyDescent="0.45">
      <c r="A65" s="1" t="s">
        <v>529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K65" s="15">
        <v>0</v>
      </c>
      <c r="M65" s="4">
        <v>127500337500</v>
      </c>
      <c r="N65" s="4"/>
      <c r="O65" s="4">
        <v>0</v>
      </c>
      <c r="P65" s="4"/>
      <c r="Q65" s="4">
        <v>-164489449531</v>
      </c>
      <c r="R65" s="4"/>
      <c r="S65" s="4">
        <v>-36989112031</v>
      </c>
      <c r="U65" s="15">
        <v>-1E-3</v>
      </c>
    </row>
    <row r="66" spans="1:21" x14ac:dyDescent="0.45">
      <c r="A66" s="1" t="s">
        <v>546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K66" s="15">
        <v>0</v>
      </c>
      <c r="M66" s="4">
        <v>0</v>
      </c>
      <c r="N66" s="4"/>
      <c r="O66" s="4">
        <v>0</v>
      </c>
      <c r="P66" s="4"/>
      <c r="Q66" s="4">
        <v>33979242945</v>
      </c>
      <c r="R66" s="4"/>
      <c r="S66" s="4">
        <v>33979242945</v>
      </c>
      <c r="U66" s="15">
        <v>8.9999999999999998E-4</v>
      </c>
    </row>
    <row r="67" spans="1:21" x14ac:dyDescent="0.45">
      <c r="A67" s="1" t="s">
        <v>547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K67" s="15">
        <v>0</v>
      </c>
      <c r="M67" s="4">
        <v>0</v>
      </c>
      <c r="N67" s="4"/>
      <c r="O67" s="4">
        <v>0</v>
      </c>
      <c r="P67" s="4"/>
      <c r="Q67" s="4">
        <v>6459527352</v>
      </c>
      <c r="R67" s="4"/>
      <c r="S67" s="4">
        <v>6459527352</v>
      </c>
      <c r="U67" s="15">
        <v>2.0000000000000001E-4</v>
      </c>
    </row>
    <row r="68" spans="1:21" x14ac:dyDescent="0.45">
      <c r="A68" s="1" t="s">
        <v>548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K68" s="15">
        <v>0</v>
      </c>
      <c r="M68" s="4">
        <v>0</v>
      </c>
      <c r="N68" s="4"/>
      <c r="O68" s="4">
        <v>0</v>
      </c>
      <c r="P68" s="4"/>
      <c r="Q68" s="4">
        <v>-1617744162</v>
      </c>
      <c r="R68" s="4"/>
      <c r="S68" s="4">
        <v>-1617744162</v>
      </c>
      <c r="U68" s="15">
        <v>0</v>
      </c>
    </row>
    <row r="69" spans="1:21" x14ac:dyDescent="0.45">
      <c r="A69" s="1" t="s">
        <v>549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K69" s="15">
        <v>0</v>
      </c>
      <c r="M69" s="4">
        <v>0</v>
      </c>
      <c r="N69" s="4"/>
      <c r="O69" s="4">
        <v>0</v>
      </c>
      <c r="P69" s="4"/>
      <c r="Q69" s="4">
        <v>216244052</v>
      </c>
      <c r="R69" s="4"/>
      <c r="S69" s="4">
        <v>216244052</v>
      </c>
      <c r="U69" s="15">
        <v>0</v>
      </c>
    </row>
    <row r="70" spans="1:21" x14ac:dyDescent="0.45">
      <c r="A70" s="1" t="s">
        <v>532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K70" s="15">
        <v>0</v>
      </c>
      <c r="M70" s="4">
        <v>810</v>
      </c>
      <c r="N70" s="4"/>
      <c r="O70" s="4">
        <v>0</v>
      </c>
      <c r="P70" s="4"/>
      <c r="Q70" s="4">
        <v>-6405</v>
      </c>
      <c r="R70" s="4"/>
      <c r="S70" s="4">
        <v>-5595</v>
      </c>
      <c r="U70" s="15">
        <v>0</v>
      </c>
    </row>
    <row r="71" spans="1:21" x14ac:dyDescent="0.45">
      <c r="A71" s="1" t="s">
        <v>550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K71" s="15">
        <v>0</v>
      </c>
      <c r="M71" s="4">
        <v>0</v>
      </c>
      <c r="N71" s="4"/>
      <c r="O71" s="4">
        <v>0</v>
      </c>
      <c r="P71" s="4"/>
      <c r="Q71" s="4">
        <v>-3960088411</v>
      </c>
      <c r="R71" s="4"/>
      <c r="S71" s="4">
        <v>-3960088411</v>
      </c>
      <c r="U71" s="15">
        <v>-1E-4</v>
      </c>
    </row>
    <row r="72" spans="1:21" x14ac:dyDescent="0.45">
      <c r="A72" s="1" t="s">
        <v>551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K72" s="15">
        <v>0</v>
      </c>
      <c r="M72" s="4">
        <v>0</v>
      </c>
      <c r="N72" s="4"/>
      <c r="O72" s="4">
        <v>0</v>
      </c>
      <c r="P72" s="4"/>
      <c r="Q72" s="4">
        <v>5459419832</v>
      </c>
      <c r="R72" s="4"/>
      <c r="S72" s="4">
        <v>5459419832</v>
      </c>
      <c r="U72" s="15">
        <v>1E-4</v>
      </c>
    </row>
    <row r="73" spans="1:21" x14ac:dyDescent="0.45">
      <c r="A73" s="1" t="s">
        <v>552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K73" s="15">
        <v>0</v>
      </c>
      <c r="M73" s="4">
        <v>0</v>
      </c>
      <c r="N73" s="4"/>
      <c r="O73" s="4">
        <v>0</v>
      </c>
      <c r="P73" s="4"/>
      <c r="Q73" s="4">
        <v>-2604636248</v>
      </c>
      <c r="R73" s="4"/>
      <c r="S73" s="4">
        <v>-2604636248</v>
      </c>
      <c r="U73" s="15">
        <v>-1E-4</v>
      </c>
    </row>
    <row r="74" spans="1:21" x14ac:dyDescent="0.45">
      <c r="A74" s="1" t="s">
        <v>553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K74" s="15">
        <v>0</v>
      </c>
      <c r="M74" s="4">
        <v>0</v>
      </c>
      <c r="N74" s="4"/>
      <c r="O74" s="4">
        <v>0</v>
      </c>
      <c r="P74" s="4"/>
      <c r="Q74" s="4">
        <v>3944798245</v>
      </c>
      <c r="R74" s="4"/>
      <c r="S74" s="4">
        <v>3944798245</v>
      </c>
      <c r="U74" s="15">
        <v>1E-4</v>
      </c>
    </row>
    <row r="75" spans="1:21" x14ac:dyDescent="0.45">
      <c r="A75" s="1" t="s">
        <v>34</v>
      </c>
      <c r="C75" s="4">
        <v>722239170</v>
      </c>
      <c r="D75" s="4"/>
      <c r="E75" s="4">
        <v>-1986219691</v>
      </c>
      <c r="F75" s="4"/>
      <c r="G75" s="4">
        <v>0</v>
      </c>
      <c r="H75" s="4"/>
      <c r="I75" s="4">
        <v>-1263980521</v>
      </c>
      <c r="K75" s="15">
        <v>-2.0000000000000001E-4</v>
      </c>
      <c r="M75" s="4">
        <v>722239170</v>
      </c>
      <c r="N75" s="4"/>
      <c r="O75" s="4">
        <v>-9044020951</v>
      </c>
      <c r="P75" s="4"/>
      <c r="Q75" s="4">
        <v>-4156301</v>
      </c>
      <c r="R75" s="4"/>
      <c r="S75" s="4">
        <v>-8325938082</v>
      </c>
      <c r="U75" s="15">
        <v>-2.0000000000000001E-4</v>
      </c>
    </row>
    <row r="76" spans="1:21" x14ac:dyDescent="0.45">
      <c r="A76" s="1" t="s">
        <v>554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K76" s="15">
        <v>0</v>
      </c>
      <c r="M76" s="4">
        <v>0</v>
      </c>
      <c r="N76" s="4"/>
      <c r="O76" s="4">
        <v>0</v>
      </c>
      <c r="P76" s="4"/>
      <c r="Q76" s="4">
        <v>550197338</v>
      </c>
      <c r="R76" s="4"/>
      <c r="S76" s="4">
        <v>550197338</v>
      </c>
      <c r="U76" s="15">
        <v>0</v>
      </c>
    </row>
    <row r="77" spans="1:21" x14ac:dyDescent="0.45">
      <c r="A77" s="1" t="s">
        <v>62</v>
      </c>
      <c r="C77" s="4">
        <v>0</v>
      </c>
      <c r="D77" s="4"/>
      <c r="E77" s="4">
        <v>794910622</v>
      </c>
      <c r="F77" s="4"/>
      <c r="G77" s="4">
        <v>0</v>
      </c>
      <c r="H77" s="4"/>
      <c r="I77" s="4">
        <v>794910622</v>
      </c>
      <c r="K77" s="15">
        <v>1E-4</v>
      </c>
      <c r="M77" s="4">
        <v>0</v>
      </c>
      <c r="N77" s="4"/>
      <c r="O77" s="4">
        <v>1955445989</v>
      </c>
      <c r="P77" s="4"/>
      <c r="Q77" s="4">
        <v>-14429951</v>
      </c>
      <c r="R77" s="4"/>
      <c r="S77" s="4">
        <v>1941016038</v>
      </c>
      <c r="U77" s="15">
        <v>1E-4</v>
      </c>
    </row>
    <row r="78" spans="1:21" x14ac:dyDescent="0.45">
      <c r="A78" s="1" t="s">
        <v>82</v>
      </c>
      <c r="C78" s="4">
        <v>0</v>
      </c>
      <c r="D78" s="4"/>
      <c r="E78" s="4">
        <v>11898117541</v>
      </c>
      <c r="F78" s="4"/>
      <c r="G78" s="4">
        <v>0</v>
      </c>
      <c r="H78" s="4"/>
      <c r="I78" s="4">
        <v>11898117541</v>
      </c>
      <c r="K78" s="15">
        <v>1.8E-3</v>
      </c>
      <c r="M78" s="4">
        <v>0</v>
      </c>
      <c r="N78" s="4"/>
      <c r="O78" s="4">
        <v>11898117541</v>
      </c>
      <c r="P78" s="4"/>
      <c r="Q78" s="4">
        <v>0</v>
      </c>
      <c r="R78" s="4"/>
      <c r="S78" s="4">
        <v>11898117541</v>
      </c>
      <c r="U78" s="15">
        <v>2.9999999999999997E-4</v>
      </c>
    </row>
    <row r="79" spans="1:21" x14ac:dyDescent="0.45">
      <c r="A79" s="1" t="s">
        <v>83</v>
      </c>
      <c r="C79" s="4">
        <v>0</v>
      </c>
      <c r="D79" s="4"/>
      <c r="E79" s="4">
        <v>-45256869</v>
      </c>
      <c r="F79" s="4"/>
      <c r="G79" s="4">
        <v>0</v>
      </c>
      <c r="H79" s="4"/>
      <c r="I79" s="4">
        <v>-45256869</v>
      </c>
      <c r="K79" s="15">
        <v>0</v>
      </c>
      <c r="M79" s="4">
        <v>0</v>
      </c>
      <c r="N79" s="4"/>
      <c r="O79" s="4">
        <v>-45256869</v>
      </c>
      <c r="P79" s="4"/>
      <c r="Q79" s="4">
        <v>0</v>
      </c>
      <c r="R79" s="4"/>
      <c r="S79" s="4">
        <v>-45256869</v>
      </c>
      <c r="U79" s="15">
        <v>0</v>
      </c>
    </row>
    <row r="80" spans="1:21" x14ac:dyDescent="0.45">
      <c r="A80" s="1" t="s">
        <v>68</v>
      </c>
      <c r="C80" s="4">
        <v>0</v>
      </c>
      <c r="D80" s="4"/>
      <c r="E80" s="4">
        <v>1749020560</v>
      </c>
      <c r="F80" s="4"/>
      <c r="G80" s="4">
        <v>0</v>
      </c>
      <c r="H80" s="4"/>
      <c r="I80" s="4">
        <v>1749020560</v>
      </c>
      <c r="K80" s="15">
        <v>2.9999999999999997E-4</v>
      </c>
      <c r="M80" s="4">
        <v>0</v>
      </c>
      <c r="N80" s="4"/>
      <c r="O80" s="4">
        <v>-827041728</v>
      </c>
      <c r="P80" s="4"/>
      <c r="Q80" s="4">
        <v>0</v>
      </c>
      <c r="R80" s="4"/>
      <c r="S80" s="4">
        <v>-827041728</v>
      </c>
      <c r="U80" s="15">
        <v>0</v>
      </c>
    </row>
    <row r="81" spans="1:21" x14ac:dyDescent="0.45">
      <c r="A81" s="1" t="s">
        <v>65</v>
      </c>
      <c r="C81" s="4">
        <v>0</v>
      </c>
      <c r="D81" s="4"/>
      <c r="E81" s="4">
        <v>307005605</v>
      </c>
      <c r="F81" s="4"/>
      <c r="G81" s="4">
        <v>0</v>
      </c>
      <c r="H81" s="4"/>
      <c r="I81" s="4">
        <v>307005605</v>
      </c>
      <c r="K81" s="15">
        <v>0</v>
      </c>
      <c r="M81" s="4">
        <v>0</v>
      </c>
      <c r="N81" s="4"/>
      <c r="O81" s="4">
        <v>1212356961</v>
      </c>
      <c r="P81" s="4"/>
      <c r="Q81" s="4">
        <v>0</v>
      </c>
      <c r="R81" s="4"/>
      <c r="S81" s="4">
        <v>1212356961</v>
      </c>
      <c r="U81" s="15">
        <v>0</v>
      </c>
    </row>
    <row r="82" spans="1:21" x14ac:dyDescent="0.45">
      <c r="A82" s="1" t="s">
        <v>54</v>
      </c>
      <c r="C82" s="4">
        <v>0</v>
      </c>
      <c r="D82" s="4"/>
      <c r="E82" s="4">
        <v>846220112</v>
      </c>
      <c r="F82" s="4"/>
      <c r="G82" s="4">
        <v>0</v>
      </c>
      <c r="H82" s="4"/>
      <c r="I82" s="4">
        <v>846220112</v>
      </c>
      <c r="K82" s="15">
        <v>1E-4</v>
      </c>
      <c r="M82" s="4">
        <v>0</v>
      </c>
      <c r="N82" s="4"/>
      <c r="O82" s="4">
        <v>889313775</v>
      </c>
      <c r="P82" s="4"/>
      <c r="Q82" s="4">
        <v>0</v>
      </c>
      <c r="R82" s="4"/>
      <c r="S82" s="4">
        <v>889313775</v>
      </c>
      <c r="U82" s="15">
        <v>0</v>
      </c>
    </row>
    <row r="83" spans="1:21" x14ac:dyDescent="0.45">
      <c r="A83" s="1" t="s">
        <v>59</v>
      </c>
      <c r="C83" s="4">
        <v>0</v>
      </c>
      <c r="D83" s="4"/>
      <c r="E83" s="4">
        <v>332270258</v>
      </c>
      <c r="F83" s="4"/>
      <c r="G83" s="4">
        <v>0</v>
      </c>
      <c r="H83" s="4"/>
      <c r="I83" s="4">
        <v>332270258</v>
      </c>
      <c r="K83" s="15">
        <v>0</v>
      </c>
      <c r="M83" s="4">
        <v>0</v>
      </c>
      <c r="N83" s="4"/>
      <c r="O83" s="4">
        <v>305399859</v>
      </c>
      <c r="P83" s="4"/>
      <c r="Q83" s="4">
        <v>0</v>
      </c>
      <c r="R83" s="4"/>
      <c r="S83" s="4">
        <v>305399859</v>
      </c>
      <c r="U83" s="15">
        <v>0</v>
      </c>
    </row>
    <row r="84" spans="1:21" x14ac:dyDescent="0.45">
      <c r="A84" s="1" t="s">
        <v>38</v>
      </c>
      <c r="C84" s="4">
        <v>0</v>
      </c>
      <c r="D84" s="4"/>
      <c r="E84" s="4">
        <v>251731384</v>
      </c>
      <c r="F84" s="4"/>
      <c r="G84" s="4">
        <v>0</v>
      </c>
      <c r="H84" s="4"/>
      <c r="I84" s="4">
        <v>251731384</v>
      </c>
      <c r="K84" s="15">
        <v>0</v>
      </c>
      <c r="M84" s="4">
        <v>0</v>
      </c>
      <c r="N84" s="4"/>
      <c r="O84" s="4">
        <v>-539463090</v>
      </c>
      <c r="P84" s="4"/>
      <c r="Q84" s="4">
        <v>0</v>
      </c>
      <c r="R84" s="4"/>
      <c r="S84" s="4">
        <v>-539463090</v>
      </c>
      <c r="U84" s="15">
        <v>0</v>
      </c>
    </row>
    <row r="85" spans="1:21" x14ac:dyDescent="0.45">
      <c r="A85" s="1" t="s">
        <v>37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K85" s="15">
        <v>0</v>
      </c>
      <c r="M85" s="4">
        <v>0</v>
      </c>
      <c r="N85" s="4"/>
      <c r="O85" s="4">
        <v>-457544</v>
      </c>
      <c r="P85" s="4"/>
      <c r="Q85" s="4">
        <v>0</v>
      </c>
      <c r="R85" s="4"/>
      <c r="S85" s="4">
        <v>-457544</v>
      </c>
      <c r="U85" s="15">
        <v>0</v>
      </c>
    </row>
    <row r="86" spans="1:21" x14ac:dyDescent="0.45">
      <c r="A86" s="1" t="s">
        <v>31</v>
      </c>
      <c r="C86" s="4">
        <v>0</v>
      </c>
      <c r="D86" s="4"/>
      <c r="E86" s="4">
        <v>-78284522</v>
      </c>
      <c r="F86" s="4"/>
      <c r="G86" s="4">
        <v>0</v>
      </c>
      <c r="H86" s="4"/>
      <c r="I86" s="4">
        <v>-78284522</v>
      </c>
      <c r="K86" s="15">
        <v>0</v>
      </c>
      <c r="M86" s="4">
        <v>0</v>
      </c>
      <c r="N86" s="4"/>
      <c r="O86" s="4">
        <v>-1292424176</v>
      </c>
      <c r="P86" s="4"/>
      <c r="Q86" s="4">
        <v>0</v>
      </c>
      <c r="R86" s="4"/>
      <c r="S86" s="4">
        <v>-1292424176</v>
      </c>
      <c r="U86" s="15">
        <v>0</v>
      </c>
    </row>
    <row r="87" spans="1:21" x14ac:dyDescent="0.45">
      <c r="A87" s="1" t="s">
        <v>56</v>
      </c>
      <c r="C87" s="4">
        <v>0</v>
      </c>
      <c r="D87" s="4"/>
      <c r="E87" s="4">
        <v>375796480</v>
      </c>
      <c r="F87" s="4"/>
      <c r="G87" s="4">
        <v>0</v>
      </c>
      <c r="H87" s="4"/>
      <c r="I87" s="4">
        <v>375796480</v>
      </c>
      <c r="K87" s="15">
        <v>1E-4</v>
      </c>
      <c r="M87" s="4">
        <v>0</v>
      </c>
      <c r="N87" s="4"/>
      <c r="O87" s="4">
        <v>612063099</v>
      </c>
      <c r="P87" s="4"/>
      <c r="Q87" s="4">
        <v>0</v>
      </c>
      <c r="R87" s="4"/>
      <c r="S87" s="4">
        <v>612063099</v>
      </c>
      <c r="U87" s="15">
        <v>0</v>
      </c>
    </row>
    <row r="88" spans="1:21" x14ac:dyDescent="0.45">
      <c r="A88" s="1" t="s">
        <v>77</v>
      </c>
      <c r="C88" s="4">
        <v>0</v>
      </c>
      <c r="D88" s="4"/>
      <c r="E88" s="4">
        <v>1276856481</v>
      </c>
      <c r="F88" s="4"/>
      <c r="G88" s="4">
        <v>0</v>
      </c>
      <c r="H88" s="4"/>
      <c r="I88" s="4">
        <v>1276856481</v>
      </c>
      <c r="K88" s="15">
        <v>2.0000000000000001E-4</v>
      </c>
      <c r="M88" s="4">
        <v>0</v>
      </c>
      <c r="N88" s="4"/>
      <c r="O88" s="4">
        <v>7236398984</v>
      </c>
      <c r="P88" s="4"/>
      <c r="Q88" s="4">
        <v>0</v>
      </c>
      <c r="R88" s="4"/>
      <c r="S88" s="4">
        <v>7236398984</v>
      </c>
      <c r="U88" s="15">
        <v>2.0000000000000001E-4</v>
      </c>
    </row>
    <row r="89" spans="1:21" x14ac:dyDescent="0.45">
      <c r="A89" s="1" t="s">
        <v>51</v>
      </c>
      <c r="C89" s="4">
        <v>0</v>
      </c>
      <c r="D89" s="4"/>
      <c r="E89" s="4">
        <v>4017225294</v>
      </c>
      <c r="F89" s="4"/>
      <c r="G89" s="4">
        <v>0</v>
      </c>
      <c r="H89" s="4"/>
      <c r="I89" s="4">
        <v>4017225294</v>
      </c>
      <c r="K89" s="15">
        <v>5.9999999999999995E-4</v>
      </c>
      <c r="M89" s="4">
        <v>0</v>
      </c>
      <c r="N89" s="4"/>
      <c r="O89" s="4">
        <v>330888774</v>
      </c>
      <c r="P89" s="4"/>
      <c r="Q89" s="4">
        <v>0</v>
      </c>
      <c r="R89" s="4"/>
      <c r="S89" s="4">
        <v>330888774</v>
      </c>
      <c r="U89" s="15">
        <v>0</v>
      </c>
    </row>
    <row r="90" spans="1:21" x14ac:dyDescent="0.45">
      <c r="A90" s="1" t="s">
        <v>64</v>
      </c>
      <c r="C90" s="4">
        <v>0</v>
      </c>
      <c r="D90" s="4"/>
      <c r="E90" s="4">
        <v>426486993</v>
      </c>
      <c r="F90" s="4"/>
      <c r="G90" s="4">
        <v>0</v>
      </c>
      <c r="H90" s="4"/>
      <c r="I90" s="4">
        <v>426486993</v>
      </c>
      <c r="K90" s="15">
        <v>1E-4</v>
      </c>
      <c r="M90" s="4">
        <v>0</v>
      </c>
      <c r="N90" s="4"/>
      <c r="O90" s="4">
        <v>1424977732</v>
      </c>
      <c r="P90" s="4"/>
      <c r="Q90" s="4">
        <v>0</v>
      </c>
      <c r="R90" s="4"/>
      <c r="S90" s="4">
        <v>1424977732</v>
      </c>
      <c r="U90" s="15">
        <v>0</v>
      </c>
    </row>
    <row r="91" spans="1:21" x14ac:dyDescent="0.45">
      <c r="A91" s="1" t="s">
        <v>30</v>
      </c>
      <c r="C91" s="4">
        <v>0</v>
      </c>
      <c r="D91" s="4"/>
      <c r="E91" s="4">
        <v>5225597464</v>
      </c>
      <c r="F91" s="4"/>
      <c r="G91" s="4">
        <v>0</v>
      </c>
      <c r="H91" s="4"/>
      <c r="I91" s="4">
        <v>5225597464</v>
      </c>
      <c r="K91" s="15">
        <v>8.0000000000000004E-4</v>
      </c>
      <c r="M91" s="4">
        <v>0</v>
      </c>
      <c r="N91" s="4"/>
      <c r="O91" s="4">
        <v>21366494020</v>
      </c>
      <c r="P91" s="4"/>
      <c r="Q91" s="4">
        <v>0</v>
      </c>
      <c r="R91" s="4"/>
      <c r="S91" s="4">
        <v>21366494020</v>
      </c>
      <c r="U91" s="15">
        <v>5.9999999999999995E-4</v>
      </c>
    </row>
    <row r="92" spans="1:21" x14ac:dyDescent="0.45">
      <c r="A92" s="1" t="s">
        <v>87</v>
      </c>
      <c r="C92" s="4">
        <v>0</v>
      </c>
      <c r="D92" s="4"/>
      <c r="E92" s="4">
        <v>7485171780</v>
      </c>
      <c r="F92" s="4"/>
      <c r="G92" s="4">
        <v>0</v>
      </c>
      <c r="H92" s="4"/>
      <c r="I92" s="4">
        <v>7485171780</v>
      </c>
      <c r="K92" s="15">
        <v>1.1000000000000001E-3</v>
      </c>
      <c r="M92" s="4">
        <v>0</v>
      </c>
      <c r="N92" s="4"/>
      <c r="O92" s="4">
        <v>7485171780</v>
      </c>
      <c r="P92" s="4"/>
      <c r="Q92" s="4">
        <v>0</v>
      </c>
      <c r="R92" s="4"/>
      <c r="S92" s="4">
        <v>7485171780</v>
      </c>
      <c r="U92" s="15">
        <v>2.0000000000000001E-4</v>
      </c>
    </row>
    <row r="93" spans="1:21" x14ac:dyDescent="0.45">
      <c r="A93" s="1" t="s">
        <v>61</v>
      </c>
      <c r="C93" s="4">
        <v>0</v>
      </c>
      <c r="D93" s="4"/>
      <c r="E93" s="4">
        <v>53070102</v>
      </c>
      <c r="F93" s="4"/>
      <c r="G93" s="4">
        <v>0</v>
      </c>
      <c r="H93" s="4"/>
      <c r="I93" s="4">
        <v>53070102</v>
      </c>
      <c r="K93" s="15">
        <v>0</v>
      </c>
      <c r="M93" s="4">
        <v>0</v>
      </c>
      <c r="N93" s="4"/>
      <c r="O93" s="4">
        <v>20272640</v>
      </c>
      <c r="P93" s="4"/>
      <c r="Q93" s="4">
        <v>0</v>
      </c>
      <c r="R93" s="4"/>
      <c r="S93" s="4">
        <v>20272640</v>
      </c>
      <c r="U93" s="15">
        <v>0</v>
      </c>
    </row>
    <row r="94" spans="1:21" x14ac:dyDescent="0.45">
      <c r="A94" s="1" t="s">
        <v>16</v>
      </c>
      <c r="C94" s="4">
        <v>0</v>
      </c>
      <c r="D94" s="4"/>
      <c r="E94" s="4">
        <v>0</v>
      </c>
      <c r="F94" s="4"/>
      <c r="G94" s="4">
        <v>0</v>
      </c>
      <c r="H94" s="4"/>
      <c r="I94" s="4">
        <v>0</v>
      </c>
      <c r="K94" s="15">
        <v>0</v>
      </c>
      <c r="M94" s="4">
        <v>0</v>
      </c>
      <c r="N94" s="4"/>
      <c r="O94" s="4">
        <v>-8196827307</v>
      </c>
      <c r="P94" s="4"/>
      <c r="Q94" s="4">
        <v>0</v>
      </c>
      <c r="R94" s="4"/>
      <c r="S94" s="4">
        <v>-8196827307</v>
      </c>
      <c r="U94" s="15">
        <v>-2.0000000000000001E-4</v>
      </c>
    </row>
    <row r="95" spans="1:21" x14ac:dyDescent="0.45">
      <c r="A95" s="1" t="s">
        <v>15</v>
      </c>
      <c r="C95" s="4">
        <v>0</v>
      </c>
      <c r="D95" s="4"/>
      <c r="E95" s="4">
        <v>0</v>
      </c>
      <c r="F95" s="4"/>
      <c r="G95" s="4">
        <v>0</v>
      </c>
      <c r="H95" s="4"/>
      <c r="I95" s="4">
        <v>0</v>
      </c>
      <c r="K95" s="15">
        <v>0</v>
      </c>
      <c r="M95" s="4">
        <v>0</v>
      </c>
      <c r="N95" s="4"/>
      <c r="O95" s="4">
        <v>67224011653</v>
      </c>
      <c r="P95" s="4"/>
      <c r="Q95" s="4">
        <v>0</v>
      </c>
      <c r="R95" s="4"/>
      <c r="S95" s="4">
        <v>67224011653</v>
      </c>
      <c r="U95" s="15">
        <v>1.8E-3</v>
      </c>
    </row>
    <row r="96" spans="1:21" x14ac:dyDescent="0.45">
      <c r="A96" s="1" t="s">
        <v>72</v>
      </c>
      <c r="C96" s="4">
        <v>0</v>
      </c>
      <c r="D96" s="4"/>
      <c r="E96" s="4">
        <v>5859696801</v>
      </c>
      <c r="F96" s="4"/>
      <c r="G96" s="4">
        <v>0</v>
      </c>
      <c r="H96" s="4"/>
      <c r="I96" s="4">
        <v>5859696801</v>
      </c>
      <c r="K96" s="15">
        <v>8.9999999999999998E-4</v>
      </c>
      <c r="M96" s="4">
        <v>0</v>
      </c>
      <c r="N96" s="4"/>
      <c r="O96" s="4">
        <v>7064830473</v>
      </c>
      <c r="P96" s="4"/>
      <c r="Q96" s="4">
        <v>0</v>
      </c>
      <c r="R96" s="4"/>
      <c r="S96" s="4">
        <v>7064830473</v>
      </c>
      <c r="U96" s="15">
        <v>2.0000000000000001E-4</v>
      </c>
    </row>
    <row r="97" spans="1:21" x14ac:dyDescent="0.45">
      <c r="A97" s="1" t="s">
        <v>66</v>
      </c>
      <c r="C97" s="4">
        <v>0</v>
      </c>
      <c r="D97" s="4"/>
      <c r="E97" s="4">
        <v>2986616061</v>
      </c>
      <c r="F97" s="4"/>
      <c r="G97" s="4">
        <v>0</v>
      </c>
      <c r="H97" s="4"/>
      <c r="I97" s="4">
        <v>2986616061</v>
      </c>
      <c r="K97" s="15">
        <v>4.0000000000000002E-4</v>
      </c>
      <c r="M97" s="4">
        <v>0</v>
      </c>
      <c r="N97" s="4"/>
      <c r="O97" s="4">
        <v>7663561450</v>
      </c>
      <c r="P97" s="4"/>
      <c r="Q97" s="4">
        <v>0</v>
      </c>
      <c r="R97" s="4"/>
      <c r="S97" s="4">
        <v>7663561450</v>
      </c>
      <c r="U97" s="15">
        <v>2.0000000000000001E-4</v>
      </c>
    </row>
    <row r="98" spans="1:21" x14ac:dyDescent="0.45">
      <c r="A98" s="1" t="s">
        <v>57</v>
      </c>
      <c r="C98" s="4">
        <v>0</v>
      </c>
      <c r="D98" s="4"/>
      <c r="E98" s="4">
        <v>4646054768</v>
      </c>
      <c r="F98" s="4"/>
      <c r="G98" s="4">
        <v>0</v>
      </c>
      <c r="H98" s="4"/>
      <c r="I98" s="4">
        <v>4646054768</v>
      </c>
      <c r="K98" s="15">
        <v>6.9999999999999999E-4</v>
      </c>
      <c r="M98" s="4">
        <v>0</v>
      </c>
      <c r="N98" s="4"/>
      <c r="O98" s="4">
        <v>8697497138</v>
      </c>
      <c r="P98" s="4"/>
      <c r="Q98" s="4">
        <v>0</v>
      </c>
      <c r="R98" s="4"/>
      <c r="S98" s="4">
        <v>8697497138</v>
      </c>
      <c r="U98" s="15">
        <v>2.0000000000000001E-4</v>
      </c>
    </row>
    <row r="99" spans="1:21" x14ac:dyDescent="0.45">
      <c r="A99" s="1" t="s">
        <v>36</v>
      </c>
      <c r="C99" s="4">
        <v>0</v>
      </c>
      <c r="D99" s="4"/>
      <c r="E99" s="4">
        <v>460551861</v>
      </c>
      <c r="F99" s="4"/>
      <c r="G99" s="4">
        <v>0</v>
      </c>
      <c r="H99" s="4"/>
      <c r="I99" s="4">
        <v>460551861</v>
      </c>
      <c r="K99" s="15">
        <v>1E-4</v>
      </c>
      <c r="M99" s="4">
        <v>0</v>
      </c>
      <c r="N99" s="4"/>
      <c r="O99" s="4">
        <v>455278906</v>
      </c>
      <c r="P99" s="4"/>
      <c r="Q99" s="4">
        <v>0</v>
      </c>
      <c r="R99" s="4"/>
      <c r="S99" s="4">
        <v>455278906</v>
      </c>
      <c r="U99" s="15">
        <v>0</v>
      </c>
    </row>
    <row r="100" spans="1:21" x14ac:dyDescent="0.45">
      <c r="A100" s="1" t="s">
        <v>88</v>
      </c>
      <c r="C100" s="4">
        <v>0</v>
      </c>
      <c r="D100" s="4"/>
      <c r="E100" s="4">
        <v>-1613474247</v>
      </c>
      <c r="F100" s="4"/>
      <c r="G100" s="4">
        <v>0</v>
      </c>
      <c r="H100" s="4"/>
      <c r="I100" s="4">
        <v>-1613474247</v>
      </c>
      <c r="K100" s="15">
        <v>-2.0000000000000001E-4</v>
      </c>
      <c r="M100" s="4">
        <v>0</v>
      </c>
      <c r="N100" s="4"/>
      <c r="O100" s="4">
        <v>-1613474247</v>
      </c>
      <c r="P100" s="4"/>
      <c r="Q100" s="4">
        <v>0</v>
      </c>
      <c r="R100" s="4"/>
      <c r="S100" s="4">
        <v>-1613474247</v>
      </c>
      <c r="U100" s="15">
        <v>0</v>
      </c>
    </row>
    <row r="101" spans="1:21" x14ac:dyDescent="0.45">
      <c r="A101" s="1" t="s">
        <v>17</v>
      </c>
      <c r="C101" s="4">
        <v>0</v>
      </c>
      <c r="D101" s="4"/>
      <c r="E101" s="4">
        <v>-272264873737</v>
      </c>
      <c r="F101" s="4"/>
      <c r="G101" s="4">
        <v>0</v>
      </c>
      <c r="H101" s="4"/>
      <c r="I101" s="4">
        <v>-272264873737</v>
      </c>
      <c r="K101" s="15">
        <v>-4.02E-2</v>
      </c>
      <c r="M101" s="4">
        <v>0</v>
      </c>
      <c r="N101" s="4"/>
      <c r="O101" s="4">
        <v>62314216623</v>
      </c>
      <c r="P101" s="4"/>
      <c r="Q101" s="4">
        <v>0</v>
      </c>
      <c r="R101" s="4"/>
      <c r="S101" s="4">
        <v>62314216623</v>
      </c>
      <c r="U101" s="15">
        <v>1.6999999999999999E-3</v>
      </c>
    </row>
    <row r="102" spans="1:21" x14ac:dyDescent="0.45">
      <c r="A102" s="1" t="s">
        <v>85</v>
      </c>
      <c r="C102" s="4">
        <v>0</v>
      </c>
      <c r="D102" s="4"/>
      <c r="E102" s="4">
        <v>-1684484404</v>
      </c>
      <c r="F102" s="4"/>
      <c r="G102" s="4">
        <v>0</v>
      </c>
      <c r="H102" s="4"/>
      <c r="I102" s="4">
        <v>-1684484404</v>
      </c>
      <c r="K102" s="15">
        <v>-2.0000000000000001E-4</v>
      </c>
      <c r="M102" s="4">
        <v>0</v>
      </c>
      <c r="N102" s="4"/>
      <c r="O102" s="4">
        <v>-1684484404</v>
      </c>
      <c r="P102" s="4"/>
      <c r="Q102" s="4">
        <v>0</v>
      </c>
      <c r="R102" s="4"/>
      <c r="S102" s="4">
        <v>-1684484404</v>
      </c>
      <c r="U102" s="15">
        <v>0</v>
      </c>
    </row>
    <row r="103" spans="1:21" x14ac:dyDescent="0.45">
      <c r="A103" s="1" t="s">
        <v>42</v>
      </c>
      <c r="C103" s="4">
        <v>0</v>
      </c>
      <c r="D103" s="4"/>
      <c r="E103" s="4">
        <v>66040705800</v>
      </c>
      <c r="F103" s="4"/>
      <c r="G103" s="4">
        <v>0</v>
      </c>
      <c r="H103" s="4"/>
      <c r="I103" s="4">
        <v>66040705800</v>
      </c>
      <c r="K103" s="15">
        <v>9.7999999999999997E-3</v>
      </c>
      <c r="M103" s="4">
        <v>0</v>
      </c>
      <c r="N103" s="4"/>
      <c r="O103" s="4">
        <v>319027756823</v>
      </c>
      <c r="P103" s="4"/>
      <c r="Q103" s="4">
        <v>0</v>
      </c>
      <c r="R103" s="4"/>
      <c r="S103" s="4">
        <v>319027756823</v>
      </c>
      <c r="U103" s="15">
        <v>8.6999999999999994E-3</v>
      </c>
    </row>
    <row r="104" spans="1:21" x14ac:dyDescent="0.45">
      <c r="A104" s="1" t="s">
        <v>89</v>
      </c>
      <c r="C104" s="4">
        <v>0</v>
      </c>
      <c r="D104" s="4"/>
      <c r="E104" s="4">
        <v>1196290307</v>
      </c>
      <c r="F104" s="4"/>
      <c r="G104" s="4">
        <v>0</v>
      </c>
      <c r="H104" s="4"/>
      <c r="I104" s="4">
        <v>1196290307</v>
      </c>
      <c r="K104" s="15">
        <v>2.0000000000000001E-4</v>
      </c>
      <c r="M104" s="4">
        <v>0</v>
      </c>
      <c r="N104" s="4"/>
      <c r="O104" s="4">
        <v>1196290307</v>
      </c>
      <c r="P104" s="4"/>
      <c r="Q104" s="4">
        <v>0</v>
      </c>
      <c r="R104" s="4"/>
      <c r="S104" s="4">
        <v>1196290307</v>
      </c>
      <c r="U104" s="15">
        <v>0</v>
      </c>
    </row>
    <row r="105" spans="1:21" ht="19.5" thickBot="1" x14ac:dyDescent="0.5">
      <c r="C105" s="18">
        <f>SUM(C8:C104)</f>
        <v>68726957816</v>
      </c>
      <c r="D105" s="4"/>
      <c r="E105" s="18">
        <f>SUM(E8:E104)</f>
        <v>18526807358</v>
      </c>
      <c r="F105" s="4"/>
      <c r="G105" s="18">
        <f>SUM(G8:G104)</f>
        <v>14506265878</v>
      </c>
      <c r="H105" s="4"/>
      <c r="I105" s="18">
        <f>SUM(I8:I104)</f>
        <v>101760031052</v>
      </c>
      <c r="K105" s="17">
        <f>SUM(K8:K104)</f>
        <v>1.5200000000000024E-2</v>
      </c>
      <c r="M105" s="18">
        <f>SUM(M8:M104)</f>
        <v>678495286493</v>
      </c>
      <c r="N105" s="4"/>
      <c r="O105" s="18">
        <f>SUM(O8:O104)</f>
        <v>12792409502</v>
      </c>
      <c r="P105" s="4"/>
      <c r="Q105" s="18">
        <f>SUM(Q8:Q104)</f>
        <v>727890894457</v>
      </c>
      <c r="R105" s="4"/>
      <c r="S105" s="18">
        <f>SUM(S8:S104)</f>
        <v>1419178590452</v>
      </c>
      <c r="U105" s="17">
        <f>SUM(U8:U104)</f>
        <v>3.8800000000000001E-2</v>
      </c>
    </row>
    <row r="106" spans="1:21" ht="19.5" thickTop="1" x14ac:dyDescent="0.45">
      <c r="C106" s="4"/>
      <c r="D106" s="4"/>
      <c r="E106" s="4"/>
      <c r="F106" s="4"/>
      <c r="G106" s="4"/>
      <c r="H106" s="4"/>
      <c r="I106" s="4"/>
      <c r="M106" s="4"/>
      <c r="N106" s="4"/>
      <c r="O106" s="4"/>
      <c r="P106" s="4"/>
      <c r="Q106" s="4"/>
      <c r="R106" s="4"/>
      <c r="S106" s="4"/>
    </row>
    <row r="107" spans="1:21" x14ac:dyDescent="0.45">
      <c r="C107" s="4"/>
      <c r="D107" s="4"/>
      <c r="E107" s="4"/>
      <c r="F107" s="4"/>
      <c r="G107" s="4"/>
      <c r="H107" s="4"/>
      <c r="I107" s="4"/>
      <c r="M107" s="4"/>
      <c r="N107" s="4"/>
      <c r="O107" s="4"/>
      <c r="P107" s="4"/>
      <c r="Q107" s="4"/>
      <c r="R107" s="4"/>
      <c r="S107" s="4"/>
    </row>
    <row r="108" spans="1:21" x14ac:dyDescent="0.45">
      <c r="C108" s="4"/>
      <c r="D108" s="4"/>
      <c r="E108" s="4"/>
      <c r="F108" s="4"/>
      <c r="G108" s="4"/>
      <c r="H108" s="4"/>
      <c r="I108" s="4"/>
      <c r="M108" s="4"/>
      <c r="N108" s="4"/>
      <c r="O108" s="4"/>
      <c r="P108" s="4"/>
      <c r="Q108" s="4"/>
      <c r="R108" s="4"/>
      <c r="S108" s="4"/>
    </row>
    <row r="109" spans="1:21" x14ac:dyDescent="0.45">
      <c r="C109" s="4"/>
      <c r="D109" s="4"/>
      <c r="E109" s="4"/>
      <c r="F109" s="4"/>
      <c r="G109" s="4"/>
      <c r="H109" s="4"/>
      <c r="I109" s="4"/>
      <c r="M109" s="4"/>
      <c r="N109" s="4"/>
      <c r="O109" s="4"/>
      <c r="P109" s="4"/>
      <c r="Q109" s="4"/>
      <c r="R109" s="4"/>
      <c r="S109" s="4"/>
    </row>
    <row r="110" spans="1:21" x14ac:dyDescent="0.45">
      <c r="C110" s="4"/>
      <c r="D110" s="4"/>
      <c r="E110" s="4"/>
      <c r="F110" s="4"/>
      <c r="G110" s="4"/>
      <c r="H110" s="4"/>
      <c r="I110" s="4"/>
      <c r="M110" s="4"/>
      <c r="N110" s="4"/>
      <c r="O110" s="4"/>
      <c r="P110" s="4"/>
      <c r="Q110" s="4"/>
      <c r="R110" s="4"/>
      <c r="S110" s="4"/>
    </row>
    <row r="111" spans="1:21" x14ac:dyDescent="0.45">
      <c r="C111" s="4"/>
      <c r="D111" s="4"/>
      <c r="E111" s="4"/>
      <c r="F111" s="4"/>
      <c r="G111" s="4"/>
      <c r="H111" s="4"/>
      <c r="I111" s="4"/>
      <c r="M111" s="4"/>
      <c r="N111" s="4"/>
      <c r="O111" s="4"/>
      <c r="P111" s="4"/>
      <c r="Q111" s="4"/>
      <c r="R111" s="4"/>
      <c r="S111" s="4"/>
    </row>
    <row r="112" spans="1:21" x14ac:dyDescent="0.45">
      <c r="C112" s="4"/>
      <c r="D112" s="4"/>
      <c r="E112" s="4"/>
      <c r="F112" s="4"/>
      <c r="G112" s="4"/>
      <c r="H112" s="4"/>
      <c r="I112" s="4"/>
      <c r="M112" s="4"/>
      <c r="N112" s="4"/>
      <c r="O112" s="4"/>
      <c r="P112" s="4"/>
      <c r="Q112" s="4"/>
      <c r="R112" s="4"/>
      <c r="S112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4"/>
  <sheetViews>
    <sheetView rightToLeft="1" view="pageBreakPreview" zoomScale="60" zoomScaleNormal="85" workbookViewId="0">
      <selection activeCell="Q15" sqref="Q15"/>
    </sheetView>
  </sheetViews>
  <sheetFormatPr defaultRowHeight="18.75" x14ac:dyDescent="0.45"/>
  <cols>
    <col min="1" max="1" width="60.140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22.5703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17" ht="21" x14ac:dyDescent="0.45">
      <c r="C3" s="29" t="s">
        <v>494</v>
      </c>
      <c r="D3" s="29" t="s">
        <v>494</v>
      </c>
      <c r="E3" s="29" t="s">
        <v>494</v>
      </c>
      <c r="F3" s="29" t="s">
        <v>494</v>
      </c>
      <c r="G3" s="29" t="s">
        <v>494</v>
      </c>
    </row>
    <row r="4" spans="1:17" ht="21" x14ac:dyDescent="0.45"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17" ht="21" x14ac:dyDescent="0.45">
      <c r="A6" s="37" t="s">
        <v>498</v>
      </c>
      <c r="C6" s="38" t="s">
        <v>496</v>
      </c>
      <c r="D6" s="38" t="s">
        <v>496</v>
      </c>
      <c r="E6" s="38" t="s">
        <v>496</v>
      </c>
      <c r="F6" s="38" t="s">
        <v>496</v>
      </c>
      <c r="G6" s="38" t="s">
        <v>496</v>
      </c>
      <c r="H6" s="38" t="s">
        <v>496</v>
      </c>
      <c r="I6" s="38" t="s">
        <v>496</v>
      </c>
      <c r="K6" s="38" t="s">
        <v>497</v>
      </c>
      <c r="L6" s="38" t="s">
        <v>497</v>
      </c>
      <c r="M6" s="38" t="s">
        <v>497</v>
      </c>
      <c r="N6" s="38" t="s">
        <v>497</v>
      </c>
      <c r="O6" s="38" t="s">
        <v>497</v>
      </c>
      <c r="P6" s="38" t="s">
        <v>497</v>
      </c>
      <c r="Q6" s="38" t="s">
        <v>497</v>
      </c>
    </row>
    <row r="7" spans="1:17" ht="21" x14ac:dyDescent="0.45">
      <c r="A7" s="38" t="s">
        <v>498</v>
      </c>
      <c r="C7" s="38" t="s">
        <v>563</v>
      </c>
      <c r="E7" s="38" t="s">
        <v>560</v>
      </c>
      <c r="G7" s="38" t="s">
        <v>561</v>
      </c>
      <c r="I7" s="38" t="s">
        <v>564</v>
      </c>
      <c r="K7" s="38" t="s">
        <v>563</v>
      </c>
      <c r="M7" s="38" t="s">
        <v>560</v>
      </c>
      <c r="O7" s="38" t="s">
        <v>561</v>
      </c>
      <c r="Q7" s="38" t="s">
        <v>564</v>
      </c>
    </row>
    <row r="8" spans="1:17" x14ac:dyDescent="0.45">
      <c r="A8" s="1" t="s">
        <v>268</v>
      </c>
      <c r="C8" s="4">
        <v>21954011743</v>
      </c>
      <c r="D8" s="4"/>
      <c r="E8" s="4">
        <v>0</v>
      </c>
      <c r="F8" s="4"/>
      <c r="G8" s="4">
        <v>-468750000</v>
      </c>
      <c r="H8" s="4"/>
      <c r="I8" s="4">
        <v>21485261743</v>
      </c>
      <c r="J8" s="4"/>
      <c r="K8" s="4">
        <v>21954011743</v>
      </c>
      <c r="L8" s="4"/>
      <c r="M8" s="4">
        <v>0</v>
      </c>
      <c r="N8" s="4"/>
      <c r="O8" s="4">
        <v>-468750000</v>
      </c>
      <c r="P8" s="4"/>
      <c r="Q8" s="4">
        <v>21485261743</v>
      </c>
    </row>
    <row r="9" spans="1:17" x14ac:dyDescent="0.45">
      <c r="A9" s="1" t="s">
        <v>144</v>
      </c>
      <c r="C9" s="4">
        <v>0</v>
      </c>
      <c r="D9" s="4"/>
      <c r="E9" s="4">
        <v>14723399703</v>
      </c>
      <c r="F9" s="4"/>
      <c r="G9" s="4">
        <v>10322465733</v>
      </c>
      <c r="H9" s="4"/>
      <c r="I9" s="4">
        <v>25045865436</v>
      </c>
      <c r="J9" s="4"/>
      <c r="K9" s="4">
        <v>0</v>
      </c>
      <c r="L9" s="4"/>
      <c r="M9" s="4">
        <v>41583817181</v>
      </c>
      <c r="N9" s="4"/>
      <c r="O9" s="4">
        <v>10317826594</v>
      </c>
      <c r="P9" s="4"/>
      <c r="Q9" s="4">
        <v>51901643775</v>
      </c>
    </row>
    <row r="10" spans="1:17" x14ac:dyDescent="0.45">
      <c r="A10" s="1" t="s">
        <v>246</v>
      </c>
      <c r="C10" s="4">
        <v>55404223602</v>
      </c>
      <c r="D10" s="4"/>
      <c r="E10" s="4">
        <v>0</v>
      </c>
      <c r="F10" s="4"/>
      <c r="G10" s="4">
        <v>705144063</v>
      </c>
      <c r="H10" s="4"/>
      <c r="I10" s="4">
        <v>56109367665</v>
      </c>
      <c r="J10" s="4"/>
      <c r="K10" s="4">
        <v>341760150937</v>
      </c>
      <c r="L10" s="4"/>
      <c r="M10" s="4">
        <v>0</v>
      </c>
      <c r="N10" s="4"/>
      <c r="O10" s="4">
        <v>705144063</v>
      </c>
      <c r="P10" s="4"/>
      <c r="Q10" s="4">
        <v>342465295000</v>
      </c>
    </row>
    <row r="11" spans="1:17" x14ac:dyDescent="0.45">
      <c r="A11" s="1" t="s">
        <v>183</v>
      </c>
      <c r="C11" s="4">
        <v>8634348160</v>
      </c>
      <c r="D11" s="4"/>
      <c r="E11" s="4">
        <v>0</v>
      </c>
      <c r="F11" s="4"/>
      <c r="G11" s="4">
        <v>-20000000</v>
      </c>
      <c r="H11" s="4"/>
      <c r="I11" s="4">
        <v>8614348160</v>
      </c>
      <c r="J11" s="4"/>
      <c r="K11" s="4">
        <v>19724802832</v>
      </c>
      <c r="L11" s="4"/>
      <c r="M11" s="4">
        <v>0</v>
      </c>
      <c r="N11" s="4"/>
      <c r="O11" s="4">
        <v>-20000000</v>
      </c>
      <c r="P11" s="4"/>
      <c r="Q11" s="4">
        <v>19704802832</v>
      </c>
    </row>
    <row r="12" spans="1:17" x14ac:dyDescent="0.45">
      <c r="A12" s="1" t="s">
        <v>195</v>
      </c>
      <c r="C12" s="4">
        <v>148956283355</v>
      </c>
      <c r="D12" s="4"/>
      <c r="E12" s="4">
        <v>-430510279066</v>
      </c>
      <c r="F12" s="4"/>
      <c r="G12" s="4">
        <v>-43056193</v>
      </c>
      <c r="H12" s="4"/>
      <c r="I12" s="4">
        <v>-281597051904</v>
      </c>
      <c r="J12" s="4"/>
      <c r="K12" s="4">
        <v>908042984879</v>
      </c>
      <c r="L12" s="4"/>
      <c r="M12" s="4">
        <v>-430510279066</v>
      </c>
      <c r="N12" s="4"/>
      <c r="O12" s="4">
        <v>-43056193</v>
      </c>
      <c r="P12" s="4"/>
      <c r="Q12" s="4">
        <v>477489649620</v>
      </c>
    </row>
    <row r="13" spans="1:17" x14ac:dyDescent="0.45">
      <c r="A13" s="1" t="s">
        <v>117</v>
      </c>
      <c r="C13" s="4">
        <v>0</v>
      </c>
      <c r="D13" s="4"/>
      <c r="E13" s="4">
        <v>0</v>
      </c>
      <c r="F13" s="4"/>
      <c r="G13" s="4">
        <v>1255829048902</v>
      </c>
      <c r="H13" s="4"/>
      <c r="I13" s="4">
        <v>1255829048902</v>
      </c>
      <c r="J13" s="4"/>
      <c r="K13" s="4">
        <v>0</v>
      </c>
      <c r="L13" s="4"/>
      <c r="M13" s="4">
        <v>0</v>
      </c>
      <c r="N13" s="4"/>
      <c r="O13" s="4">
        <v>1255829048902</v>
      </c>
      <c r="P13" s="4"/>
      <c r="Q13" s="4">
        <v>1255829048902</v>
      </c>
    </row>
    <row r="14" spans="1:17" x14ac:dyDescent="0.45">
      <c r="A14" s="1" t="s">
        <v>189</v>
      </c>
      <c r="C14" s="4">
        <v>54224757579</v>
      </c>
      <c r="D14" s="4"/>
      <c r="E14" s="4">
        <v>-1398736687</v>
      </c>
      <c r="F14" s="4"/>
      <c r="G14" s="4">
        <v>-65583123000</v>
      </c>
      <c r="H14" s="4"/>
      <c r="I14" s="4">
        <v>-12757102108</v>
      </c>
      <c r="J14" s="4"/>
      <c r="K14" s="4">
        <v>177013737108</v>
      </c>
      <c r="L14" s="4"/>
      <c r="M14" s="4">
        <v>6492813218</v>
      </c>
      <c r="N14" s="4"/>
      <c r="O14" s="4">
        <v>-65583123000</v>
      </c>
      <c r="P14" s="4"/>
      <c r="Q14" s="4">
        <v>117923427326</v>
      </c>
    </row>
    <row r="15" spans="1:17" x14ac:dyDescent="0.45">
      <c r="A15" s="1" t="s">
        <v>243</v>
      </c>
      <c r="C15" s="4">
        <v>20882590048</v>
      </c>
      <c r="D15" s="4"/>
      <c r="E15" s="4">
        <v>-12316964144</v>
      </c>
      <c r="F15" s="4"/>
      <c r="G15" s="4">
        <v>0</v>
      </c>
      <c r="H15" s="4"/>
      <c r="I15" s="4">
        <v>8565625904</v>
      </c>
      <c r="J15" s="4"/>
      <c r="K15" s="4">
        <v>199234504035</v>
      </c>
      <c r="L15" s="4"/>
      <c r="M15" s="4">
        <v>5144845328</v>
      </c>
      <c r="N15" s="4"/>
      <c r="O15" s="4">
        <v>-33262734435</v>
      </c>
      <c r="P15" s="4"/>
      <c r="Q15" s="4">
        <v>171116614928</v>
      </c>
    </row>
    <row r="16" spans="1:17" x14ac:dyDescent="0.45">
      <c r="A16" s="1" t="s">
        <v>192</v>
      </c>
      <c r="C16" s="4">
        <v>97004792127</v>
      </c>
      <c r="D16" s="4"/>
      <c r="E16" s="4">
        <v>0</v>
      </c>
      <c r="F16" s="4"/>
      <c r="G16" s="4">
        <v>0</v>
      </c>
      <c r="H16" s="4"/>
      <c r="I16" s="4">
        <v>97004792127</v>
      </c>
      <c r="J16" s="4"/>
      <c r="K16" s="4">
        <v>618018857940</v>
      </c>
      <c r="L16" s="4"/>
      <c r="M16" s="4">
        <v>69986302683</v>
      </c>
      <c r="N16" s="4"/>
      <c r="O16" s="4">
        <v>999820</v>
      </c>
      <c r="P16" s="4"/>
      <c r="Q16" s="4">
        <v>688006160443</v>
      </c>
    </row>
    <row r="17" spans="1:17" x14ac:dyDescent="0.45">
      <c r="A17" s="1" t="s">
        <v>162</v>
      </c>
      <c r="C17" s="4">
        <v>20670751114</v>
      </c>
      <c r="D17" s="4"/>
      <c r="E17" s="4">
        <v>14576357556</v>
      </c>
      <c r="F17" s="4"/>
      <c r="G17" s="4">
        <v>0</v>
      </c>
      <c r="H17" s="4"/>
      <c r="I17" s="4">
        <v>35247108670</v>
      </c>
      <c r="J17" s="4"/>
      <c r="K17" s="4">
        <v>138096993954</v>
      </c>
      <c r="L17" s="4"/>
      <c r="M17" s="4">
        <v>14727061855</v>
      </c>
      <c r="N17" s="4"/>
      <c r="O17" s="4">
        <v>-8909347928</v>
      </c>
      <c r="P17" s="4"/>
      <c r="Q17" s="4">
        <v>143914707881</v>
      </c>
    </row>
    <row r="18" spans="1:17" x14ac:dyDescent="0.45">
      <c r="A18" s="1" t="s">
        <v>555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-25195430</v>
      </c>
      <c r="P18" s="4"/>
      <c r="Q18" s="4">
        <v>-25195430</v>
      </c>
    </row>
    <row r="19" spans="1:17" x14ac:dyDescent="0.45">
      <c r="A19" s="1" t="s">
        <v>238</v>
      </c>
      <c r="C19" s="4">
        <v>126578134577</v>
      </c>
      <c r="D19" s="4"/>
      <c r="E19" s="4">
        <v>8666302148</v>
      </c>
      <c r="F19" s="4"/>
      <c r="G19" s="4">
        <v>0</v>
      </c>
      <c r="H19" s="4"/>
      <c r="I19" s="4">
        <v>135244436725</v>
      </c>
      <c r="J19" s="4"/>
      <c r="K19" s="4">
        <v>766727196416</v>
      </c>
      <c r="L19" s="4"/>
      <c r="M19" s="4">
        <v>53458525686</v>
      </c>
      <c r="N19" s="4"/>
      <c r="O19" s="4">
        <v>-14124839193</v>
      </c>
      <c r="P19" s="4"/>
      <c r="Q19" s="4">
        <v>806060882909</v>
      </c>
    </row>
    <row r="20" spans="1:17" x14ac:dyDescent="0.45">
      <c r="A20" s="1" t="s">
        <v>556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-50119183614</v>
      </c>
      <c r="P20" s="4"/>
      <c r="Q20" s="4">
        <v>-50119183614</v>
      </c>
    </row>
    <row r="21" spans="1:17" x14ac:dyDescent="0.45">
      <c r="A21" s="1" t="s">
        <v>503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57312987038</v>
      </c>
      <c r="L21" s="4"/>
      <c r="M21" s="4">
        <v>0</v>
      </c>
      <c r="N21" s="4"/>
      <c r="O21" s="4">
        <v>371607381</v>
      </c>
      <c r="P21" s="4"/>
      <c r="Q21" s="4">
        <v>57684594419</v>
      </c>
    </row>
    <row r="22" spans="1:17" x14ac:dyDescent="0.45">
      <c r="A22" s="1" t="s">
        <v>557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-6757075420</v>
      </c>
      <c r="P22" s="4"/>
      <c r="Q22" s="4">
        <v>-6757075420</v>
      </c>
    </row>
    <row r="23" spans="1:17" x14ac:dyDescent="0.45">
      <c r="A23" s="1" t="s">
        <v>558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60704878322</v>
      </c>
      <c r="P23" s="4"/>
      <c r="Q23" s="4">
        <v>60704878322</v>
      </c>
    </row>
    <row r="24" spans="1:17" x14ac:dyDescent="0.45">
      <c r="A24" s="1" t="s">
        <v>502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69339553033</v>
      </c>
      <c r="L24" s="4"/>
      <c r="M24" s="4">
        <v>0</v>
      </c>
      <c r="N24" s="4"/>
      <c r="O24" s="4">
        <v>-23593812</v>
      </c>
      <c r="P24" s="4"/>
      <c r="Q24" s="4">
        <v>69315959221</v>
      </c>
    </row>
    <row r="25" spans="1:17" x14ac:dyDescent="0.45">
      <c r="A25" s="1" t="s">
        <v>180</v>
      </c>
      <c r="C25" s="4">
        <v>73772898956</v>
      </c>
      <c r="D25" s="4"/>
      <c r="E25" s="4">
        <v>0</v>
      </c>
      <c r="F25" s="4"/>
      <c r="G25" s="4">
        <v>0</v>
      </c>
      <c r="H25" s="4"/>
      <c r="I25" s="4">
        <v>73772898956</v>
      </c>
      <c r="J25" s="4"/>
      <c r="K25" s="4">
        <v>444787887070</v>
      </c>
      <c r="L25" s="4"/>
      <c r="M25" s="4">
        <v>876115361</v>
      </c>
      <c r="N25" s="4"/>
      <c r="O25" s="4">
        <v>-222288257</v>
      </c>
      <c r="P25" s="4"/>
      <c r="Q25" s="4">
        <v>445441714174</v>
      </c>
    </row>
    <row r="26" spans="1:17" x14ac:dyDescent="0.45">
      <c r="A26" s="1" t="s">
        <v>147</v>
      </c>
      <c r="C26" s="4">
        <v>0</v>
      </c>
      <c r="D26" s="4"/>
      <c r="E26" s="4">
        <v>71309852707</v>
      </c>
      <c r="F26" s="4"/>
      <c r="G26" s="4">
        <v>0</v>
      </c>
      <c r="H26" s="4"/>
      <c r="I26" s="4">
        <v>71309852707</v>
      </c>
      <c r="J26" s="4"/>
      <c r="K26" s="4">
        <v>0</v>
      </c>
      <c r="L26" s="4"/>
      <c r="M26" s="4">
        <v>205400031843</v>
      </c>
      <c r="N26" s="4"/>
      <c r="O26" s="4">
        <v>-7247773</v>
      </c>
      <c r="P26" s="4"/>
      <c r="Q26" s="4">
        <v>205392784070</v>
      </c>
    </row>
    <row r="27" spans="1:17" x14ac:dyDescent="0.45">
      <c r="A27" s="1" t="s">
        <v>216</v>
      </c>
      <c r="C27" s="4">
        <v>89345291696</v>
      </c>
      <c r="D27" s="4"/>
      <c r="E27" s="4">
        <v>0</v>
      </c>
      <c r="F27" s="4"/>
      <c r="G27" s="4">
        <v>0</v>
      </c>
      <c r="H27" s="4"/>
      <c r="I27" s="4">
        <v>89345291696</v>
      </c>
      <c r="J27" s="4"/>
      <c r="K27" s="4">
        <v>402544407787</v>
      </c>
      <c r="L27" s="4"/>
      <c r="M27" s="4">
        <v>166881569623</v>
      </c>
      <c r="N27" s="4"/>
      <c r="O27" s="4">
        <v>0</v>
      </c>
      <c r="P27" s="4"/>
      <c r="Q27" s="4">
        <v>569425977410</v>
      </c>
    </row>
    <row r="28" spans="1:17" x14ac:dyDescent="0.45">
      <c r="A28" s="1" t="s">
        <v>259</v>
      </c>
      <c r="C28" s="4">
        <v>18877808219</v>
      </c>
      <c r="D28" s="4"/>
      <c r="E28" s="4">
        <v>-1450000000</v>
      </c>
      <c r="F28" s="4"/>
      <c r="G28" s="4">
        <v>0</v>
      </c>
      <c r="H28" s="4"/>
      <c r="I28" s="4">
        <v>17427808219</v>
      </c>
      <c r="J28" s="4"/>
      <c r="K28" s="4">
        <v>18877808219</v>
      </c>
      <c r="L28" s="4"/>
      <c r="M28" s="4">
        <v>-1450000000</v>
      </c>
      <c r="N28" s="4"/>
      <c r="O28" s="4">
        <v>0</v>
      </c>
      <c r="P28" s="4"/>
      <c r="Q28" s="4">
        <v>17427808219</v>
      </c>
    </row>
    <row r="29" spans="1:17" x14ac:dyDescent="0.45">
      <c r="A29" s="1" t="s">
        <v>262</v>
      </c>
      <c r="C29" s="4">
        <v>25957773973</v>
      </c>
      <c r="D29" s="4"/>
      <c r="E29" s="4">
        <v>-1721875000</v>
      </c>
      <c r="F29" s="4"/>
      <c r="G29" s="4">
        <v>0</v>
      </c>
      <c r="H29" s="4"/>
      <c r="I29" s="4">
        <v>24235898973</v>
      </c>
      <c r="J29" s="4"/>
      <c r="K29" s="4">
        <v>25957773973</v>
      </c>
      <c r="L29" s="4"/>
      <c r="M29" s="4">
        <v>-1721875000</v>
      </c>
      <c r="N29" s="4"/>
      <c r="O29" s="4">
        <v>0</v>
      </c>
      <c r="P29" s="4"/>
      <c r="Q29" s="4">
        <v>24235898973</v>
      </c>
    </row>
    <row r="30" spans="1:17" x14ac:dyDescent="0.45">
      <c r="A30" s="1" t="s">
        <v>207</v>
      </c>
      <c r="C30" s="4">
        <v>96428719428</v>
      </c>
      <c r="D30" s="4"/>
      <c r="E30" s="4">
        <v>0</v>
      </c>
      <c r="F30" s="4"/>
      <c r="G30" s="4">
        <v>0</v>
      </c>
      <c r="H30" s="4"/>
      <c r="I30" s="4">
        <v>96428719428</v>
      </c>
      <c r="J30" s="4"/>
      <c r="K30" s="4">
        <v>115410026020</v>
      </c>
      <c r="L30" s="4"/>
      <c r="M30" s="4">
        <v>-543748187</v>
      </c>
      <c r="N30" s="4"/>
      <c r="O30" s="4">
        <v>0</v>
      </c>
      <c r="P30" s="4"/>
      <c r="Q30" s="4">
        <v>114866277833</v>
      </c>
    </row>
    <row r="31" spans="1:17" x14ac:dyDescent="0.45">
      <c r="A31" s="1" t="s">
        <v>168</v>
      </c>
      <c r="C31" s="4">
        <v>100516385532</v>
      </c>
      <c r="D31" s="4"/>
      <c r="E31" s="4">
        <v>0</v>
      </c>
      <c r="F31" s="4"/>
      <c r="G31" s="4">
        <v>0</v>
      </c>
      <c r="H31" s="4"/>
      <c r="I31" s="4">
        <v>100516385532</v>
      </c>
      <c r="J31" s="4"/>
      <c r="K31" s="4">
        <v>214582108698</v>
      </c>
      <c r="L31" s="4"/>
      <c r="M31" s="4">
        <v>-1268715381</v>
      </c>
      <c r="N31" s="4"/>
      <c r="O31" s="4">
        <v>0</v>
      </c>
      <c r="P31" s="4"/>
      <c r="Q31" s="4">
        <v>213313393317</v>
      </c>
    </row>
    <row r="32" spans="1:17" x14ac:dyDescent="0.45">
      <c r="A32" s="1" t="s">
        <v>165</v>
      </c>
      <c r="C32" s="4">
        <v>51435314039</v>
      </c>
      <c r="D32" s="4"/>
      <c r="E32" s="4">
        <v>0</v>
      </c>
      <c r="F32" s="4"/>
      <c r="G32" s="4">
        <v>0</v>
      </c>
      <c r="H32" s="4"/>
      <c r="I32" s="4">
        <v>51435314039</v>
      </c>
      <c r="J32" s="4"/>
      <c r="K32" s="4">
        <v>335755810800</v>
      </c>
      <c r="L32" s="4"/>
      <c r="M32" s="4">
        <v>-634354337</v>
      </c>
      <c r="N32" s="4"/>
      <c r="O32" s="4">
        <v>0</v>
      </c>
      <c r="P32" s="4"/>
      <c r="Q32" s="4">
        <v>335121456463</v>
      </c>
    </row>
    <row r="33" spans="1:17" x14ac:dyDescent="0.45">
      <c r="A33" s="1" t="s">
        <v>177</v>
      </c>
      <c r="C33" s="4">
        <v>142949047252</v>
      </c>
      <c r="D33" s="4"/>
      <c r="E33" s="4">
        <v>0</v>
      </c>
      <c r="F33" s="4"/>
      <c r="G33" s="4">
        <v>0</v>
      </c>
      <c r="H33" s="4"/>
      <c r="I33" s="4">
        <v>142949047252</v>
      </c>
      <c r="J33" s="4"/>
      <c r="K33" s="4">
        <v>796844968446</v>
      </c>
      <c r="L33" s="4"/>
      <c r="M33" s="4">
        <v>-1812500000</v>
      </c>
      <c r="N33" s="4"/>
      <c r="O33" s="4">
        <v>0</v>
      </c>
      <c r="P33" s="4"/>
      <c r="Q33" s="4">
        <v>795032468446</v>
      </c>
    </row>
    <row r="34" spans="1:17" x14ac:dyDescent="0.45">
      <c r="A34" s="1" t="s">
        <v>201</v>
      </c>
      <c r="C34" s="4">
        <v>64821682007</v>
      </c>
      <c r="D34" s="4"/>
      <c r="E34" s="4">
        <v>0</v>
      </c>
      <c r="F34" s="4"/>
      <c r="G34" s="4">
        <v>0</v>
      </c>
      <c r="H34" s="4"/>
      <c r="I34" s="4">
        <v>64821682007</v>
      </c>
      <c r="J34" s="4"/>
      <c r="K34" s="4">
        <v>303923918729</v>
      </c>
      <c r="L34" s="4"/>
      <c r="M34" s="4">
        <v>45157912500</v>
      </c>
      <c r="N34" s="4"/>
      <c r="O34" s="4">
        <v>0</v>
      </c>
      <c r="P34" s="4"/>
      <c r="Q34" s="4">
        <v>349081831229</v>
      </c>
    </row>
    <row r="35" spans="1:17" x14ac:dyDescent="0.45">
      <c r="A35" s="1" t="s">
        <v>150</v>
      </c>
      <c r="C35" s="4">
        <v>213761289826</v>
      </c>
      <c r="D35" s="4"/>
      <c r="E35" s="4">
        <v>0</v>
      </c>
      <c r="F35" s="4"/>
      <c r="G35" s="4">
        <v>0</v>
      </c>
      <c r="H35" s="4"/>
      <c r="I35" s="4">
        <v>213761289826</v>
      </c>
      <c r="J35" s="4"/>
      <c r="K35" s="4">
        <v>1072878682468</v>
      </c>
      <c r="L35" s="4"/>
      <c r="M35" s="4">
        <v>-2718750000</v>
      </c>
      <c r="N35" s="4"/>
      <c r="O35" s="4">
        <v>0</v>
      </c>
      <c r="P35" s="4"/>
      <c r="Q35" s="4">
        <v>1070159932468</v>
      </c>
    </row>
    <row r="36" spans="1:17" x14ac:dyDescent="0.45">
      <c r="A36" s="1" t="s">
        <v>223</v>
      </c>
      <c r="C36" s="4">
        <v>75122364168</v>
      </c>
      <c r="D36" s="4"/>
      <c r="E36" s="4">
        <v>0</v>
      </c>
      <c r="F36" s="4"/>
      <c r="G36" s="4">
        <v>0</v>
      </c>
      <c r="H36" s="4"/>
      <c r="I36" s="4">
        <v>75122364168</v>
      </c>
      <c r="J36" s="4"/>
      <c r="K36" s="4">
        <v>374926119748</v>
      </c>
      <c r="L36" s="4"/>
      <c r="M36" s="4">
        <v>-906250000</v>
      </c>
      <c r="N36" s="4"/>
      <c r="O36" s="4">
        <v>0</v>
      </c>
      <c r="P36" s="4"/>
      <c r="Q36" s="4">
        <v>374019869748</v>
      </c>
    </row>
    <row r="37" spans="1:17" x14ac:dyDescent="0.45">
      <c r="A37" s="1" t="s">
        <v>204</v>
      </c>
      <c r="C37" s="4">
        <v>36228782691</v>
      </c>
      <c r="D37" s="4"/>
      <c r="E37" s="4">
        <v>0</v>
      </c>
      <c r="F37" s="4"/>
      <c r="G37" s="4">
        <v>0</v>
      </c>
      <c r="H37" s="4"/>
      <c r="I37" s="4">
        <v>36228782691</v>
      </c>
      <c r="J37" s="4"/>
      <c r="K37" s="4">
        <v>270854358656</v>
      </c>
      <c r="L37" s="4"/>
      <c r="M37" s="4">
        <v>24542343750</v>
      </c>
      <c r="N37" s="4"/>
      <c r="O37" s="4">
        <v>0</v>
      </c>
      <c r="P37" s="4"/>
      <c r="Q37" s="4">
        <v>295396702406</v>
      </c>
    </row>
    <row r="38" spans="1:17" x14ac:dyDescent="0.45">
      <c r="A38" s="1" t="s">
        <v>273</v>
      </c>
      <c r="C38" s="4">
        <v>14301341242</v>
      </c>
      <c r="D38" s="4"/>
      <c r="E38" s="4">
        <v>0</v>
      </c>
      <c r="F38" s="4"/>
      <c r="G38" s="4">
        <v>0</v>
      </c>
      <c r="H38" s="4"/>
      <c r="I38" s="4">
        <v>14301341242</v>
      </c>
      <c r="J38" s="4"/>
      <c r="K38" s="4">
        <v>88273795942</v>
      </c>
      <c r="L38" s="4"/>
      <c r="M38" s="4">
        <v>0</v>
      </c>
      <c r="N38" s="4"/>
      <c r="O38" s="4">
        <v>0</v>
      </c>
      <c r="P38" s="4"/>
      <c r="Q38" s="4">
        <v>88273795942</v>
      </c>
    </row>
    <row r="39" spans="1:17" x14ac:dyDescent="0.45">
      <c r="A39" s="1" t="s">
        <v>276</v>
      </c>
      <c r="C39" s="4">
        <v>85808190567</v>
      </c>
      <c r="D39" s="4"/>
      <c r="E39" s="4">
        <v>0</v>
      </c>
      <c r="F39" s="4"/>
      <c r="G39" s="4">
        <v>0</v>
      </c>
      <c r="H39" s="4"/>
      <c r="I39" s="4">
        <v>85808190567</v>
      </c>
      <c r="J39" s="4"/>
      <c r="K39" s="4">
        <v>529643659017</v>
      </c>
      <c r="L39" s="4"/>
      <c r="M39" s="4">
        <v>0</v>
      </c>
      <c r="N39" s="4"/>
      <c r="O39" s="4">
        <v>0</v>
      </c>
      <c r="P39" s="4"/>
      <c r="Q39" s="4">
        <v>529643659017</v>
      </c>
    </row>
    <row r="40" spans="1:17" x14ac:dyDescent="0.45">
      <c r="A40" s="1" t="s">
        <v>277</v>
      </c>
      <c r="C40" s="4">
        <v>57202619161</v>
      </c>
      <c r="D40" s="4"/>
      <c r="E40" s="4">
        <v>0</v>
      </c>
      <c r="F40" s="4"/>
      <c r="G40" s="4">
        <v>0</v>
      </c>
      <c r="H40" s="4"/>
      <c r="I40" s="4">
        <v>57202619161</v>
      </c>
      <c r="J40" s="4"/>
      <c r="K40" s="4">
        <v>353078235511</v>
      </c>
      <c r="L40" s="4"/>
      <c r="M40" s="4">
        <v>0</v>
      </c>
      <c r="N40" s="4"/>
      <c r="O40" s="4">
        <v>0</v>
      </c>
      <c r="P40" s="4"/>
      <c r="Q40" s="4">
        <v>353078235511</v>
      </c>
    </row>
    <row r="41" spans="1:17" x14ac:dyDescent="0.45">
      <c r="A41" s="1" t="s">
        <v>278</v>
      </c>
      <c r="C41" s="4">
        <v>14298509566</v>
      </c>
      <c r="D41" s="4"/>
      <c r="E41" s="4">
        <v>0</v>
      </c>
      <c r="F41" s="4"/>
      <c r="G41" s="4">
        <v>0</v>
      </c>
      <c r="H41" s="4"/>
      <c r="I41" s="4">
        <v>14298509566</v>
      </c>
      <c r="J41" s="4"/>
      <c r="K41" s="4">
        <v>88256317666</v>
      </c>
      <c r="L41" s="4"/>
      <c r="M41" s="4">
        <v>0</v>
      </c>
      <c r="N41" s="4"/>
      <c r="O41" s="4">
        <v>0</v>
      </c>
      <c r="P41" s="4"/>
      <c r="Q41" s="4">
        <v>88256317666</v>
      </c>
    </row>
    <row r="42" spans="1:17" x14ac:dyDescent="0.45">
      <c r="A42" s="1" t="s">
        <v>266</v>
      </c>
      <c r="C42" s="4">
        <v>1481310542</v>
      </c>
      <c r="D42" s="4"/>
      <c r="E42" s="4">
        <v>-42844140</v>
      </c>
      <c r="F42" s="4"/>
      <c r="G42" s="4">
        <v>0</v>
      </c>
      <c r="H42" s="4"/>
      <c r="I42" s="4">
        <v>1438466402</v>
      </c>
      <c r="J42" s="4"/>
      <c r="K42" s="4">
        <v>1481310542</v>
      </c>
      <c r="L42" s="4"/>
      <c r="M42" s="4">
        <v>-42844140</v>
      </c>
      <c r="N42" s="4"/>
      <c r="O42" s="4">
        <v>0</v>
      </c>
      <c r="P42" s="4"/>
      <c r="Q42" s="4">
        <v>1438466402</v>
      </c>
    </row>
    <row r="43" spans="1:17" x14ac:dyDescent="0.45">
      <c r="A43" s="1" t="s">
        <v>220</v>
      </c>
      <c r="C43" s="4">
        <v>217485093206</v>
      </c>
      <c r="D43" s="4"/>
      <c r="E43" s="4">
        <v>92624796612</v>
      </c>
      <c r="F43" s="4"/>
      <c r="G43" s="4">
        <v>0</v>
      </c>
      <c r="H43" s="4"/>
      <c r="I43" s="4">
        <v>310109889818</v>
      </c>
      <c r="J43" s="4"/>
      <c r="K43" s="4">
        <v>1356317244376</v>
      </c>
      <c r="L43" s="4"/>
      <c r="M43" s="4">
        <v>-72551739213</v>
      </c>
      <c r="N43" s="4"/>
      <c r="O43" s="4">
        <v>0</v>
      </c>
      <c r="P43" s="4"/>
      <c r="Q43" s="4">
        <v>1283765505163</v>
      </c>
    </row>
    <row r="44" spans="1:17" x14ac:dyDescent="0.45">
      <c r="A44" s="1" t="s">
        <v>218</v>
      </c>
      <c r="C44" s="4">
        <v>20242158904</v>
      </c>
      <c r="D44" s="4"/>
      <c r="E44" s="4">
        <v>5859337802</v>
      </c>
      <c r="F44" s="4"/>
      <c r="G44" s="4">
        <v>0</v>
      </c>
      <c r="H44" s="4"/>
      <c r="I44" s="4">
        <v>26101496706</v>
      </c>
      <c r="J44" s="4"/>
      <c r="K44" s="4">
        <v>28448383559</v>
      </c>
      <c r="L44" s="4"/>
      <c r="M44" s="4">
        <v>7903250057</v>
      </c>
      <c r="N44" s="4"/>
      <c r="O44" s="4">
        <v>0</v>
      </c>
      <c r="P44" s="4"/>
      <c r="Q44" s="4">
        <v>36351633616</v>
      </c>
    </row>
    <row r="45" spans="1:17" x14ac:dyDescent="0.45">
      <c r="A45" s="1" t="s">
        <v>159</v>
      </c>
      <c r="C45" s="4">
        <v>20924605203</v>
      </c>
      <c r="D45" s="4"/>
      <c r="E45" s="4">
        <v>0</v>
      </c>
      <c r="F45" s="4"/>
      <c r="G45" s="4">
        <v>0</v>
      </c>
      <c r="H45" s="4"/>
      <c r="I45" s="4">
        <v>20924605203</v>
      </c>
      <c r="J45" s="4"/>
      <c r="K45" s="4">
        <v>132438328768</v>
      </c>
      <c r="L45" s="4"/>
      <c r="M45" s="4">
        <v>0</v>
      </c>
      <c r="N45" s="4"/>
      <c r="O45" s="4">
        <v>0</v>
      </c>
      <c r="P45" s="4"/>
      <c r="Q45" s="4">
        <v>132438328768</v>
      </c>
    </row>
    <row r="46" spans="1:17" x14ac:dyDescent="0.45">
      <c r="A46" s="1" t="s">
        <v>252</v>
      </c>
      <c r="C46" s="4">
        <v>66204176453</v>
      </c>
      <c r="D46" s="4"/>
      <c r="E46" s="4">
        <v>0</v>
      </c>
      <c r="F46" s="4"/>
      <c r="G46" s="4">
        <v>0</v>
      </c>
      <c r="H46" s="4"/>
      <c r="I46" s="4">
        <v>66204176453</v>
      </c>
      <c r="J46" s="4"/>
      <c r="K46" s="4">
        <v>397425856887</v>
      </c>
      <c r="L46" s="4"/>
      <c r="M46" s="4">
        <v>0</v>
      </c>
      <c r="N46" s="4"/>
      <c r="O46" s="4">
        <v>0</v>
      </c>
      <c r="P46" s="4"/>
      <c r="Q46" s="4">
        <v>397425856887</v>
      </c>
    </row>
    <row r="47" spans="1:17" x14ac:dyDescent="0.45">
      <c r="A47" s="1" t="s">
        <v>213</v>
      </c>
      <c r="C47" s="4">
        <v>50453872776</v>
      </c>
      <c r="D47" s="4"/>
      <c r="E47" s="4">
        <v>10916730984</v>
      </c>
      <c r="F47" s="4"/>
      <c r="G47" s="4">
        <v>0</v>
      </c>
      <c r="H47" s="4"/>
      <c r="I47" s="4">
        <v>61370603760</v>
      </c>
      <c r="J47" s="4"/>
      <c r="K47" s="4">
        <v>316830201543</v>
      </c>
      <c r="L47" s="4"/>
      <c r="M47" s="4">
        <v>67376320828</v>
      </c>
      <c r="N47" s="4"/>
      <c r="O47" s="4">
        <v>0</v>
      </c>
      <c r="P47" s="4"/>
      <c r="Q47" s="4">
        <v>384206522371</v>
      </c>
    </row>
    <row r="48" spans="1:17" x14ac:dyDescent="0.45">
      <c r="A48" s="1" t="s">
        <v>186</v>
      </c>
      <c r="C48" s="4">
        <v>13620704063</v>
      </c>
      <c r="D48" s="4"/>
      <c r="E48" s="4">
        <v>0</v>
      </c>
      <c r="F48" s="4"/>
      <c r="G48" s="4">
        <v>0</v>
      </c>
      <c r="H48" s="4"/>
      <c r="I48" s="4">
        <v>13620704063</v>
      </c>
      <c r="J48" s="4"/>
      <c r="K48" s="4">
        <v>63094016926</v>
      </c>
      <c r="L48" s="4"/>
      <c r="M48" s="4">
        <v>9092866111</v>
      </c>
      <c r="N48" s="4"/>
      <c r="O48" s="4">
        <v>0</v>
      </c>
      <c r="P48" s="4"/>
      <c r="Q48" s="4">
        <v>72186883037</v>
      </c>
    </row>
    <row r="49" spans="1:17" x14ac:dyDescent="0.45">
      <c r="A49" s="1" t="s">
        <v>257</v>
      </c>
      <c r="C49" s="4">
        <v>70603091864</v>
      </c>
      <c r="D49" s="4"/>
      <c r="E49" s="4">
        <v>0</v>
      </c>
      <c r="F49" s="4"/>
      <c r="G49" s="4">
        <v>0</v>
      </c>
      <c r="H49" s="4"/>
      <c r="I49" s="4">
        <v>70603091864</v>
      </c>
      <c r="J49" s="4"/>
      <c r="K49" s="4">
        <v>423832691341</v>
      </c>
      <c r="L49" s="4"/>
      <c r="M49" s="4">
        <v>0</v>
      </c>
      <c r="N49" s="4"/>
      <c r="O49" s="4">
        <v>0</v>
      </c>
      <c r="P49" s="4"/>
      <c r="Q49" s="4">
        <v>423832691341</v>
      </c>
    </row>
    <row r="50" spans="1:17" x14ac:dyDescent="0.45">
      <c r="A50" s="1" t="s">
        <v>174</v>
      </c>
      <c r="C50" s="4">
        <v>26619077476</v>
      </c>
      <c r="D50" s="4"/>
      <c r="E50" s="4">
        <v>0</v>
      </c>
      <c r="F50" s="4"/>
      <c r="G50" s="4">
        <v>0</v>
      </c>
      <c r="H50" s="4"/>
      <c r="I50" s="4">
        <v>26619077476</v>
      </c>
      <c r="J50" s="4"/>
      <c r="K50" s="4">
        <v>159037433640</v>
      </c>
      <c r="L50" s="4"/>
      <c r="M50" s="4">
        <v>0</v>
      </c>
      <c r="N50" s="4"/>
      <c r="O50" s="4">
        <v>0</v>
      </c>
      <c r="P50" s="4"/>
      <c r="Q50" s="4">
        <v>159037433640</v>
      </c>
    </row>
    <row r="51" spans="1:17" x14ac:dyDescent="0.45">
      <c r="A51" s="1" t="s">
        <v>210</v>
      </c>
      <c r="C51" s="4">
        <v>100313364598</v>
      </c>
      <c r="D51" s="4"/>
      <c r="E51" s="4">
        <v>23079489584</v>
      </c>
      <c r="F51" s="4"/>
      <c r="G51" s="4">
        <v>0</v>
      </c>
      <c r="H51" s="4"/>
      <c r="I51" s="4">
        <v>123392854182</v>
      </c>
      <c r="J51" s="4"/>
      <c r="K51" s="4">
        <v>662814056230</v>
      </c>
      <c r="L51" s="4"/>
      <c r="M51" s="4">
        <v>142451504084</v>
      </c>
      <c r="N51" s="4"/>
      <c r="O51" s="4">
        <v>0</v>
      </c>
      <c r="P51" s="4"/>
      <c r="Q51" s="4">
        <v>805265560314</v>
      </c>
    </row>
    <row r="52" spans="1:17" x14ac:dyDescent="0.45">
      <c r="A52" s="1" t="s">
        <v>153</v>
      </c>
      <c r="C52" s="4">
        <v>108905744086</v>
      </c>
      <c r="D52" s="4"/>
      <c r="E52" s="4">
        <v>0</v>
      </c>
      <c r="F52" s="4"/>
      <c r="G52" s="4">
        <v>0</v>
      </c>
      <c r="H52" s="4"/>
      <c r="I52" s="4">
        <v>108905744086</v>
      </c>
      <c r="J52" s="4"/>
      <c r="K52" s="4">
        <v>973372063322</v>
      </c>
      <c r="L52" s="4"/>
      <c r="M52" s="4">
        <v>74986406250</v>
      </c>
      <c r="N52" s="4"/>
      <c r="O52" s="4">
        <v>0</v>
      </c>
      <c r="P52" s="4"/>
      <c r="Q52" s="4">
        <v>1048358469572</v>
      </c>
    </row>
    <row r="53" spans="1:17" x14ac:dyDescent="0.45">
      <c r="A53" s="1" t="s">
        <v>198</v>
      </c>
      <c r="C53" s="4">
        <v>57507988530</v>
      </c>
      <c r="D53" s="4"/>
      <c r="E53" s="4">
        <v>0</v>
      </c>
      <c r="F53" s="4"/>
      <c r="G53" s="4">
        <v>0</v>
      </c>
      <c r="H53" s="4"/>
      <c r="I53" s="4">
        <v>57507988530</v>
      </c>
      <c r="J53" s="4"/>
      <c r="K53" s="4">
        <v>519042696693</v>
      </c>
      <c r="L53" s="4"/>
      <c r="M53" s="4">
        <v>0</v>
      </c>
      <c r="N53" s="4"/>
      <c r="O53" s="4">
        <v>0</v>
      </c>
      <c r="P53" s="4"/>
      <c r="Q53" s="4">
        <v>519042696693</v>
      </c>
    </row>
    <row r="54" spans="1:17" x14ac:dyDescent="0.45">
      <c r="A54" s="1" t="s">
        <v>226</v>
      </c>
      <c r="C54" s="4">
        <v>15386784247</v>
      </c>
      <c r="D54" s="4"/>
      <c r="E54" s="4">
        <v>5180990775</v>
      </c>
      <c r="F54" s="4"/>
      <c r="G54" s="4">
        <v>0</v>
      </c>
      <c r="H54" s="4"/>
      <c r="I54" s="4">
        <v>20567775022</v>
      </c>
      <c r="J54" s="4"/>
      <c r="K54" s="4">
        <v>94898974567</v>
      </c>
      <c r="L54" s="4"/>
      <c r="M54" s="4">
        <v>31982332151</v>
      </c>
      <c r="N54" s="4"/>
      <c r="O54" s="4">
        <v>0</v>
      </c>
      <c r="P54" s="4"/>
      <c r="Q54" s="4">
        <v>126881306718</v>
      </c>
    </row>
    <row r="55" spans="1:17" x14ac:dyDescent="0.45">
      <c r="A55" s="1" t="s">
        <v>171</v>
      </c>
      <c r="C55" s="4">
        <v>16674766770</v>
      </c>
      <c r="D55" s="4"/>
      <c r="E55" s="4">
        <v>0</v>
      </c>
      <c r="F55" s="4"/>
      <c r="G55" s="4">
        <v>0</v>
      </c>
      <c r="H55" s="4"/>
      <c r="I55" s="4">
        <v>16674766770</v>
      </c>
      <c r="J55" s="4"/>
      <c r="K55" s="4">
        <v>147264490050</v>
      </c>
      <c r="L55" s="4"/>
      <c r="M55" s="4">
        <v>0</v>
      </c>
      <c r="N55" s="4"/>
      <c r="O55" s="4">
        <v>0</v>
      </c>
      <c r="P55" s="4"/>
      <c r="Q55" s="4">
        <v>147264490050</v>
      </c>
    </row>
    <row r="56" spans="1:17" x14ac:dyDescent="0.45">
      <c r="A56" s="1" t="s">
        <v>258</v>
      </c>
      <c r="C56" s="4">
        <v>8576411830</v>
      </c>
      <c r="D56" s="4"/>
      <c r="E56" s="4">
        <v>0</v>
      </c>
      <c r="F56" s="4"/>
      <c r="G56" s="4">
        <v>0</v>
      </c>
      <c r="H56" s="4"/>
      <c r="I56" s="4">
        <v>8576411830</v>
      </c>
      <c r="J56" s="4"/>
      <c r="K56" s="4">
        <v>52962464211</v>
      </c>
      <c r="L56" s="4"/>
      <c r="M56" s="4">
        <v>0</v>
      </c>
      <c r="N56" s="4"/>
      <c r="O56" s="4">
        <v>0</v>
      </c>
      <c r="P56" s="4"/>
      <c r="Q56" s="4">
        <v>52962464211</v>
      </c>
    </row>
    <row r="57" spans="1:17" x14ac:dyDescent="0.45">
      <c r="A57" s="1" t="s">
        <v>255</v>
      </c>
      <c r="C57" s="4">
        <v>35733874786</v>
      </c>
      <c r="D57" s="4"/>
      <c r="E57" s="4">
        <v>0</v>
      </c>
      <c r="F57" s="4"/>
      <c r="G57" s="4">
        <v>0</v>
      </c>
      <c r="H57" s="4"/>
      <c r="I57" s="4">
        <v>35733874786</v>
      </c>
      <c r="J57" s="4"/>
      <c r="K57" s="4">
        <v>220669681244</v>
      </c>
      <c r="L57" s="4"/>
      <c r="M57" s="4">
        <v>0</v>
      </c>
      <c r="N57" s="4"/>
      <c r="O57" s="4">
        <v>0</v>
      </c>
      <c r="P57" s="4"/>
      <c r="Q57" s="4">
        <v>220669681244</v>
      </c>
    </row>
    <row r="58" spans="1:17" x14ac:dyDescent="0.45">
      <c r="A58" s="1" t="s">
        <v>256</v>
      </c>
      <c r="C58" s="4">
        <v>8575025298</v>
      </c>
      <c r="D58" s="4"/>
      <c r="E58" s="4">
        <v>0</v>
      </c>
      <c r="F58" s="4"/>
      <c r="G58" s="4">
        <v>0</v>
      </c>
      <c r="H58" s="4"/>
      <c r="I58" s="4">
        <v>8575025298</v>
      </c>
      <c r="J58" s="4"/>
      <c r="K58" s="4">
        <v>52953901875</v>
      </c>
      <c r="L58" s="4"/>
      <c r="M58" s="4">
        <v>0</v>
      </c>
      <c r="N58" s="4"/>
      <c r="O58" s="4">
        <v>0</v>
      </c>
      <c r="P58" s="4"/>
      <c r="Q58" s="4">
        <v>52953901875</v>
      </c>
    </row>
    <row r="59" spans="1:17" x14ac:dyDescent="0.45">
      <c r="A59" s="1" t="s">
        <v>249</v>
      </c>
      <c r="C59" s="4">
        <v>42880972792</v>
      </c>
      <c r="D59" s="4"/>
      <c r="E59" s="4">
        <v>0</v>
      </c>
      <c r="F59" s="4"/>
      <c r="G59" s="4">
        <v>0</v>
      </c>
      <c r="H59" s="4"/>
      <c r="I59" s="4">
        <v>42880972792</v>
      </c>
      <c r="J59" s="4"/>
      <c r="K59" s="4">
        <v>264805612431</v>
      </c>
      <c r="L59" s="4"/>
      <c r="M59" s="4">
        <v>0</v>
      </c>
      <c r="N59" s="4"/>
      <c r="O59" s="4">
        <v>0</v>
      </c>
      <c r="P59" s="4"/>
      <c r="Q59" s="4">
        <v>264805612431</v>
      </c>
    </row>
    <row r="60" spans="1:17" x14ac:dyDescent="0.45">
      <c r="A60" s="1" t="s">
        <v>240</v>
      </c>
      <c r="C60" s="4">
        <v>122354330038</v>
      </c>
      <c r="D60" s="4"/>
      <c r="E60" s="4">
        <v>307984424904</v>
      </c>
      <c r="F60" s="4"/>
      <c r="G60" s="4">
        <v>0</v>
      </c>
      <c r="H60" s="4"/>
      <c r="I60" s="4">
        <v>430338754942</v>
      </c>
      <c r="J60" s="4"/>
      <c r="K60" s="4">
        <v>791124294559</v>
      </c>
      <c r="L60" s="4"/>
      <c r="M60" s="4">
        <v>384568643598</v>
      </c>
      <c r="N60" s="4"/>
      <c r="O60" s="4">
        <v>0</v>
      </c>
      <c r="P60" s="4"/>
      <c r="Q60" s="4">
        <v>1175692938157</v>
      </c>
    </row>
    <row r="61" spans="1:17" x14ac:dyDescent="0.45">
      <c r="A61" s="1" t="s">
        <v>156</v>
      </c>
      <c r="C61" s="4">
        <v>143155030841</v>
      </c>
      <c r="D61" s="4"/>
      <c r="E61" s="4">
        <v>0</v>
      </c>
      <c r="F61" s="4"/>
      <c r="G61" s="4">
        <v>0</v>
      </c>
      <c r="H61" s="4"/>
      <c r="I61" s="4">
        <v>143155030841</v>
      </c>
      <c r="J61" s="4"/>
      <c r="K61" s="4">
        <v>883005226322</v>
      </c>
      <c r="L61" s="4"/>
      <c r="M61" s="4">
        <v>0</v>
      </c>
      <c r="N61" s="4"/>
      <c r="O61" s="4">
        <v>0</v>
      </c>
      <c r="P61" s="4"/>
      <c r="Q61" s="4">
        <v>883005226322</v>
      </c>
    </row>
    <row r="62" spans="1:17" x14ac:dyDescent="0.45">
      <c r="A62" s="1" t="s">
        <v>232</v>
      </c>
      <c r="C62" s="4">
        <v>70335857191</v>
      </c>
      <c r="D62" s="4"/>
      <c r="E62" s="4">
        <v>8430096307</v>
      </c>
      <c r="F62" s="4"/>
      <c r="G62" s="4">
        <v>0</v>
      </c>
      <c r="H62" s="4"/>
      <c r="I62" s="4">
        <v>78765953498</v>
      </c>
      <c r="J62" s="4"/>
      <c r="K62" s="4">
        <v>439945530069</v>
      </c>
      <c r="L62" s="4"/>
      <c r="M62" s="4">
        <v>52046223104</v>
      </c>
      <c r="N62" s="4"/>
      <c r="O62" s="4">
        <v>0</v>
      </c>
      <c r="P62" s="4"/>
      <c r="Q62" s="4">
        <v>491991753173</v>
      </c>
    </row>
    <row r="63" spans="1:17" x14ac:dyDescent="0.45">
      <c r="A63" s="1" t="s">
        <v>263</v>
      </c>
      <c r="C63" s="4">
        <v>40949871016</v>
      </c>
      <c r="D63" s="4"/>
      <c r="E63" s="4">
        <v>30621473492</v>
      </c>
      <c r="F63" s="4"/>
      <c r="G63" s="4">
        <v>0</v>
      </c>
      <c r="H63" s="4"/>
      <c r="I63" s="4">
        <v>71571344508</v>
      </c>
      <c r="J63" s="4"/>
      <c r="K63" s="4">
        <v>40949871016</v>
      </c>
      <c r="L63" s="4"/>
      <c r="M63" s="4">
        <v>30621473492</v>
      </c>
      <c r="N63" s="4"/>
      <c r="O63" s="4">
        <v>0</v>
      </c>
      <c r="P63" s="4"/>
      <c r="Q63" s="4">
        <v>71571344508</v>
      </c>
    </row>
    <row r="64" spans="1:17" x14ac:dyDescent="0.45">
      <c r="A64" s="1" t="s">
        <v>235</v>
      </c>
      <c r="C64" s="4">
        <v>24547358422</v>
      </c>
      <c r="D64" s="4"/>
      <c r="E64" s="4">
        <v>-18496646875</v>
      </c>
      <c r="F64" s="4"/>
      <c r="G64" s="4">
        <v>0</v>
      </c>
      <c r="H64" s="4"/>
      <c r="I64" s="4">
        <v>6050711547</v>
      </c>
      <c r="J64" s="4"/>
      <c r="K64" s="4">
        <v>34815664393</v>
      </c>
      <c r="L64" s="4"/>
      <c r="M64" s="4">
        <v>-513125000</v>
      </c>
      <c r="N64" s="4"/>
      <c r="O64" s="4">
        <v>0</v>
      </c>
      <c r="P64" s="4"/>
      <c r="Q64" s="4">
        <v>34302539393</v>
      </c>
    </row>
    <row r="65" spans="1:17" x14ac:dyDescent="0.45">
      <c r="A65" s="1" t="s">
        <v>229</v>
      </c>
      <c r="C65" s="4">
        <v>37035867902</v>
      </c>
      <c r="D65" s="4"/>
      <c r="E65" s="4">
        <v>42921672917</v>
      </c>
      <c r="F65" s="4"/>
      <c r="G65" s="4">
        <v>0</v>
      </c>
      <c r="H65" s="4"/>
      <c r="I65" s="4">
        <v>79957540819</v>
      </c>
      <c r="J65" s="4"/>
      <c r="K65" s="4">
        <v>51988513490</v>
      </c>
      <c r="L65" s="4"/>
      <c r="M65" s="4">
        <v>47337550849</v>
      </c>
      <c r="N65" s="4"/>
      <c r="O65" s="4">
        <v>0</v>
      </c>
      <c r="P65" s="4"/>
      <c r="Q65" s="4">
        <v>99326064339</v>
      </c>
    </row>
    <row r="66" spans="1:17" x14ac:dyDescent="0.45">
      <c r="A66" s="1" t="s">
        <v>114</v>
      </c>
      <c r="C66" s="4">
        <v>0</v>
      </c>
      <c r="D66" s="4"/>
      <c r="E66" s="4">
        <v>71455713272</v>
      </c>
      <c r="F66" s="4"/>
      <c r="G66" s="4">
        <v>0</v>
      </c>
      <c r="H66" s="4"/>
      <c r="I66" s="4">
        <v>71455713272</v>
      </c>
      <c r="J66" s="4"/>
      <c r="K66" s="4">
        <v>0</v>
      </c>
      <c r="L66" s="4"/>
      <c r="M66" s="4">
        <v>85078526379</v>
      </c>
      <c r="N66" s="4"/>
      <c r="O66" s="4">
        <v>0</v>
      </c>
      <c r="P66" s="4"/>
      <c r="Q66" s="4">
        <v>85078526379</v>
      </c>
    </row>
    <row r="67" spans="1:17" x14ac:dyDescent="0.45">
      <c r="A67" s="1" t="s">
        <v>141</v>
      </c>
      <c r="C67" s="4">
        <v>0</v>
      </c>
      <c r="D67" s="4"/>
      <c r="E67" s="4">
        <v>311447358676</v>
      </c>
      <c r="F67" s="4"/>
      <c r="G67" s="4">
        <v>0</v>
      </c>
      <c r="H67" s="4"/>
      <c r="I67" s="4">
        <v>311447358676</v>
      </c>
      <c r="J67" s="4"/>
      <c r="K67" s="4">
        <v>0</v>
      </c>
      <c r="L67" s="4"/>
      <c r="M67" s="4">
        <v>1868708845410</v>
      </c>
      <c r="N67" s="4"/>
      <c r="O67" s="4">
        <v>0</v>
      </c>
      <c r="P67" s="4"/>
      <c r="Q67" s="4">
        <v>1868708845410</v>
      </c>
    </row>
    <row r="68" spans="1:17" x14ac:dyDescent="0.45">
      <c r="A68" s="1" t="s">
        <v>129</v>
      </c>
      <c r="C68" s="4">
        <v>0</v>
      </c>
      <c r="D68" s="4"/>
      <c r="E68" s="4">
        <v>153916121121</v>
      </c>
      <c r="F68" s="4"/>
      <c r="G68" s="4">
        <v>0</v>
      </c>
      <c r="H68" s="4"/>
      <c r="I68" s="4">
        <v>153916121121</v>
      </c>
      <c r="J68" s="4"/>
      <c r="K68" s="4">
        <v>0</v>
      </c>
      <c r="L68" s="4"/>
      <c r="M68" s="4">
        <v>619787542174</v>
      </c>
      <c r="N68" s="4"/>
      <c r="O68" s="4">
        <v>0</v>
      </c>
      <c r="P68" s="4"/>
      <c r="Q68" s="4">
        <v>619787542174</v>
      </c>
    </row>
    <row r="69" spans="1:17" x14ac:dyDescent="0.45">
      <c r="A69" s="1" t="s">
        <v>135</v>
      </c>
      <c r="C69" s="4">
        <v>0</v>
      </c>
      <c r="D69" s="4"/>
      <c r="E69" s="4">
        <v>98524745799</v>
      </c>
      <c r="F69" s="4"/>
      <c r="G69" s="4">
        <v>0</v>
      </c>
      <c r="H69" s="4"/>
      <c r="I69" s="4">
        <v>98524745799</v>
      </c>
      <c r="J69" s="4"/>
      <c r="K69" s="4">
        <v>0</v>
      </c>
      <c r="L69" s="4"/>
      <c r="M69" s="4">
        <v>591738670649</v>
      </c>
      <c r="N69" s="4"/>
      <c r="O69" s="4">
        <v>0</v>
      </c>
      <c r="P69" s="4"/>
      <c r="Q69" s="4">
        <v>591738670649</v>
      </c>
    </row>
    <row r="70" spans="1:17" x14ac:dyDescent="0.45">
      <c r="A70" s="1" t="s">
        <v>126</v>
      </c>
      <c r="C70" s="4">
        <v>0</v>
      </c>
      <c r="D70" s="4"/>
      <c r="E70" s="4">
        <v>158310044309</v>
      </c>
      <c r="F70" s="4"/>
      <c r="G70" s="4">
        <v>0</v>
      </c>
      <c r="H70" s="4"/>
      <c r="I70" s="4">
        <v>158310044309</v>
      </c>
      <c r="J70" s="4"/>
      <c r="K70" s="4">
        <v>0</v>
      </c>
      <c r="L70" s="4"/>
      <c r="M70" s="4">
        <v>950289581257</v>
      </c>
      <c r="N70" s="4"/>
      <c r="O70" s="4">
        <v>0</v>
      </c>
      <c r="P70" s="4"/>
      <c r="Q70" s="4">
        <v>950289581257</v>
      </c>
    </row>
    <row r="71" spans="1:17" x14ac:dyDescent="0.45">
      <c r="A71" s="1" t="s">
        <v>123</v>
      </c>
      <c r="C71" s="4">
        <v>0</v>
      </c>
      <c r="D71" s="4"/>
      <c r="E71" s="4">
        <v>80261610001</v>
      </c>
      <c r="F71" s="4"/>
      <c r="G71" s="4">
        <v>0</v>
      </c>
      <c r="H71" s="4"/>
      <c r="I71" s="4">
        <v>80261610001</v>
      </c>
      <c r="J71" s="4"/>
      <c r="K71" s="4">
        <v>0</v>
      </c>
      <c r="L71" s="4"/>
      <c r="M71" s="4">
        <v>481563533624</v>
      </c>
      <c r="N71" s="4"/>
      <c r="O71" s="4">
        <v>0</v>
      </c>
      <c r="P71" s="4"/>
      <c r="Q71" s="4">
        <v>481563533624</v>
      </c>
    </row>
    <row r="72" spans="1:17" x14ac:dyDescent="0.45">
      <c r="A72" s="1" t="s">
        <v>120</v>
      </c>
      <c r="C72" s="4">
        <v>0</v>
      </c>
      <c r="D72" s="4"/>
      <c r="E72" s="4">
        <v>80302200116</v>
      </c>
      <c r="F72" s="4"/>
      <c r="G72" s="4">
        <v>0</v>
      </c>
      <c r="H72" s="4"/>
      <c r="I72" s="4">
        <v>80302200116</v>
      </c>
      <c r="J72" s="4"/>
      <c r="K72" s="4">
        <v>0</v>
      </c>
      <c r="L72" s="4"/>
      <c r="M72" s="4">
        <v>481790941574</v>
      </c>
      <c r="N72" s="4"/>
      <c r="O72" s="4">
        <v>0</v>
      </c>
      <c r="P72" s="4"/>
      <c r="Q72" s="4">
        <v>481790941574</v>
      </c>
    </row>
    <row r="73" spans="1:17" x14ac:dyDescent="0.45">
      <c r="A73" s="1" t="s">
        <v>132</v>
      </c>
      <c r="C73" s="4">
        <v>0</v>
      </c>
      <c r="D73" s="4"/>
      <c r="E73" s="4">
        <v>156260871798</v>
      </c>
      <c r="F73" s="4"/>
      <c r="G73" s="4">
        <v>0</v>
      </c>
      <c r="H73" s="4"/>
      <c r="I73" s="4">
        <v>156260871798</v>
      </c>
      <c r="J73" s="4"/>
      <c r="K73" s="4">
        <v>0</v>
      </c>
      <c r="L73" s="4"/>
      <c r="M73" s="4">
        <v>937984745392</v>
      </c>
      <c r="N73" s="4"/>
      <c r="O73" s="4">
        <v>0</v>
      </c>
      <c r="P73" s="4"/>
      <c r="Q73" s="4">
        <v>937984745392</v>
      </c>
    </row>
    <row r="74" spans="1:17" x14ac:dyDescent="0.45">
      <c r="A74" s="1" t="s">
        <v>138</v>
      </c>
      <c r="C74" s="4">
        <v>0</v>
      </c>
      <c r="D74" s="4"/>
      <c r="E74" s="4">
        <v>13200432571</v>
      </c>
      <c r="F74" s="4"/>
      <c r="G74" s="4">
        <v>0</v>
      </c>
      <c r="H74" s="4"/>
      <c r="I74" s="4">
        <v>13200432571</v>
      </c>
      <c r="J74" s="4"/>
      <c r="K74" s="4">
        <v>0</v>
      </c>
      <c r="L74" s="4"/>
      <c r="M74" s="4">
        <v>458712639503</v>
      </c>
      <c r="N74" s="4"/>
      <c r="O74" s="4">
        <v>0</v>
      </c>
      <c r="P74" s="4"/>
      <c r="Q74" s="4">
        <v>458712639503</v>
      </c>
    </row>
    <row r="75" spans="1:17" ht="19.5" thickBot="1" x14ac:dyDescent="0.5">
      <c r="C75" s="18">
        <f>SUM(C8:C74)</f>
        <v>3035705249462</v>
      </c>
      <c r="D75" s="4"/>
      <c r="E75" s="18">
        <f>SUM(E8:E74)</f>
        <v>1294636677242</v>
      </c>
      <c r="F75" s="4"/>
      <c r="G75" s="18">
        <f>SUM(G8:G74)</f>
        <v>1200741729505</v>
      </c>
      <c r="H75" s="4"/>
      <c r="I75" s="18">
        <f>SUM(I8:I74)</f>
        <v>5531083656209</v>
      </c>
      <c r="J75" s="4"/>
      <c r="K75" s="18">
        <f>SUM(K8:K74)</f>
        <v>16863340166719</v>
      </c>
      <c r="L75" s="4"/>
      <c r="M75" s="18">
        <f>SUM(M8:M74)</f>
        <v>7443598755190</v>
      </c>
      <c r="N75" s="4"/>
      <c r="O75" s="18">
        <f>SUM(O8:O74)</f>
        <v>1148363070027</v>
      </c>
      <c r="P75" s="4"/>
      <c r="Q75" s="18">
        <f>SUM(Q8:Q74)</f>
        <v>25455301991936</v>
      </c>
    </row>
    <row r="76" spans="1:17" ht="19.5" thickTop="1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21"/>
  <sheetViews>
    <sheetView rightToLeft="1" view="pageBreakPreview" zoomScale="60" zoomScaleNormal="100" workbookViewId="0">
      <selection activeCell="W14" sqref="W1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30.7109375" style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45">
      <c r="A2" s="30" t="s">
        <v>0</v>
      </c>
      <c r="B2" s="30"/>
      <c r="C2" s="30"/>
      <c r="D2" s="30"/>
      <c r="E2" s="30"/>
      <c r="F2" s="30"/>
      <c r="G2" s="30"/>
    </row>
    <row r="3" spans="1:7" ht="24" x14ac:dyDescent="0.45">
      <c r="A3" s="30" t="s">
        <v>494</v>
      </c>
      <c r="B3" s="30"/>
      <c r="C3" s="30"/>
      <c r="D3" s="30"/>
      <c r="E3" s="30"/>
      <c r="F3" s="30"/>
      <c r="G3" s="30"/>
    </row>
    <row r="4" spans="1:7" ht="24" x14ac:dyDescent="0.45">
      <c r="A4" s="30" t="s">
        <v>2</v>
      </c>
      <c r="B4" s="30"/>
      <c r="C4" s="30"/>
      <c r="D4" s="30"/>
      <c r="E4" s="30"/>
      <c r="F4" s="30"/>
      <c r="G4" s="30"/>
    </row>
    <row r="5" spans="1:7" ht="22.5" x14ac:dyDescent="0.55000000000000004">
      <c r="A5" s="20"/>
      <c r="B5" s="20"/>
      <c r="C5" s="20"/>
      <c r="D5" s="20"/>
      <c r="E5" s="20"/>
      <c r="F5" s="20"/>
      <c r="G5" s="20"/>
    </row>
    <row r="6" spans="1:7" ht="24" x14ac:dyDescent="0.55000000000000004">
      <c r="A6" s="53" t="s">
        <v>565</v>
      </c>
      <c r="B6" s="53" t="s">
        <v>565</v>
      </c>
      <c r="C6" s="53" t="s">
        <v>565</v>
      </c>
      <c r="D6" s="21"/>
      <c r="E6" s="54" t="s">
        <v>496</v>
      </c>
      <c r="F6" s="21"/>
      <c r="G6" s="54" t="s">
        <v>497</v>
      </c>
    </row>
    <row r="7" spans="1:7" ht="22.5" x14ac:dyDescent="0.55000000000000004">
      <c r="A7" s="53" t="s">
        <v>566</v>
      </c>
      <c r="B7" s="21"/>
      <c r="C7" s="53" t="s">
        <v>286</v>
      </c>
      <c r="D7" s="21"/>
      <c r="E7" s="53" t="s">
        <v>567</v>
      </c>
      <c r="F7" s="21"/>
      <c r="G7" s="53" t="s">
        <v>567</v>
      </c>
    </row>
    <row r="8" spans="1:7" x14ac:dyDescent="0.45">
      <c r="A8" s="1" t="s">
        <v>292</v>
      </c>
      <c r="C8" s="1" t="s">
        <v>293</v>
      </c>
      <c r="E8" s="4">
        <v>0</v>
      </c>
      <c r="F8" s="4"/>
      <c r="G8" s="4">
        <v>415639765</v>
      </c>
    </row>
    <row r="9" spans="1:7" x14ac:dyDescent="0.45">
      <c r="A9" s="1" t="s">
        <v>296</v>
      </c>
      <c r="C9" s="1" t="s">
        <v>297</v>
      </c>
      <c r="E9" s="4">
        <v>224591803</v>
      </c>
      <c r="F9" s="4"/>
      <c r="G9" s="4">
        <v>348413343</v>
      </c>
    </row>
    <row r="10" spans="1:7" x14ac:dyDescent="0.45">
      <c r="A10" s="1" t="s">
        <v>299</v>
      </c>
      <c r="C10" s="1" t="s">
        <v>300</v>
      </c>
      <c r="E10" s="4">
        <v>0</v>
      </c>
      <c r="F10" s="4"/>
      <c r="G10" s="4">
        <v>334635</v>
      </c>
    </row>
    <row r="11" spans="1:7" x14ac:dyDescent="0.45">
      <c r="A11" s="1" t="s">
        <v>302</v>
      </c>
      <c r="C11" s="1" t="s">
        <v>303</v>
      </c>
      <c r="E11" s="4">
        <v>94929</v>
      </c>
      <c r="F11" s="4"/>
      <c r="G11" s="4">
        <v>-25561568</v>
      </c>
    </row>
    <row r="12" spans="1:7" x14ac:dyDescent="0.45">
      <c r="A12" s="1" t="s">
        <v>296</v>
      </c>
      <c r="C12" s="1" t="s">
        <v>305</v>
      </c>
      <c r="E12" s="4">
        <v>694847</v>
      </c>
      <c r="F12" s="4"/>
      <c r="G12" s="4">
        <v>6328877</v>
      </c>
    </row>
    <row r="13" spans="1:7" x14ac:dyDescent="0.45">
      <c r="A13" s="1" t="s">
        <v>317</v>
      </c>
      <c r="C13" s="1" t="s">
        <v>318</v>
      </c>
      <c r="E13" s="4">
        <v>1585716</v>
      </c>
      <c r="F13" s="4"/>
      <c r="G13" s="4">
        <v>17760687</v>
      </c>
    </row>
    <row r="14" spans="1:7" x14ac:dyDescent="0.45">
      <c r="A14" s="1" t="s">
        <v>323</v>
      </c>
      <c r="C14" s="1" t="s">
        <v>324</v>
      </c>
      <c r="E14" s="4">
        <v>1769</v>
      </c>
      <c r="F14" s="4"/>
      <c r="G14" s="4">
        <v>8133</v>
      </c>
    </row>
    <row r="15" spans="1:7" x14ac:dyDescent="0.45">
      <c r="A15" s="1" t="s">
        <v>326</v>
      </c>
      <c r="C15" s="1" t="s">
        <v>327</v>
      </c>
      <c r="E15" s="4">
        <v>411035</v>
      </c>
      <c r="F15" s="4"/>
      <c r="G15" s="4">
        <v>1181230</v>
      </c>
    </row>
    <row r="16" spans="1:7" x14ac:dyDescent="0.45">
      <c r="A16" s="1" t="s">
        <v>329</v>
      </c>
      <c r="C16" s="1" t="s">
        <v>330</v>
      </c>
      <c r="E16" s="4">
        <v>176291</v>
      </c>
      <c r="F16" s="4"/>
      <c r="G16" s="4">
        <v>193089</v>
      </c>
    </row>
    <row r="17" spans="1:7" x14ac:dyDescent="0.45">
      <c r="A17" s="1" t="s">
        <v>332</v>
      </c>
      <c r="C17" s="1" t="s">
        <v>333</v>
      </c>
      <c r="E17" s="4">
        <v>1593477</v>
      </c>
      <c r="F17" s="4"/>
      <c r="G17" s="4">
        <v>5736227</v>
      </c>
    </row>
    <row r="18" spans="1:7" x14ac:dyDescent="0.45">
      <c r="A18" s="1" t="s">
        <v>335</v>
      </c>
      <c r="C18" s="1" t="s">
        <v>336</v>
      </c>
      <c r="E18" s="4">
        <v>4874</v>
      </c>
      <c r="F18" s="4"/>
      <c r="G18" s="4">
        <v>4874</v>
      </c>
    </row>
    <row r="19" spans="1:7" x14ac:dyDescent="0.45">
      <c r="A19" s="1" t="s">
        <v>341</v>
      </c>
      <c r="C19" s="1" t="s">
        <v>342</v>
      </c>
      <c r="E19" s="4">
        <v>898</v>
      </c>
      <c r="F19" s="4"/>
      <c r="G19" s="4">
        <v>16304</v>
      </c>
    </row>
    <row r="20" spans="1:7" x14ac:dyDescent="0.45">
      <c r="A20" s="1" t="s">
        <v>344</v>
      </c>
      <c r="C20" s="1" t="s">
        <v>345</v>
      </c>
      <c r="E20" s="4">
        <v>58</v>
      </c>
      <c r="F20" s="4"/>
      <c r="G20" s="4">
        <v>273972795</v>
      </c>
    </row>
    <row r="21" spans="1:7" x14ac:dyDescent="0.45">
      <c r="A21" s="1" t="s">
        <v>347</v>
      </c>
      <c r="C21" s="1" t="s">
        <v>348</v>
      </c>
      <c r="E21" s="4">
        <v>0</v>
      </c>
      <c r="F21" s="4"/>
      <c r="G21" s="4">
        <v>-26727315</v>
      </c>
    </row>
    <row r="22" spans="1:7" x14ac:dyDescent="0.45">
      <c r="A22" s="1" t="s">
        <v>354</v>
      </c>
      <c r="C22" s="1" t="s">
        <v>355</v>
      </c>
      <c r="E22" s="4">
        <v>8392</v>
      </c>
      <c r="F22" s="4"/>
      <c r="G22" s="4">
        <v>108372</v>
      </c>
    </row>
    <row r="23" spans="1:7" x14ac:dyDescent="0.45">
      <c r="A23" s="1" t="s">
        <v>504</v>
      </c>
      <c r="C23" s="1" t="s">
        <v>568</v>
      </c>
      <c r="E23" s="4">
        <v>0</v>
      </c>
      <c r="F23" s="4"/>
      <c r="G23" s="4">
        <v>12328767123</v>
      </c>
    </row>
    <row r="24" spans="1:7" x14ac:dyDescent="0.45">
      <c r="A24" s="1" t="s">
        <v>360</v>
      </c>
      <c r="C24" s="1" t="s">
        <v>361</v>
      </c>
      <c r="E24" s="4">
        <v>30251</v>
      </c>
      <c r="F24" s="4"/>
      <c r="G24" s="4">
        <v>-1314404</v>
      </c>
    </row>
    <row r="25" spans="1:7" x14ac:dyDescent="0.45">
      <c r="A25" s="1" t="s">
        <v>366</v>
      </c>
      <c r="C25" s="1" t="s">
        <v>367</v>
      </c>
      <c r="E25" s="4">
        <v>6318</v>
      </c>
      <c r="F25" s="4"/>
      <c r="G25" s="4">
        <v>26232</v>
      </c>
    </row>
    <row r="26" spans="1:7" x14ac:dyDescent="0.45">
      <c r="A26" s="1" t="s">
        <v>448</v>
      </c>
      <c r="C26" s="1" t="s">
        <v>569</v>
      </c>
      <c r="E26" s="4">
        <v>0</v>
      </c>
      <c r="F26" s="4"/>
      <c r="G26" s="4">
        <v>16438355372</v>
      </c>
    </row>
    <row r="27" spans="1:7" x14ac:dyDescent="0.45">
      <c r="A27" s="1" t="s">
        <v>347</v>
      </c>
      <c r="C27" s="1" t="s">
        <v>570</v>
      </c>
      <c r="E27" s="4">
        <v>0</v>
      </c>
      <c r="F27" s="4"/>
      <c r="G27" s="4">
        <v>41178082203</v>
      </c>
    </row>
    <row r="28" spans="1:7" x14ac:dyDescent="0.45">
      <c r="A28" s="1" t="s">
        <v>371</v>
      </c>
      <c r="C28" s="1" t="s">
        <v>372</v>
      </c>
      <c r="E28" s="4">
        <v>25614</v>
      </c>
      <c r="F28" s="4"/>
      <c r="G28" s="4">
        <v>220213</v>
      </c>
    </row>
    <row r="29" spans="1:7" x14ac:dyDescent="0.45">
      <c r="A29" s="1" t="s">
        <v>381</v>
      </c>
      <c r="C29" s="1" t="s">
        <v>571</v>
      </c>
      <c r="E29" s="4">
        <v>0</v>
      </c>
      <c r="F29" s="4"/>
      <c r="G29" s="4">
        <v>15780821856</v>
      </c>
    </row>
    <row r="30" spans="1:7" x14ac:dyDescent="0.45">
      <c r="A30" s="1" t="s">
        <v>505</v>
      </c>
      <c r="C30" s="1" t="s">
        <v>572</v>
      </c>
      <c r="E30" s="4">
        <v>0</v>
      </c>
      <c r="F30" s="4"/>
      <c r="G30" s="4">
        <v>253150675640</v>
      </c>
    </row>
    <row r="31" spans="1:7" x14ac:dyDescent="0.45">
      <c r="A31" s="1" t="s">
        <v>505</v>
      </c>
      <c r="C31" s="1" t="s">
        <v>573</v>
      </c>
      <c r="E31" s="4">
        <v>0</v>
      </c>
      <c r="F31" s="4"/>
      <c r="G31" s="4">
        <v>422191780778</v>
      </c>
    </row>
    <row r="32" spans="1:7" x14ac:dyDescent="0.45">
      <c r="A32" s="1" t="s">
        <v>505</v>
      </c>
      <c r="C32" s="1" t="s">
        <v>574</v>
      </c>
      <c r="E32" s="4">
        <v>0</v>
      </c>
      <c r="F32" s="4"/>
      <c r="G32" s="4">
        <v>162191774599</v>
      </c>
    </row>
    <row r="33" spans="1:7" x14ac:dyDescent="0.45">
      <c r="A33" s="1" t="s">
        <v>374</v>
      </c>
      <c r="C33" s="1" t="s">
        <v>375</v>
      </c>
      <c r="E33" s="4">
        <v>8739726027</v>
      </c>
      <c r="F33" s="4"/>
      <c r="G33" s="4">
        <v>53945205477</v>
      </c>
    </row>
    <row r="34" spans="1:7" x14ac:dyDescent="0.45">
      <c r="A34" s="1" t="s">
        <v>506</v>
      </c>
      <c r="C34" s="1" t="s">
        <v>575</v>
      </c>
      <c r="E34" s="4">
        <v>0</v>
      </c>
      <c r="F34" s="4"/>
      <c r="G34" s="4">
        <v>13356164375</v>
      </c>
    </row>
    <row r="35" spans="1:7" x14ac:dyDescent="0.45">
      <c r="A35" s="1" t="s">
        <v>507</v>
      </c>
      <c r="C35" s="1" t="s">
        <v>576</v>
      </c>
      <c r="E35" s="4">
        <v>0</v>
      </c>
      <c r="F35" s="4"/>
      <c r="G35" s="4">
        <v>89753421006</v>
      </c>
    </row>
    <row r="36" spans="1:7" x14ac:dyDescent="0.45">
      <c r="A36" s="1" t="s">
        <v>429</v>
      </c>
      <c r="C36" s="1" t="s">
        <v>577</v>
      </c>
      <c r="E36" s="4">
        <v>0</v>
      </c>
      <c r="F36" s="4"/>
      <c r="G36" s="4">
        <v>14178082185</v>
      </c>
    </row>
    <row r="37" spans="1:7" x14ac:dyDescent="0.45">
      <c r="A37" s="1" t="s">
        <v>410</v>
      </c>
      <c r="C37" s="1" t="s">
        <v>578</v>
      </c>
      <c r="E37" s="4">
        <v>0</v>
      </c>
      <c r="F37" s="4"/>
      <c r="G37" s="4">
        <v>109589041083</v>
      </c>
    </row>
    <row r="38" spans="1:7" x14ac:dyDescent="0.45">
      <c r="A38" s="1" t="s">
        <v>378</v>
      </c>
      <c r="C38" s="1" t="s">
        <v>379</v>
      </c>
      <c r="E38" s="4">
        <v>9068493147</v>
      </c>
      <c r="F38" s="4"/>
      <c r="G38" s="4">
        <v>112815068390</v>
      </c>
    </row>
    <row r="39" spans="1:7" x14ac:dyDescent="0.45">
      <c r="A39" s="1" t="s">
        <v>429</v>
      </c>
      <c r="C39" s="1" t="s">
        <v>579</v>
      </c>
      <c r="E39" s="4">
        <v>0</v>
      </c>
      <c r="F39" s="4"/>
      <c r="G39" s="4">
        <v>21</v>
      </c>
    </row>
    <row r="40" spans="1:7" x14ac:dyDescent="0.45">
      <c r="A40" s="1" t="s">
        <v>508</v>
      </c>
      <c r="C40" s="1" t="s">
        <v>580</v>
      </c>
      <c r="E40" s="4">
        <v>0</v>
      </c>
      <c r="F40" s="4"/>
      <c r="G40" s="4">
        <v>54794520525</v>
      </c>
    </row>
    <row r="41" spans="1:7" x14ac:dyDescent="0.45">
      <c r="A41" s="1" t="s">
        <v>347</v>
      </c>
      <c r="C41" s="1" t="s">
        <v>581</v>
      </c>
      <c r="E41" s="4">
        <v>0</v>
      </c>
      <c r="F41" s="4"/>
      <c r="G41" s="4">
        <v>116252054785</v>
      </c>
    </row>
    <row r="42" spans="1:7" x14ac:dyDescent="0.45">
      <c r="A42" s="1" t="s">
        <v>381</v>
      </c>
      <c r="C42" s="1" t="s">
        <v>582</v>
      </c>
      <c r="E42" s="4">
        <v>0</v>
      </c>
      <c r="F42" s="4"/>
      <c r="G42" s="4">
        <v>127298630112</v>
      </c>
    </row>
    <row r="43" spans="1:7" x14ac:dyDescent="0.45">
      <c r="A43" s="1" t="s">
        <v>381</v>
      </c>
      <c r="C43" s="1" t="s">
        <v>583</v>
      </c>
      <c r="E43" s="4">
        <v>0</v>
      </c>
      <c r="F43" s="4"/>
      <c r="G43" s="4">
        <v>57863013697</v>
      </c>
    </row>
    <row r="44" spans="1:7" x14ac:dyDescent="0.45">
      <c r="A44" s="1" t="s">
        <v>329</v>
      </c>
      <c r="C44" s="1" t="s">
        <v>384</v>
      </c>
      <c r="E44" s="4">
        <v>83806027398</v>
      </c>
      <c r="F44" s="4"/>
      <c r="G44" s="4">
        <v>517429972624</v>
      </c>
    </row>
    <row r="45" spans="1:7" x14ac:dyDescent="0.45">
      <c r="A45" s="1" t="s">
        <v>410</v>
      </c>
      <c r="C45" s="1" t="s">
        <v>584</v>
      </c>
      <c r="E45" s="4">
        <v>0</v>
      </c>
      <c r="F45" s="4"/>
      <c r="G45" s="4">
        <v>21575342450</v>
      </c>
    </row>
    <row r="46" spans="1:7" x14ac:dyDescent="0.45">
      <c r="A46" s="1" t="s">
        <v>386</v>
      </c>
      <c r="C46" s="1" t="s">
        <v>387</v>
      </c>
      <c r="E46" s="4">
        <v>158904109566</v>
      </c>
      <c r="F46" s="4"/>
      <c r="G46" s="4">
        <v>980821917762</v>
      </c>
    </row>
    <row r="47" spans="1:7" x14ac:dyDescent="0.45">
      <c r="A47" s="1" t="s">
        <v>418</v>
      </c>
      <c r="C47" s="1" t="s">
        <v>585</v>
      </c>
      <c r="E47" s="4">
        <v>0</v>
      </c>
      <c r="F47" s="4"/>
      <c r="G47" s="4">
        <v>17972602720</v>
      </c>
    </row>
    <row r="48" spans="1:7" x14ac:dyDescent="0.45">
      <c r="A48" s="1" t="s">
        <v>429</v>
      </c>
      <c r="C48" s="1" t="s">
        <v>586</v>
      </c>
      <c r="E48" s="4">
        <v>0</v>
      </c>
      <c r="F48" s="4"/>
      <c r="G48" s="4">
        <v>56397260296</v>
      </c>
    </row>
    <row r="49" spans="1:7" x14ac:dyDescent="0.45">
      <c r="A49" s="1" t="s">
        <v>509</v>
      </c>
      <c r="C49" s="1" t="s">
        <v>587</v>
      </c>
      <c r="E49" s="4">
        <v>0</v>
      </c>
      <c r="F49" s="4"/>
      <c r="G49" s="4">
        <v>15249315059</v>
      </c>
    </row>
    <row r="50" spans="1:7" x14ac:dyDescent="0.45">
      <c r="A50" s="1" t="s">
        <v>505</v>
      </c>
      <c r="C50" s="1" t="s">
        <v>588</v>
      </c>
      <c r="E50" s="4">
        <v>0</v>
      </c>
      <c r="F50" s="4"/>
      <c r="G50" s="4">
        <v>179616438262</v>
      </c>
    </row>
    <row r="51" spans="1:7" x14ac:dyDescent="0.45">
      <c r="A51" s="1" t="s">
        <v>505</v>
      </c>
      <c r="C51" s="1" t="s">
        <v>589</v>
      </c>
      <c r="E51" s="4">
        <v>0</v>
      </c>
      <c r="F51" s="4"/>
      <c r="G51" s="4">
        <v>378559452014</v>
      </c>
    </row>
    <row r="52" spans="1:7" x14ac:dyDescent="0.45">
      <c r="A52" s="1" t="s">
        <v>344</v>
      </c>
      <c r="C52" s="1" t="s">
        <v>590</v>
      </c>
      <c r="E52" s="4">
        <v>0</v>
      </c>
      <c r="F52" s="4"/>
      <c r="G52" s="4">
        <v>73972602720</v>
      </c>
    </row>
    <row r="53" spans="1:7" x14ac:dyDescent="0.45">
      <c r="A53" s="1" t="s">
        <v>510</v>
      </c>
      <c r="C53" s="1" t="s">
        <v>591</v>
      </c>
      <c r="E53" s="4">
        <v>0</v>
      </c>
      <c r="F53" s="4"/>
      <c r="G53" s="4">
        <v>40547944070</v>
      </c>
    </row>
    <row r="54" spans="1:7" x14ac:dyDescent="0.45">
      <c r="A54" s="1" t="s">
        <v>511</v>
      </c>
      <c r="C54" s="1" t="s">
        <v>592</v>
      </c>
      <c r="E54" s="4">
        <v>0</v>
      </c>
      <c r="F54" s="4"/>
      <c r="G54" s="4">
        <v>104109586300</v>
      </c>
    </row>
    <row r="55" spans="1:7" x14ac:dyDescent="0.45">
      <c r="A55" s="1" t="s">
        <v>505</v>
      </c>
      <c r="C55" s="1" t="s">
        <v>593</v>
      </c>
      <c r="E55" s="4">
        <v>0</v>
      </c>
      <c r="F55" s="4"/>
      <c r="G55" s="4">
        <v>222849315015</v>
      </c>
    </row>
    <row r="56" spans="1:7" x14ac:dyDescent="0.45">
      <c r="A56" s="1" t="s">
        <v>512</v>
      </c>
      <c r="C56" s="1" t="s">
        <v>594</v>
      </c>
      <c r="E56" s="4">
        <v>0</v>
      </c>
      <c r="F56" s="4"/>
      <c r="G56" s="4">
        <v>77260273957</v>
      </c>
    </row>
    <row r="57" spans="1:7" x14ac:dyDescent="0.45">
      <c r="A57" s="1" t="s">
        <v>389</v>
      </c>
      <c r="C57" s="1" t="s">
        <v>390</v>
      </c>
      <c r="E57" s="4">
        <v>7905479431</v>
      </c>
      <c r="F57" s="4"/>
      <c r="G57" s="4">
        <v>79054794484</v>
      </c>
    </row>
    <row r="58" spans="1:7" x14ac:dyDescent="0.45">
      <c r="A58" s="1" t="s">
        <v>429</v>
      </c>
      <c r="C58" s="1" t="s">
        <v>595</v>
      </c>
      <c r="E58" s="4">
        <v>0</v>
      </c>
      <c r="F58" s="4"/>
      <c r="G58" s="4">
        <v>170958904082</v>
      </c>
    </row>
    <row r="59" spans="1:7" x14ac:dyDescent="0.45">
      <c r="A59" s="1" t="s">
        <v>392</v>
      </c>
      <c r="C59" s="1" t="s">
        <v>596</v>
      </c>
      <c r="E59" s="4">
        <v>0</v>
      </c>
      <c r="F59" s="4"/>
      <c r="G59" s="4">
        <v>31232876713</v>
      </c>
    </row>
    <row r="60" spans="1:7" x14ac:dyDescent="0.45">
      <c r="A60" s="1" t="s">
        <v>350</v>
      </c>
      <c r="C60" s="1" t="s">
        <v>395</v>
      </c>
      <c r="E60" s="4">
        <v>47671232864</v>
      </c>
      <c r="F60" s="4"/>
      <c r="G60" s="4">
        <v>287671232800</v>
      </c>
    </row>
    <row r="61" spans="1:7" x14ac:dyDescent="0.45">
      <c r="A61" s="1" t="s">
        <v>350</v>
      </c>
      <c r="C61" s="1" t="s">
        <v>597</v>
      </c>
      <c r="E61" s="4">
        <v>0</v>
      </c>
      <c r="F61" s="4"/>
      <c r="G61" s="4">
        <v>10487671215</v>
      </c>
    </row>
    <row r="62" spans="1:7" x14ac:dyDescent="0.45">
      <c r="A62" s="1" t="s">
        <v>389</v>
      </c>
      <c r="C62" s="1" t="s">
        <v>598</v>
      </c>
      <c r="E62" s="4">
        <v>0</v>
      </c>
      <c r="F62" s="4"/>
      <c r="G62" s="4">
        <v>69513698615</v>
      </c>
    </row>
    <row r="63" spans="1:7" x14ac:dyDescent="0.45">
      <c r="A63" s="1" t="s">
        <v>397</v>
      </c>
      <c r="C63" s="1" t="s">
        <v>398</v>
      </c>
      <c r="E63" s="4">
        <v>79835616426</v>
      </c>
      <c r="F63" s="4"/>
      <c r="G63" s="4">
        <v>344698630075</v>
      </c>
    </row>
    <row r="64" spans="1:7" x14ac:dyDescent="0.45">
      <c r="A64" s="1" t="s">
        <v>397</v>
      </c>
      <c r="C64" s="1" t="s">
        <v>400</v>
      </c>
      <c r="E64" s="4">
        <v>33123287661</v>
      </c>
      <c r="F64" s="4"/>
      <c r="G64" s="4">
        <v>180534246517</v>
      </c>
    </row>
    <row r="65" spans="1:7" x14ac:dyDescent="0.45">
      <c r="A65" s="1" t="s">
        <v>505</v>
      </c>
      <c r="C65" s="1" t="s">
        <v>599</v>
      </c>
      <c r="E65" s="4">
        <v>0</v>
      </c>
      <c r="F65" s="4"/>
      <c r="G65" s="4">
        <v>83671232852</v>
      </c>
    </row>
    <row r="66" spans="1:7" x14ac:dyDescent="0.45">
      <c r="A66" s="1" t="s">
        <v>429</v>
      </c>
      <c r="C66" s="1" t="s">
        <v>600</v>
      </c>
      <c r="E66" s="4">
        <v>0</v>
      </c>
      <c r="F66" s="4"/>
      <c r="G66" s="4">
        <v>2169863013</v>
      </c>
    </row>
    <row r="67" spans="1:7" x14ac:dyDescent="0.45">
      <c r="A67" s="1" t="s">
        <v>402</v>
      </c>
      <c r="C67" s="1" t="s">
        <v>403</v>
      </c>
      <c r="E67" s="4">
        <v>9068493147</v>
      </c>
      <c r="F67" s="4"/>
      <c r="G67" s="4">
        <v>48890410914</v>
      </c>
    </row>
    <row r="68" spans="1:7" x14ac:dyDescent="0.45">
      <c r="A68" s="1" t="s">
        <v>429</v>
      </c>
      <c r="C68" s="1" t="s">
        <v>601</v>
      </c>
      <c r="E68" s="4">
        <v>0</v>
      </c>
      <c r="F68" s="4"/>
      <c r="G68" s="4">
        <v>50893150680</v>
      </c>
    </row>
    <row r="69" spans="1:7" x14ac:dyDescent="0.45">
      <c r="A69" s="1" t="s">
        <v>405</v>
      </c>
      <c r="C69" s="1" t="s">
        <v>406</v>
      </c>
      <c r="E69" s="4">
        <v>18136986294</v>
      </c>
      <c r="F69" s="4"/>
      <c r="G69" s="4">
        <v>64534246521</v>
      </c>
    </row>
    <row r="70" spans="1:7" x14ac:dyDescent="0.45">
      <c r="A70" s="1" t="s">
        <v>407</v>
      </c>
      <c r="C70" s="1" t="s">
        <v>408</v>
      </c>
      <c r="E70" s="4">
        <v>18136986294</v>
      </c>
      <c r="F70" s="4"/>
      <c r="G70" s="4">
        <v>63438356111</v>
      </c>
    </row>
    <row r="71" spans="1:7" x14ac:dyDescent="0.45">
      <c r="A71" s="1" t="s">
        <v>429</v>
      </c>
      <c r="C71" s="1" t="s">
        <v>602</v>
      </c>
      <c r="E71" s="4">
        <v>0</v>
      </c>
      <c r="F71" s="4"/>
      <c r="G71" s="4">
        <v>43134246571</v>
      </c>
    </row>
    <row r="72" spans="1:7" x14ac:dyDescent="0.45">
      <c r="A72" s="1" t="s">
        <v>410</v>
      </c>
      <c r="C72" s="1" t="s">
        <v>411</v>
      </c>
      <c r="E72" s="4">
        <v>18136986294</v>
      </c>
      <c r="F72" s="4"/>
      <c r="G72" s="4">
        <v>59602739676</v>
      </c>
    </row>
    <row r="73" spans="1:7" x14ac:dyDescent="0.45">
      <c r="A73" s="1" t="s">
        <v>513</v>
      </c>
      <c r="C73" s="1" t="s">
        <v>603</v>
      </c>
      <c r="E73" s="4">
        <v>0</v>
      </c>
      <c r="F73" s="4"/>
      <c r="G73" s="4">
        <v>24986301348</v>
      </c>
    </row>
    <row r="74" spans="1:7" x14ac:dyDescent="0.45">
      <c r="A74" s="1" t="s">
        <v>513</v>
      </c>
      <c r="C74" s="1" t="s">
        <v>604</v>
      </c>
      <c r="E74" s="4">
        <v>0</v>
      </c>
      <c r="F74" s="4"/>
      <c r="G74" s="4">
        <v>2450958903</v>
      </c>
    </row>
    <row r="75" spans="1:7" x14ac:dyDescent="0.45">
      <c r="A75" s="1" t="s">
        <v>413</v>
      </c>
      <c r="C75" s="1" t="s">
        <v>414</v>
      </c>
      <c r="E75" s="4">
        <v>18134575335</v>
      </c>
      <c r="F75" s="4"/>
      <c r="G75" s="4">
        <v>191312657500</v>
      </c>
    </row>
    <row r="76" spans="1:7" x14ac:dyDescent="0.45">
      <c r="A76" s="1" t="s">
        <v>509</v>
      </c>
      <c r="C76" s="1" t="s">
        <v>605</v>
      </c>
      <c r="E76" s="4">
        <v>0</v>
      </c>
      <c r="F76" s="4"/>
      <c r="G76" s="4">
        <v>8219178081</v>
      </c>
    </row>
    <row r="77" spans="1:7" x14ac:dyDescent="0.45">
      <c r="A77" s="1" t="s">
        <v>416</v>
      </c>
      <c r="C77" s="1" t="s">
        <v>417</v>
      </c>
      <c r="E77" s="4">
        <v>19465753404</v>
      </c>
      <c r="F77" s="4"/>
      <c r="G77" s="4">
        <v>55041095832</v>
      </c>
    </row>
    <row r="78" spans="1:7" x14ac:dyDescent="0.45">
      <c r="A78" s="1" t="s">
        <v>418</v>
      </c>
      <c r="C78" s="1" t="s">
        <v>419</v>
      </c>
      <c r="E78" s="4">
        <v>2958904108</v>
      </c>
      <c r="F78" s="4"/>
      <c r="G78" s="4">
        <v>19034246544</v>
      </c>
    </row>
    <row r="79" spans="1:7" x14ac:dyDescent="0.45">
      <c r="A79" s="1" t="s">
        <v>429</v>
      </c>
      <c r="C79" s="1" t="s">
        <v>606</v>
      </c>
      <c r="E79" s="4">
        <v>0</v>
      </c>
      <c r="F79" s="4"/>
      <c r="G79" s="4">
        <v>11010465752</v>
      </c>
    </row>
    <row r="80" spans="1:7" x14ac:dyDescent="0.45">
      <c r="A80" s="1" t="s">
        <v>509</v>
      </c>
      <c r="C80" s="1" t="s">
        <v>607</v>
      </c>
      <c r="E80" s="4">
        <v>0</v>
      </c>
      <c r="F80" s="4"/>
      <c r="G80" s="4">
        <v>8630136975</v>
      </c>
    </row>
    <row r="81" spans="1:7" x14ac:dyDescent="0.45">
      <c r="A81" s="1" t="s">
        <v>418</v>
      </c>
      <c r="C81" s="1" t="s">
        <v>421</v>
      </c>
      <c r="E81" s="4">
        <v>5917808218</v>
      </c>
      <c r="F81" s="4"/>
      <c r="G81" s="4">
        <v>34863013665</v>
      </c>
    </row>
    <row r="82" spans="1:7" x14ac:dyDescent="0.45">
      <c r="A82" s="1" t="s">
        <v>410</v>
      </c>
      <c r="C82" s="1" t="s">
        <v>423</v>
      </c>
      <c r="E82" s="4">
        <v>18136986294</v>
      </c>
      <c r="F82" s="4"/>
      <c r="G82" s="4">
        <v>46493150646</v>
      </c>
    </row>
    <row r="83" spans="1:7" x14ac:dyDescent="0.45">
      <c r="A83" s="1" t="s">
        <v>378</v>
      </c>
      <c r="C83" s="1" t="s">
        <v>425</v>
      </c>
      <c r="E83" s="4">
        <v>21764383547</v>
      </c>
      <c r="F83" s="4"/>
      <c r="G83" s="4">
        <v>51550684892</v>
      </c>
    </row>
    <row r="84" spans="1:7" x14ac:dyDescent="0.45">
      <c r="A84" s="1" t="s">
        <v>427</v>
      </c>
      <c r="C84" s="1" t="s">
        <v>428</v>
      </c>
      <c r="E84" s="4">
        <v>16328767116</v>
      </c>
      <c r="F84" s="4"/>
      <c r="G84" s="4">
        <v>41150684898</v>
      </c>
    </row>
    <row r="85" spans="1:7" x14ac:dyDescent="0.45">
      <c r="A85" s="1" t="s">
        <v>429</v>
      </c>
      <c r="C85" s="1" t="s">
        <v>430</v>
      </c>
      <c r="E85" s="4">
        <v>48364273958</v>
      </c>
      <c r="F85" s="4"/>
      <c r="G85" s="4">
        <v>109749698597</v>
      </c>
    </row>
    <row r="86" spans="1:7" x14ac:dyDescent="0.45">
      <c r="A86" s="1" t="s">
        <v>432</v>
      </c>
      <c r="C86" s="1" t="s">
        <v>433</v>
      </c>
      <c r="E86" s="4">
        <v>1986</v>
      </c>
      <c r="F86" s="4"/>
      <c r="G86" s="4">
        <v>1986</v>
      </c>
    </row>
    <row r="87" spans="1:7" x14ac:dyDescent="0.45">
      <c r="A87" s="1" t="s">
        <v>434</v>
      </c>
      <c r="C87" s="1" t="s">
        <v>435</v>
      </c>
      <c r="E87" s="4">
        <v>2054</v>
      </c>
      <c r="F87" s="4"/>
      <c r="G87" s="4">
        <v>4601</v>
      </c>
    </row>
    <row r="88" spans="1:7" x14ac:dyDescent="0.45">
      <c r="A88" s="1" t="s">
        <v>439</v>
      </c>
      <c r="C88" s="1" t="s">
        <v>440</v>
      </c>
      <c r="E88" s="4">
        <v>143260273961</v>
      </c>
      <c r="F88" s="4"/>
      <c r="G88" s="4">
        <v>280849315056</v>
      </c>
    </row>
    <row r="89" spans="1:7" x14ac:dyDescent="0.45">
      <c r="A89" s="1" t="s">
        <v>441</v>
      </c>
      <c r="C89" s="1" t="s">
        <v>442</v>
      </c>
      <c r="E89" s="4">
        <v>143260273961</v>
      </c>
      <c r="F89" s="4"/>
      <c r="G89" s="4">
        <v>280849315056</v>
      </c>
    </row>
    <row r="90" spans="1:7" x14ac:dyDescent="0.45">
      <c r="A90" s="1" t="s">
        <v>443</v>
      </c>
      <c r="C90" s="1" t="s">
        <v>444</v>
      </c>
      <c r="E90" s="4">
        <v>18136986294</v>
      </c>
      <c r="F90" s="4"/>
      <c r="G90" s="4">
        <v>36479452031</v>
      </c>
    </row>
    <row r="91" spans="1:7" x14ac:dyDescent="0.45">
      <c r="A91" s="1" t="s">
        <v>446</v>
      </c>
      <c r="C91" s="1" t="s">
        <v>447</v>
      </c>
      <c r="E91" s="4">
        <v>16328767116</v>
      </c>
      <c r="F91" s="4"/>
      <c r="G91" s="4">
        <v>34671232853</v>
      </c>
    </row>
    <row r="92" spans="1:7" x14ac:dyDescent="0.45">
      <c r="A92" s="1" t="s">
        <v>448</v>
      </c>
      <c r="C92" s="1" t="s">
        <v>449</v>
      </c>
      <c r="E92" s="4">
        <v>17082191755</v>
      </c>
      <c r="F92" s="4"/>
      <c r="G92" s="4">
        <v>32986301320</v>
      </c>
    </row>
    <row r="93" spans="1:7" x14ac:dyDescent="0.45">
      <c r="A93" s="1" t="s">
        <v>416</v>
      </c>
      <c r="C93" s="1" t="s">
        <v>451</v>
      </c>
      <c r="E93" s="4">
        <v>25206164378</v>
      </c>
      <c r="F93" s="4"/>
      <c r="G93" s="4">
        <v>47804794510</v>
      </c>
    </row>
    <row r="94" spans="1:7" x14ac:dyDescent="0.45">
      <c r="A94" s="1" t="s">
        <v>453</v>
      </c>
      <c r="C94" s="1" t="s">
        <v>454</v>
      </c>
      <c r="E94" s="4">
        <v>17082191755</v>
      </c>
      <c r="F94" s="4"/>
      <c r="G94" s="4">
        <v>29452054750</v>
      </c>
    </row>
    <row r="95" spans="1:7" x14ac:dyDescent="0.45">
      <c r="A95" s="1" t="s">
        <v>397</v>
      </c>
      <c r="C95" s="1" t="s">
        <v>457</v>
      </c>
      <c r="E95" s="4">
        <v>8541095863</v>
      </c>
      <c r="F95" s="4"/>
      <c r="G95" s="4">
        <v>11780821880</v>
      </c>
    </row>
    <row r="96" spans="1:7" x14ac:dyDescent="0.45">
      <c r="A96" s="1" t="s">
        <v>459</v>
      </c>
      <c r="C96" s="1" t="s">
        <v>460</v>
      </c>
      <c r="E96" s="4">
        <v>32750684911</v>
      </c>
      <c r="F96" s="4"/>
      <c r="G96" s="4">
        <v>44531506821</v>
      </c>
    </row>
    <row r="97" spans="1:7" x14ac:dyDescent="0.45">
      <c r="A97" s="1" t="s">
        <v>461</v>
      </c>
      <c r="C97" s="1" t="s">
        <v>462</v>
      </c>
      <c r="E97" s="4">
        <v>23856164359</v>
      </c>
      <c r="F97" s="4"/>
      <c r="G97" s="4">
        <v>32691780789</v>
      </c>
    </row>
    <row r="98" spans="1:7" x14ac:dyDescent="0.45">
      <c r="A98" s="1" t="s">
        <v>463</v>
      </c>
      <c r="C98" s="1" t="s">
        <v>464</v>
      </c>
      <c r="E98" s="4">
        <v>23502739702</v>
      </c>
      <c r="F98" s="4"/>
      <c r="G98" s="4">
        <v>32338356132</v>
      </c>
    </row>
    <row r="99" spans="1:7" x14ac:dyDescent="0.45">
      <c r="A99" s="1" t="s">
        <v>397</v>
      </c>
      <c r="C99" s="1" t="s">
        <v>466</v>
      </c>
      <c r="E99" s="4">
        <v>63616438341</v>
      </c>
      <c r="F99" s="4"/>
      <c r="G99" s="4">
        <v>63616438341</v>
      </c>
    </row>
    <row r="100" spans="1:7" x14ac:dyDescent="0.45">
      <c r="A100" s="1" t="s">
        <v>468</v>
      </c>
      <c r="C100" s="1" t="s">
        <v>469</v>
      </c>
      <c r="E100" s="4">
        <v>47712328749</v>
      </c>
      <c r="F100" s="4"/>
      <c r="G100" s="4">
        <v>47712328749</v>
      </c>
    </row>
    <row r="101" spans="1:7" x14ac:dyDescent="0.45">
      <c r="A101" s="1" t="s">
        <v>397</v>
      </c>
      <c r="C101" s="1" t="s">
        <v>470</v>
      </c>
      <c r="E101" s="4">
        <v>30630136966</v>
      </c>
      <c r="F101" s="4"/>
      <c r="G101" s="4">
        <v>30630136966</v>
      </c>
    </row>
    <row r="102" spans="1:7" x14ac:dyDescent="0.45">
      <c r="A102" s="1" t="s">
        <v>472</v>
      </c>
      <c r="C102" s="1" t="s">
        <v>473</v>
      </c>
      <c r="E102" s="4">
        <v>37109589030</v>
      </c>
      <c r="F102" s="4"/>
      <c r="G102" s="4">
        <v>37109589030</v>
      </c>
    </row>
    <row r="103" spans="1:7" x14ac:dyDescent="0.45">
      <c r="A103" s="1" t="s">
        <v>475</v>
      </c>
      <c r="C103" s="1" t="s">
        <v>476</v>
      </c>
      <c r="E103" s="4">
        <v>37109589030</v>
      </c>
      <c r="F103" s="4"/>
      <c r="G103" s="4">
        <v>37109589030</v>
      </c>
    </row>
    <row r="104" spans="1:7" x14ac:dyDescent="0.45">
      <c r="A104" s="1" t="s">
        <v>429</v>
      </c>
      <c r="C104" s="1" t="s">
        <v>477</v>
      </c>
      <c r="E104" s="4">
        <v>43323721632</v>
      </c>
      <c r="F104" s="4"/>
      <c r="G104" s="4">
        <v>43323721632</v>
      </c>
    </row>
    <row r="105" spans="1:7" x14ac:dyDescent="0.45">
      <c r="A105" s="1" t="s">
        <v>484</v>
      </c>
      <c r="C105" s="1" t="s">
        <v>608</v>
      </c>
      <c r="E105" s="4">
        <v>5301369855</v>
      </c>
      <c r="F105" s="4"/>
      <c r="G105" s="4">
        <v>5301369855</v>
      </c>
    </row>
    <row r="106" spans="1:7" x14ac:dyDescent="0.45">
      <c r="A106" s="1" t="s">
        <v>410</v>
      </c>
      <c r="C106" s="1" t="s">
        <v>609</v>
      </c>
      <c r="E106" s="4">
        <v>3534246573</v>
      </c>
      <c r="F106" s="4"/>
      <c r="G106" s="4">
        <v>3534246573</v>
      </c>
    </row>
    <row r="107" spans="1:7" x14ac:dyDescent="0.45">
      <c r="A107" s="1" t="s">
        <v>446</v>
      </c>
      <c r="C107" s="1" t="s">
        <v>610</v>
      </c>
      <c r="E107" s="4">
        <v>10602739719</v>
      </c>
      <c r="F107" s="4"/>
      <c r="G107" s="4">
        <v>10602739719</v>
      </c>
    </row>
    <row r="108" spans="1:7" x14ac:dyDescent="0.45">
      <c r="A108" s="1" t="s">
        <v>410</v>
      </c>
      <c r="C108" s="1" t="s">
        <v>478</v>
      </c>
      <c r="E108" s="4">
        <v>16493150674</v>
      </c>
      <c r="F108" s="4"/>
      <c r="G108" s="4">
        <v>16493150674</v>
      </c>
    </row>
    <row r="109" spans="1:7" x14ac:dyDescent="0.45">
      <c r="A109" s="1" t="s">
        <v>480</v>
      </c>
      <c r="C109" s="1" t="s">
        <v>481</v>
      </c>
      <c r="E109" s="4">
        <v>49863013690</v>
      </c>
      <c r="F109" s="4"/>
      <c r="G109" s="4">
        <v>49863013690</v>
      </c>
    </row>
    <row r="110" spans="1:7" x14ac:dyDescent="0.45">
      <c r="A110" s="1" t="s">
        <v>446</v>
      </c>
      <c r="C110" s="1" t="s">
        <v>482</v>
      </c>
      <c r="E110" s="4">
        <v>6479452048</v>
      </c>
      <c r="F110" s="4"/>
      <c r="G110" s="4">
        <v>6479452048</v>
      </c>
    </row>
    <row r="111" spans="1:7" x14ac:dyDescent="0.45">
      <c r="A111" s="1" t="s">
        <v>484</v>
      </c>
      <c r="C111" s="1" t="s">
        <v>485</v>
      </c>
      <c r="E111" s="4">
        <v>4712328760</v>
      </c>
      <c r="F111" s="4"/>
      <c r="G111" s="4">
        <v>4712328760</v>
      </c>
    </row>
    <row r="112" spans="1:7" x14ac:dyDescent="0.45">
      <c r="A112" s="1" t="s">
        <v>416</v>
      </c>
      <c r="C112" s="1" t="s">
        <v>486</v>
      </c>
      <c r="E112" s="4">
        <v>6706849312</v>
      </c>
      <c r="F112" s="4"/>
      <c r="G112" s="4">
        <v>6706849312</v>
      </c>
    </row>
    <row r="113" spans="1:7" x14ac:dyDescent="0.45">
      <c r="A113" s="1" t="s">
        <v>397</v>
      </c>
      <c r="C113" s="1" t="s">
        <v>487</v>
      </c>
      <c r="E113" s="4">
        <v>1178082191</v>
      </c>
      <c r="F113" s="4"/>
      <c r="G113" s="4">
        <v>1178082191</v>
      </c>
    </row>
    <row r="114" spans="1:7" x14ac:dyDescent="0.45">
      <c r="A114" s="1" t="s">
        <v>344</v>
      </c>
      <c r="C114" s="1" t="s">
        <v>488</v>
      </c>
      <c r="E114" s="4">
        <v>883561643</v>
      </c>
      <c r="F114" s="4"/>
      <c r="G114" s="4">
        <v>883561643</v>
      </c>
    </row>
    <row r="115" spans="1:7" x14ac:dyDescent="0.45">
      <c r="A115" s="1" t="s">
        <v>418</v>
      </c>
      <c r="C115" s="1" t="s">
        <v>489</v>
      </c>
      <c r="E115" s="4">
        <v>883561643</v>
      </c>
      <c r="F115" s="4"/>
      <c r="G115" s="4">
        <v>883561643</v>
      </c>
    </row>
    <row r="116" spans="1:7" x14ac:dyDescent="0.45">
      <c r="A116" s="1" t="s">
        <v>378</v>
      </c>
      <c r="C116" s="1" t="s">
        <v>490</v>
      </c>
      <c r="E116" s="4">
        <v>294520547</v>
      </c>
      <c r="F116" s="4"/>
      <c r="G116" s="4">
        <v>294520547</v>
      </c>
    </row>
    <row r="117" spans="1:7" x14ac:dyDescent="0.45">
      <c r="A117" s="1" t="s">
        <v>491</v>
      </c>
      <c r="C117" s="1" t="s">
        <v>492</v>
      </c>
      <c r="E117" s="4">
        <v>1178082191</v>
      </c>
      <c r="F117" s="4"/>
      <c r="G117" s="4">
        <v>1178082191</v>
      </c>
    </row>
    <row r="118" spans="1:7" x14ac:dyDescent="0.45">
      <c r="A118" s="1" t="s">
        <v>410</v>
      </c>
      <c r="C118" s="1" t="s">
        <v>493</v>
      </c>
      <c r="E118" s="4">
        <v>2356164383</v>
      </c>
      <c r="F118" s="4"/>
      <c r="G118" s="4">
        <v>2356164383</v>
      </c>
    </row>
    <row r="119" spans="1:7" ht="19.5" thickBot="1" x14ac:dyDescent="0.5">
      <c r="E119" s="18">
        <f>SUM(E8:E118)</f>
        <v>1482810567873</v>
      </c>
      <c r="F119" s="4"/>
      <c r="G119" s="18">
        <f>SUM(G8:G118)</f>
        <v>7789866263199</v>
      </c>
    </row>
    <row r="120" spans="1:7" ht="19.5" thickTop="1" x14ac:dyDescent="0.45">
      <c r="E120" s="4"/>
      <c r="F120" s="4"/>
      <c r="G120" s="4"/>
    </row>
    <row r="121" spans="1:7" x14ac:dyDescent="0.45">
      <c r="E121" s="4"/>
      <c r="F121" s="4"/>
      <c r="G121" s="4"/>
    </row>
  </sheetData>
  <mergeCells count="8">
    <mergeCell ref="A2:G2"/>
    <mergeCell ref="A3:G3"/>
    <mergeCell ref="A4:G4"/>
    <mergeCell ref="G7"/>
    <mergeCell ref="A7"/>
    <mergeCell ref="C7"/>
    <mergeCell ref="A6:C6"/>
    <mergeCell ref="E7"/>
  </mergeCells>
  <pageMargins left="0.7" right="0.7" top="0.75" bottom="0.75" header="0.3" footer="0.3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00" zoomScaleSheetLayoutView="115" workbookViewId="0">
      <selection activeCell="A11" sqref="A11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9" t="s">
        <v>0</v>
      </c>
      <c r="B2" s="29"/>
      <c r="C2" s="29"/>
      <c r="D2" s="29"/>
      <c r="E2" s="29"/>
    </row>
    <row r="3" spans="1:5" ht="21" x14ac:dyDescent="0.45">
      <c r="A3" s="29" t="s">
        <v>494</v>
      </c>
      <c r="B3" s="29"/>
      <c r="C3" s="29"/>
      <c r="D3" s="29"/>
      <c r="E3" s="29"/>
    </row>
    <row r="4" spans="1:5" ht="21" x14ac:dyDescent="0.45">
      <c r="A4" s="29" t="s">
        <v>2</v>
      </c>
      <c r="B4" s="29"/>
      <c r="C4" s="29"/>
      <c r="D4" s="29"/>
      <c r="E4" s="29"/>
    </row>
    <row r="6" spans="1:5" ht="21" x14ac:dyDescent="0.45">
      <c r="A6" s="55" t="s">
        <v>611</v>
      </c>
      <c r="C6" s="38" t="s">
        <v>496</v>
      </c>
      <c r="E6" s="38" t="s">
        <v>6</v>
      </c>
    </row>
    <row r="7" spans="1:5" x14ac:dyDescent="0.45">
      <c r="A7" s="1" t="s">
        <v>611</v>
      </c>
      <c r="C7" s="2">
        <v>491485855</v>
      </c>
      <c r="E7" s="2">
        <v>89313272560</v>
      </c>
    </row>
    <row r="8" spans="1:5" x14ac:dyDescent="0.45">
      <c r="A8" s="1" t="s">
        <v>612</v>
      </c>
      <c r="C8" s="2">
        <v>0</v>
      </c>
      <c r="E8" s="2">
        <v>3591541124</v>
      </c>
    </row>
    <row r="9" spans="1:5" x14ac:dyDescent="0.45">
      <c r="A9" s="1" t="s">
        <v>613</v>
      </c>
      <c r="C9" s="2">
        <v>2762843847</v>
      </c>
      <c r="E9" s="2">
        <v>7684855182</v>
      </c>
    </row>
    <row r="10" spans="1:5" ht="19.5" thickBot="1" x14ac:dyDescent="0.5">
      <c r="A10" s="1" t="s">
        <v>106</v>
      </c>
      <c r="C10" s="16">
        <v>3254329702</v>
      </c>
      <c r="E10" s="16">
        <v>100589668866</v>
      </c>
    </row>
    <row r="11" spans="1:5" ht="19.5" thickTop="1" x14ac:dyDescent="0.45">
      <c r="C11" s="27"/>
      <c r="E11" s="27"/>
    </row>
  </sheetData>
  <mergeCells count="5">
    <mergeCell ref="A2:E2"/>
    <mergeCell ref="A3:E3"/>
    <mergeCell ref="A4:E4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E18" sqref="E1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29" t="s">
        <v>0</v>
      </c>
      <c r="B2" s="29"/>
      <c r="C2" s="29"/>
      <c r="D2" s="29"/>
      <c r="E2" s="29"/>
      <c r="F2" s="29"/>
      <c r="G2" s="29"/>
    </row>
    <row r="3" spans="1:7" ht="21" x14ac:dyDescent="0.45">
      <c r="A3" s="29" t="s">
        <v>494</v>
      </c>
      <c r="B3" s="29"/>
      <c r="C3" s="29"/>
      <c r="D3" s="29"/>
      <c r="E3" s="29"/>
      <c r="F3" s="29"/>
      <c r="G3" s="29"/>
    </row>
    <row r="4" spans="1:7" ht="21" x14ac:dyDescent="0.45">
      <c r="A4" s="29" t="s">
        <v>2</v>
      </c>
      <c r="B4" s="29"/>
      <c r="C4" s="29"/>
      <c r="D4" s="29"/>
      <c r="E4" s="29"/>
      <c r="F4" s="29"/>
      <c r="G4" s="29"/>
    </row>
    <row r="6" spans="1:7" ht="21" x14ac:dyDescent="0.45">
      <c r="A6" s="38" t="s">
        <v>498</v>
      </c>
      <c r="C6" s="38" t="s">
        <v>289</v>
      </c>
      <c r="E6" s="38" t="s">
        <v>562</v>
      </c>
      <c r="G6" s="38" t="s">
        <v>13</v>
      </c>
    </row>
    <row r="7" spans="1:7" x14ac:dyDescent="0.45">
      <c r="A7" s="1" t="s">
        <v>614</v>
      </c>
      <c r="C7" s="2">
        <v>101760031052</v>
      </c>
      <c r="E7" s="15">
        <v>1.4999999999999999E-2</v>
      </c>
      <c r="F7" s="14"/>
      <c r="G7" s="15">
        <v>2.0000000000000001E-4</v>
      </c>
    </row>
    <row r="8" spans="1:7" x14ac:dyDescent="0.45">
      <c r="A8" s="1" t="s">
        <v>615</v>
      </c>
      <c r="C8" s="2">
        <v>5531083656209</v>
      </c>
      <c r="E8" s="15">
        <v>0.81759999999999999</v>
      </c>
      <c r="F8" s="14"/>
      <c r="G8" s="15">
        <v>1.1299999999999999E-2</v>
      </c>
    </row>
    <row r="9" spans="1:7" x14ac:dyDescent="0.45">
      <c r="A9" s="1" t="s">
        <v>616</v>
      </c>
      <c r="C9" s="2">
        <v>1482810567873</v>
      </c>
      <c r="E9" s="15">
        <v>0.21920000000000001</v>
      </c>
      <c r="F9" s="14"/>
      <c r="G9" s="15">
        <v>3.0000000000000001E-3</v>
      </c>
    </row>
    <row r="10" spans="1:7" ht="19.5" thickBot="1" x14ac:dyDescent="0.5">
      <c r="C10" s="16">
        <f>SUM(C7:C9)</f>
        <v>7115654255134</v>
      </c>
      <c r="E10" s="17">
        <f>SUM(E7:E9)</f>
        <v>1.0518000000000001</v>
      </c>
      <c r="F10" s="14"/>
      <c r="G10" s="17">
        <f>SUM(G7:G9)</f>
        <v>1.4499999999999999E-2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3"/>
  <sheetViews>
    <sheetView rightToLeft="1" view="pageBreakPreview" zoomScale="115" zoomScaleNormal="100" zoomScaleSheetLayoutView="115" workbookViewId="0">
      <selection activeCell="C9" sqref="C9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0.5703125" style="1" bestFit="1" customWidth="1"/>
    <col min="12" max="12" width="1" style="1" customWidth="1"/>
    <col min="13" max="13" width="11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1" x14ac:dyDescent="0.45">
      <c r="A4" s="29" t="s">
        <v>617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21" x14ac:dyDescent="0.45">
      <c r="A6" s="37" t="s">
        <v>3</v>
      </c>
      <c r="C6" s="38" t="s">
        <v>4</v>
      </c>
      <c r="D6" s="38" t="s">
        <v>4</v>
      </c>
      <c r="E6" s="38" t="s">
        <v>4</v>
      </c>
      <c r="F6" s="38" t="s">
        <v>4</v>
      </c>
      <c r="G6" s="38" t="s">
        <v>4</v>
      </c>
      <c r="H6" s="38" t="s">
        <v>4</v>
      </c>
      <c r="I6" s="38" t="s">
        <v>6</v>
      </c>
      <c r="J6" s="38" t="s">
        <v>6</v>
      </c>
      <c r="K6" s="38" t="s">
        <v>6</v>
      </c>
      <c r="L6" s="38" t="s">
        <v>6</v>
      </c>
      <c r="M6" s="38" t="s">
        <v>6</v>
      </c>
    </row>
    <row r="7" spans="1:13" ht="21" x14ac:dyDescent="0.45">
      <c r="A7" s="38" t="s">
        <v>3</v>
      </c>
      <c r="C7" s="38" t="s">
        <v>91</v>
      </c>
      <c r="E7" s="38" t="s">
        <v>92</v>
      </c>
      <c r="G7" s="38" t="s">
        <v>93</v>
      </c>
      <c r="I7" s="38" t="s">
        <v>91</v>
      </c>
      <c r="K7" s="38" t="s">
        <v>92</v>
      </c>
      <c r="M7" s="38" t="s">
        <v>93</v>
      </c>
    </row>
    <row r="8" spans="1:13" x14ac:dyDescent="0.45">
      <c r="A8" s="1" t="s">
        <v>95</v>
      </c>
      <c r="C8" s="35">
        <v>521165929</v>
      </c>
      <c r="D8" s="35"/>
      <c r="E8" s="35">
        <v>1780</v>
      </c>
      <c r="G8" s="1" t="s">
        <v>96</v>
      </c>
      <c r="I8" s="35">
        <v>521165929</v>
      </c>
      <c r="J8" s="35"/>
      <c r="K8" s="35">
        <v>1780</v>
      </c>
      <c r="M8" s="1" t="s">
        <v>96</v>
      </c>
    </row>
    <row r="9" spans="1:13" x14ac:dyDescent="0.45">
      <c r="A9" s="1" t="s">
        <v>97</v>
      </c>
      <c r="C9" s="35">
        <v>211998978</v>
      </c>
      <c r="D9" s="35"/>
      <c r="E9" s="35">
        <v>6229</v>
      </c>
      <c r="G9" s="1" t="s">
        <v>98</v>
      </c>
      <c r="I9" s="35">
        <v>317998467</v>
      </c>
      <c r="J9" s="35"/>
      <c r="K9" s="35">
        <v>4153</v>
      </c>
      <c r="M9" s="1" t="s">
        <v>98</v>
      </c>
    </row>
    <row r="10" spans="1:13" x14ac:dyDescent="0.45">
      <c r="A10" s="1" t="s">
        <v>99</v>
      </c>
      <c r="C10" s="35">
        <v>1954000000</v>
      </c>
      <c r="D10" s="35"/>
      <c r="E10" s="35">
        <v>2338</v>
      </c>
      <c r="G10" s="1" t="s">
        <v>100</v>
      </c>
      <c r="I10" s="35">
        <v>1954000000</v>
      </c>
      <c r="J10" s="35"/>
      <c r="K10" s="35">
        <v>2338</v>
      </c>
      <c r="M10" s="1" t="s">
        <v>100</v>
      </c>
    </row>
    <row r="11" spans="1:13" x14ac:dyDescent="0.45">
      <c r="A11" s="1" t="s">
        <v>101</v>
      </c>
      <c r="C11" s="35">
        <v>59405941</v>
      </c>
      <c r="D11" s="35"/>
      <c r="E11" s="35">
        <v>19243</v>
      </c>
      <c r="G11" s="1" t="s">
        <v>102</v>
      </c>
      <c r="I11" s="35">
        <v>59405941</v>
      </c>
      <c r="J11" s="35"/>
      <c r="K11" s="35">
        <v>19243</v>
      </c>
      <c r="M11" s="1" t="s">
        <v>102</v>
      </c>
    </row>
    <row r="12" spans="1:13" x14ac:dyDescent="0.45">
      <c r="A12" s="1" t="s">
        <v>103</v>
      </c>
      <c r="C12" s="35">
        <v>22000000</v>
      </c>
      <c r="D12" s="35"/>
      <c r="E12" s="35">
        <v>253239</v>
      </c>
      <c r="G12" s="1" t="s">
        <v>104</v>
      </c>
      <c r="I12" s="35">
        <v>22000000</v>
      </c>
      <c r="J12" s="35"/>
      <c r="K12" s="35">
        <v>253239</v>
      </c>
      <c r="M12" s="1" t="s">
        <v>104</v>
      </c>
    </row>
    <row r="13" spans="1:13" x14ac:dyDescent="0.45">
      <c r="A13" s="1" t="s">
        <v>105</v>
      </c>
      <c r="C13" s="35">
        <v>0</v>
      </c>
      <c r="D13" s="35"/>
      <c r="E13" s="35">
        <v>0</v>
      </c>
      <c r="F13" s="14"/>
      <c r="G13" s="14" t="s">
        <v>106</v>
      </c>
      <c r="I13" s="35">
        <v>140880000</v>
      </c>
      <c r="J13" s="35"/>
      <c r="K13" s="35">
        <v>9581</v>
      </c>
      <c r="M13" s="1" t="s">
        <v>107</v>
      </c>
    </row>
  </sheetData>
  <mergeCells count="12">
    <mergeCell ref="A2:M2"/>
    <mergeCell ref="A3:M3"/>
    <mergeCell ref="A4:M4"/>
    <mergeCell ref="M7"/>
    <mergeCell ref="I6:M6"/>
    <mergeCell ref="A6:A7"/>
    <mergeCell ref="C7"/>
    <mergeCell ref="E7"/>
    <mergeCell ref="G7"/>
    <mergeCell ref="C6:H6"/>
    <mergeCell ref="I7"/>
    <mergeCell ref="K7"/>
  </mergeCells>
  <pageMargins left="0.7" right="0.7" top="0.75" bottom="0.75" header="0.3" footer="0.3"/>
  <pageSetup scale="8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78"/>
  <sheetViews>
    <sheetView rightToLeft="1" view="pageBreakPreview" zoomScale="85" zoomScaleNormal="70" zoomScaleSheetLayoutView="85" workbookViewId="0">
      <selection activeCell="M11" sqref="M11"/>
    </sheetView>
  </sheetViews>
  <sheetFormatPr defaultRowHeight="18.75" x14ac:dyDescent="0.45"/>
  <cols>
    <col min="1" max="1" width="53.7109375" style="41" bestFit="1" customWidth="1"/>
    <col min="2" max="2" width="1" style="40" customWidth="1"/>
    <col min="3" max="3" width="11.5703125" style="40" bestFit="1" customWidth="1"/>
    <col min="4" max="4" width="1" style="40" customWidth="1"/>
    <col min="5" max="5" width="13.42578125" style="40" bestFit="1" customWidth="1"/>
    <col min="6" max="6" width="1" style="40" customWidth="1"/>
    <col min="7" max="7" width="8.140625" style="40" bestFit="1" customWidth="1"/>
    <col min="8" max="8" width="1" style="40" customWidth="1"/>
    <col min="9" max="9" width="8.28515625" style="40" bestFit="1" customWidth="1"/>
    <col min="10" max="10" width="1" style="40" customWidth="1"/>
    <col min="11" max="11" width="12.28515625" style="40" bestFit="1" customWidth="1"/>
    <col min="12" max="12" width="3" style="40" bestFit="1" customWidth="1"/>
    <col min="13" max="13" width="22.28515625" style="40" bestFit="1" customWidth="1"/>
    <col min="14" max="14" width="3" style="40" bestFit="1" customWidth="1"/>
    <col min="15" max="15" width="21.85546875" style="40" bestFit="1" customWidth="1"/>
    <col min="16" max="16" width="3" style="40" bestFit="1" customWidth="1"/>
    <col min="17" max="17" width="12.28515625" style="40" bestFit="1" customWidth="1"/>
    <col min="18" max="18" width="1" style="40" customWidth="1"/>
    <col min="19" max="19" width="20.42578125" style="40" bestFit="1" customWidth="1"/>
    <col min="20" max="20" width="1" style="40" customWidth="1"/>
    <col min="21" max="21" width="13.7109375" style="40" bestFit="1" customWidth="1"/>
    <col min="22" max="22" width="1" style="40" customWidth="1"/>
    <col min="23" max="23" width="20.5703125" style="40" bestFit="1" customWidth="1"/>
    <col min="24" max="24" width="1" style="40" customWidth="1"/>
    <col min="25" max="25" width="15.42578125" style="40" bestFit="1" customWidth="1"/>
    <col min="26" max="26" width="1" style="40" customWidth="1"/>
    <col min="27" max="27" width="16.42578125" style="40" bestFit="1" customWidth="1"/>
    <col min="28" max="28" width="1" style="40" customWidth="1"/>
    <col min="29" max="29" width="22" style="40" bestFit="1" customWidth="1"/>
    <col min="30" max="30" width="1" style="40" customWidth="1"/>
    <col min="31" max="31" width="22" style="40" bestFit="1" customWidth="1"/>
    <col min="32" max="32" width="1" style="40" customWidth="1"/>
    <col min="33" max="33" width="27.140625" style="46" bestFit="1" customWidth="1"/>
    <col min="34" max="34" width="1" style="40" customWidth="1"/>
    <col min="35" max="35" width="9.140625" style="40" customWidth="1"/>
    <col min="36" max="16384" width="9.140625" style="40"/>
  </cols>
  <sheetData>
    <row r="2" spans="1:36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6" ht="21" x14ac:dyDescent="0.4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6" ht="21" x14ac:dyDescent="0.45">
      <c r="A4" s="39" t="s">
        <v>617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6" spans="1:36" ht="29.25" customHeight="1" x14ac:dyDescent="0.45">
      <c r="A6" s="47" t="s">
        <v>108</v>
      </c>
      <c r="B6" s="47" t="s">
        <v>108</v>
      </c>
      <c r="C6" s="47" t="s">
        <v>108</v>
      </c>
      <c r="D6" s="47" t="s">
        <v>108</v>
      </c>
      <c r="E6" s="47" t="s">
        <v>108</v>
      </c>
      <c r="F6" s="47" t="s">
        <v>108</v>
      </c>
      <c r="G6" s="47" t="s">
        <v>108</v>
      </c>
      <c r="H6" s="47" t="s">
        <v>108</v>
      </c>
      <c r="I6" s="47" t="s">
        <v>108</v>
      </c>
      <c r="K6" s="47" t="s">
        <v>4</v>
      </c>
      <c r="L6" s="47" t="s">
        <v>4</v>
      </c>
      <c r="M6" s="47" t="s">
        <v>4</v>
      </c>
      <c r="N6" s="47" t="s">
        <v>4</v>
      </c>
      <c r="O6" s="47" t="s">
        <v>4</v>
      </c>
      <c r="Q6" s="47" t="s">
        <v>5</v>
      </c>
      <c r="R6" s="47" t="s">
        <v>5</v>
      </c>
      <c r="S6" s="47" t="s">
        <v>5</v>
      </c>
      <c r="T6" s="47" t="s">
        <v>5</v>
      </c>
      <c r="U6" s="47" t="s">
        <v>5</v>
      </c>
      <c r="V6" s="47" t="s">
        <v>5</v>
      </c>
      <c r="W6" s="47" t="s">
        <v>5</v>
      </c>
      <c r="Y6" s="47" t="s">
        <v>6</v>
      </c>
      <c r="Z6" s="47" t="s">
        <v>6</v>
      </c>
      <c r="AA6" s="47" t="s">
        <v>6</v>
      </c>
      <c r="AB6" s="47" t="s">
        <v>6</v>
      </c>
      <c r="AC6" s="47" t="s">
        <v>6</v>
      </c>
      <c r="AD6" s="47" t="s">
        <v>6</v>
      </c>
      <c r="AE6" s="47" t="s">
        <v>6</v>
      </c>
      <c r="AF6" s="47" t="s">
        <v>6</v>
      </c>
      <c r="AG6" s="47" t="s">
        <v>6</v>
      </c>
    </row>
    <row r="7" spans="1:36" ht="21" x14ac:dyDescent="0.45">
      <c r="A7" s="48" t="s">
        <v>109</v>
      </c>
      <c r="C7" s="50" t="s">
        <v>110</v>
      </c>
      <c r="E7" s="50" t="s">
        <v>111</v>
      </c>
      <c r="G7" s="50" t="s">
        <v>112</v>
      </c>
      <c r="I7" s="50" t="s">
        <v>94</v>
      </c>
      <c r="K7" s="50" t="s">
        <v>7</v>
      </c>
      <c r="M7" s="50" t="s">
        <v>8</v>
      </c>
      <c r="O7" s="50" t="s">
        <v>9</v>
      </c>
      <c r="Q7" s="47" t="s">
        <v>10</v>
      </c>
      <c r="R7" s="47" t="s">
        <v>10</v>
      </c>
      <c r="S7" s="47" t="s">
        <v>10</v>
      </c>
      <c r="U7" s="47" t="s">
        <v>11</v>
      </c>
      <c r="V7" s="47" t="s">
        <v>11</v>
      </c>
      <c r="W7" s="47" t="s">
        <v>11</v>
      </c>
      <c r="Y7" s="50" t="s">
        <v>7</v>
      </c>
      <c r="AA7" s="50" t="s">
        <v>113</v>
      </c>
      <c r="AC7" s="50" t="s">
        <v>8</v>
      </c>
      <c r="AE7" s="50" t="s">
        <v>9</v>
      </c>
      <c r="AG7" s="51" t="s">
        <v>13</v>
      </c>
    </row>
    <row r="8" spans="1:36" ht="48" customHeight="1" x14ac:dyDescent="0.45">
      <c r="A8" s="49" t="s">
        <v>109</v>
      </c>
      <c r="C8" s="47" t="s">
        <v>110</v>
      </c>
      <c r="E8" s="47" t="s">
        <v>111</v>
      </c>
      <c r="G8" s="47" t="s">
        <v>112</v>
      </c>
      <c r="I8" s="47" t="s">
        <v>94</v>
      </c>
      <c r="K8" s="47" t="s">
        <v>7</v>
      </c>
      <c r="M8" s="47" t="s">
        <v>8</v>
      </c>
      <c r="O8" s="47" t="s">
        <v>9</v>
      </c>
      <c r="Q8" s="47" t="s">
        <v>7</v>
      </c>
      <c r="S8" s="47" t="s">
        <v>8</v>
      </c>
      <c r="U8" s="47" t="s">
        <v>7</v>
      </c>
      <c r="W8" s="47" t="s">
        <v>14</v>
      </c>
      <c r="Y8" s="47" t="s">
        <v>7</v>
      </c>
      <c r="AA8" s="47" t="s">
        <v>113</v>
      </c>
      <c r="AC8" s="47" t="s">
        <v>8</v>
      </c>
      <c r="AE8" s="47" t="s">
        <v>9</v>
      </c>
      <c r="AG8" s="52" t="s">
        <v>13</v>
      </c>
    </row>
    <row r="9" spans="1:36" x14ac:dyDescent="0.45">
      <c r="A9" s="41" t="s">
        <v>114</v>
      </c>
      <c r="C9" s="40" t="s">
        <v>115</v>
      </c>
      <c r="E9" s="40" t="s">
        <v>116</v>
      </c>
      <c r="G9" s="35">
        <v>0</v>
      </c>
      <c r="H9" s="35"/>
      <c r="I9" s="35">
        <v>0</v>
      </c>
      <c r="J9" s="35"/>
      <c r="K9" s="35">
        <v>1716250</v>
      </c>
      <c r="L9" s="35"/>
      <c r="M9" s="35">
        <v>4999999180000</v>
      </c>
      <c r="N9" s="35"/>
      <c r="O9" s="35">
        <v>5013621993107</v>
      </c>
      <c r="P9" s="35"/>
      <c r="Q9" s="35">
        <v>0</v>
      </c>
      <c r="R9" s="35"/>
      <c r="S9" s="35">
        <v>0</v>
      </c>
      <c r="T9" s="35"/>
      <c r="U9" s="35">
        <v>0</v>
      </c>
      <c r="V9" s="35"/>
      <c r="W9" s="35">
        <v>0</v>
      </c>
      <c r="X9" s="35"/>
      <c r="Y9" s="35">
        <v>1716250</v>
      </c>
      <c r="Z9" s="35"/>
      <c r="AA9" s="35">
        <v>2965050</v>
      </c>
      <c r="AB9" s="35"/>
      <c r="AC9" s="35">
        <v>4999999180000</v>
      </c>
      <c r="AD9" s="35"/>
      <c r="AE9" s="35">
        <v>5085077706379</v>
      </c>
      <c r="AG9" s="42">
        <v>1.04E-2</v>
      </c>
      <c r="AI9" s="43"/>
      <c r="AJ9" s="44"/>
    </row>
    <row r="10" spans="1:36" x14ac:dyDescent="0.45">
      <c r="A10" s="41" t="s">
        <v>117</v>
      </c>
      <c r="C10" s="40" t="s">
        <v>118</v>
      </c>
      <c r="E10" s="40" t="s">
        <v>119</v>
      </c>
      <c r="G10" s="35">
        <v>17.5</v>
      </c>
      <c r="H10" s="35"/>
      <c r="I10" s="35">
        <v>17.5</v>
      </c>
      <c r="J10" s="35"/>
      <c r="K10" s="35">
        <v>13331400</v>
      </c>
      <c r="L10" s="35"/>
      <c r="M10" s="35">
        <v>9919488977430</v>
      </c>
      <c r="N10" s="35"/>
      <c r="O10" s="35">
        <v>13381469393551</v>
      </c>
      <c r="P10" s="35"/>
      <c r="Q10" s="35">
        <v>160400</v>
      </c>
      <c r="R10" s="35"/>
      <c r="S10" s="35">
        <v>160997838870</v>
      </c>
      <c r="T10" s="35"/>
      <c r="U10" s="35">
        <v>13491800</v>
      </c>
      <c r="V10" s="35"/>
      <c r="W10" s="35">
        <v>14046691058013</v>
      </c>
      <c r="X10" s="35"/>
      <c r="Y10" s="35">
        <v>0</v>
      </c>
      <c r="Z10" s="35"/>
      <c r="AA10" s="35">
        <v>0</v>
      </c>
      <c r="AB10" s="35"/>
      <c r="AC10" s="35">
        <v>0</v>
      </c>
      <c r="AD10" s="35"/>
      <c r="AE10" s="35">
        <v>0</v>
      </c>
      <c r="AG10" s="42">
        <v>0</v>
      </c>
      <c r="AI10" s="43"/>
    </row>
    <row r="11" spans="1:36" x14ac:dyDescent="0.45">
      <c r="A11" s="41" t="s">
        <v>120</v>
      </c>
      <c r="C11" s="40" t="s">
        <v>121</v>
      </c>
      <c r="E11" s="40" t="s">
        <v>122</v>
      </c>
      <c r="G11" s="35">
        <v>0</v>
      </c>
      <c r="H11" s="35"/>
      <c r="I11" s="35">
        <v>0</v>
      </c>
      <c r="J11" s="35"/>
      <c r="K11" s="35">
        <v>5625700</v>
      </c>
      <c r="L11" s="35"/>
      <c r="M11" s="35">
        <v>4868271988802</v>
      </c>
      <c r="N11" s="35"/>
      <c r="O11" s="35">
        <v>5925138326752</v>
      </c>
      <c r="P11" s="35"/>
      <c r="Q11" s="35">
        <v>96900</v>
      </c>
      <c r="R11" s="35"/>
      <c r="S11" s="35">
        <v>103592236188</v>
      </c>
      <c r="T11" s="35"/>
      <c r="U11" s="35">
        <v>0</v>
      </c>
      <c r="V11" s="35"/>
      <c r="W11" s="35">
        <v>0</v>
      </c>
      <c r="X11" s="35"/>
      <c r="Y11" s="35">
        <v>5722600</v>
      </c>
      <c r="Z11" s="35"/>
      <c r="AA11" s="35">
        <v>1068302</v>
      </c>
      <c r="AB11" s="35"/>
      <c r="AC11" s="35">
        <v>4971864224990</v>
      </c>
      <c r="AD11" s="35"/>
      <c r="AE11" s="35">
        <v>6109032763056</v>
      </c>
      <c r="AG11" s="42">
        <v>1.2500000000000001E-2</v>
      </c>
      <c r="AI11" s="43"/>
    </row>
    <row r="12" spans="1:36" x14ac:dyDescent="0.45">
      <c r="A12" s="41" t="s">
        <v>123</v>
      </c>
      <c r="C12" s="40" t="s">
        <v>124</v>
      </c>
      <c r="E12" s="40" t="s">
        <v>125</v>
      </c>
      <c r="G12" s="35">
        <v>0</v>
      </c>
      <c r="H12" s="35"/>
      <c r="I12" s="35">
        <v>0</v>
      </c>
      <c r="J12" s="35"/>
      <c r="K12" s="35">
        <v>5610300</v>
      </c>
      <c r="L12" s="35"/>
      <c r="M12" s="35">
        <v>4868295885237</v>
      </c>
      <c r="N12" s="35"/>
      <c r="O12" s="35">
        <v>5922418441100</v>
      </c>
      <c r="P12" s="35"/>
      <c r="Q12" s="35">
        <v>96600</v>
      </c>
      <c r="R12" s="35"/>
      <c r="S12" s="35">
        <v>103507270997</v>
      </c>
      <c r="T12" s="35"/>
      <c r="U12" s="35">
        <v>0</v>
      </c>
      <c r="V12" s="35"/>
      <c r="W12" s="35">
        <v>0</v>
      </c>
      <c r="X12" s="35"/>
      <c r="Y12" s="35">
        <v>5706900</v>
      </c>
      <c r="Z12" s="35"/>
      <c r="AA12" s="35">
        <v>1070742</v>
      </c>
      <c r="AB12" s="35"/>
      <c r="AC12" s="35">
        <v>4971803156234</v>
      </c>
      <c r="AD12" s="35"/>
      <c r="AE12" s="35">
        <v>6106187322098</v>
      </c>
      <c r="AG12" s="42">
        <v>1.2500000000000001E-2</v>
      </c>
      <c r="AI12" s="43"/>
    </row>
    <row r="13" spans="1:36" x14ac:dyDescent="0.45">
      <c r="A13" s="41" t="s">
        <v>126</v>
      </c>
      <c r="C13" s="40" t="s">
        <v>127</v>
      </c>
      <c r="E13" s="40" t="s">
        <v>128</v>
      </c>
      <c r="G13" s="35">
        <v>0</v>
      </c>
      <c r="H13" s="35"/>
      <c r="I13" s="35">
        <v>0</v>
      </c>
      <c r="J13" s="35"/>
      <c r="K13" s="35">
        <v>11025600</v>
      </c>
      <c r="L13" s="35"/>
      <c r="M13" s="35">
        <v>9718366875955</v>
      </c>
      <c r="N13" s="35"/>
      <c r="O13" s="35">
        <v>11683455485201</v>
      </c>
      <c r="P13" s="35"/>
      <c r="Q13" s="35">
        <v>208300</v>
      </c>
      <c r="R13" s="35"/>
      <c r="S13" s="35">
        <v>224046848521</v>
      </c>
      <c r="T13" s="35"/>
      <c r="U13" s="35">
        <v>0</v>
      </c>
      <c r="V13" s="35"/>
      <c r="W13" s="35">
        <v>0</v>
      </c>
      <c r="X13" s="35"/>
      <c r="Y13" s="35">
        <v>11233900</v>
      </c>
      <c r="Z13" s="35"/>
      <c r="AA13" s="35">
        <v>1074833</v>
      </c>
      <c r="AB13" s="35"/>
      <c r="AC13" s="35">
        <v>9942413724476</v>
      </c>
      <c r="AD13" s="35"/>
      <c r="AE13" s="35">
        <v>12065812378031</v>
      </c>
      <c r="AG13" s="42">
        <v>2.47E-2</v>
      </c>
      <c r="AI13" s="43"/>
    </row>
    <row r="14" spans="1:36" x14ac:dyDescent="0.45">
      <c r="A14" s="41" t="s">
        <v>129</v>
      </c>
      <c r="C14" s="40" t="s">
        <v>130</v>
      </c>
      <c r="E14" s="40" t="s">
        <v>131</v>
      </c>
      <c r="G14" s="35">
        <v>0</v>
      </c>
      <c r="H14" s="35"/>
      <c r="I14" s="35">
        <v>0</v>
      </c>
      <c r="J14" s="35"/>
      <c r="K14" s="35">
        <v>5057700</v>
      </c>
      <c r="L14" s="35"/>
      <c r="M14" s="35">
        <v>9708842449326</v>
      </c>
      <c r="N14" s="35"/>
      <c r="O14" s="35">
        <v>10174713870379</v>
      </c>
      <c r="P14" s="35"/>
      <c r="Q14" s="35">
        <v>99600</v>
      </c>
      <c r="R14" s="35"/>
      <c r="S14" s="35">
        <v>203651001733</v>
      </c>
      <c r="T14" s="35"/>
      <c r="U14" s="35">
        <v>0</v>
      </c>
      <c r="V14" s="35"/>
      <c r="W14" s="35">
        <v>0</v>
      </c>
      <c r="X14" s="35"/>
      <c r="Y14" s="35">
        <v>5157300</v>
      </c>
      <c r="Z14" s="35"/>
      <c r="AA14" s="35">
        <v>2043690</v>
      </c>
      <c r="AB14" s="35"/>
      <c r="AC14" s="35">
        <v>9912493451059</v>
      </c>
      <c r="AD14" s="35"/>
      <c r="AE14" s="35">
        <v>10532280993233</v>
      </c>
      <c r="AG14" s="42">
        <v>2.1499999999999998E-2</v>
      </c>
      <c r="AI14" s="43"/>
    </row>
    <row r="15" spans="1:36" x14ac:dyDescent="0.45">
      <c r="A15" s="41" t="s">
        <v>132</v>
      </c>
      <c r="C15" s="40" t="s">
        <v>133</v>
      </c>
      <c r="E15" s="40" t="s">
        <v>134</v>
      </c>
      <c r="G15" s="35">
        <v>0</v>
      </c>
      <c r="H15" s="35"/>
      <c r="I15" s="35">
        <v>0</v>
      </c>
      <c r="J15" s="35"/>
      <c r="K15" s="35">
        <v>11156600</v>
      </c>
      <c r="L15" s="35"/>
      <c r="M15" s="35">
        <v>9717990607211</v>
      </c>
      <c r="N15" s="35"/>
      <c r="O15" s="35">
        <v>11532165190045</v>
      </c>
      <c r="P15" s="35"/>
      <c r="Q15" s="35">
        <v>210900</v>
      </c>
      <c r="R15" s="35"/>
      <c r="S15" s="35">
        <v>221279452078</v>
      </c>
      <c r="T15" s="35"/>
      <c r="U15" s="35">
        <v>0</v>
      </c>
      <c r="V15" s="35"/>
      <c r="W15" s="35">
        <v>0</v>
      </c>
      <c r="X15" s="35"/>
      <c r="Y15" s="35">
        <v>11367500</v>
      </c>
      <c r="Z15" s="35"/>
      <c r="AA15" s="35">
        <v>1048458</v>
      </c>
      <c r="AB15" s="35"/>
      <c r="AC15" s="35">
        <v>9939270059289</v>
      </c>
      <c r="AD15" s="35"/>
      <c r="AE15" s="35">
        <v>11909705513921</v>
      </c>
      <c r="AG15" s="42">
        <v>2.4299999999999999E-2</v>
      </c>
      <c r="AI15" s="43"/>
    </row>
    <row r="16" spans="1:36" x14ac:dyDescent="0.45">
      <c r="A16" s="41" t="s">
        <v>135</v>
      </c>
      <c r="C16" s="40" t="s">
        <v>136</v>
      </c>
      <c r="E16" s="40" t="s">
        <v>137</v>
      </c>
      <c r="G16" s="35">
        <v>0</v>
      </c>
      <c r="H16" s="35"/>
      <c r="I16" s="35">
        <v>0</v>
      </c>
      <c r="J16" s="35"/>
      <c r="K16" s="35">
        <v>6192100</v>
      </c>
      <c r="L16" s="35"/>
      <c r="M16" s="35">
        <v>6217253635907</v>
      </c>
      <c r="N16" s="35"/>
      <c r="O16" s="35">
        <v>7278337996100</v>
      </c>
      <c r="P16" s="35"/>
      <c r="Q16" s="35">
        <v>180500</v>
      </c>
      <c r="R16" s="35"/>
      <c r="S16" s="35">
        <v>215342148207</v>
      </c>
      <c r="T16" s="35"/>
      <c r="U16" s="35">
        <v>0</v>
      </c>
      <c r="V16" s="35"/>
      <c r="W16" s="35">
        <v>0</v>
      </c>
      <c r="X16" s="35"/>
      <c r="Y16" s="35">
        <v>6372600</v>
      </c>
      <c r="Z16" s="35"/>
      <c r="AA16" s="35">
        <v>1192247</v>
      </c>
      <c r="AB16" s="35"/>
      <c r="AC16" s="35">
        <v>6432595784114</v>
      </c>
      <c r="AD16" s="35"/>
      <c r="AE16" s="35">
        <v>7592204890106</v>
      </c>
      <c r="AG16" s="42">
        <v>1.55E-2</v>
      </c>
      <c r="AI16" s="43"/>
    </row>
    <row r="17" spans="1:35" x14ac:dyDescent="0.45">
      <c r="A17" s="41" t="s">
        <v>138</v>
      </c>
      <c r="C17" s="40" t="s">
        <v>139</v>
      </c>
      <c r="E17" s="40" t="s">
        <v>140</v>
      </c>
      <c r="G17" s="35">
        <v>0</v>
      </c>
      <c r="H17" s="35"/>
      <c r="I17" s="35">
        <v>0</v>
      </c>
      <c r="J17" s="35"/>
      <c r="K17" s="35">
        <v>7754900</v>
      </c>
      <c r="L17" s="35"/>
      <c r="M17" s="35">
        <v>6713051154042</v>
      </c>
      <c r="N17" s="35"/>
      <c r="O17" s="35">
        <v>7536490281204</v>
      </c>
      <c r="P17" s="35"/>
      <c r="Q17" s="35">
        <v>217000</v>
      </c>
      <c r="R17" s="35"/>
      <c r="S17" s="35">
        <v>211572907225</v>
      </c>
      <c r="T17" s="35"/>
      <c r="U17" s="35">
        <v>0</v>
      </c>
      <c r="V17" s="35"/>
      <c r="W17" s="35">
        <v>0</v>
      </c>
      <c r="X17" s="35"/>
      <c r="Y17" s="35">
        <v>7971900</v>
      </c>
      <c r="Z17" s="35"/>
      <c r="AA17" s="35">
        <v>974284</v>
      </c>
      <c r="AB17" s="35"/>
      <c r="AC17" s="35">
        <v>6924624061267</v>
      </c>
      <c r="AD17" s="35"/>
      <c r="AE17" s="35">
        <v>7761263621000</v>
      </c>
      <c r="AG17" s="42">
        <v>1.5900000000000001E-2</v>
      </c>
      <c r="AI17" s="43"/>
    </row>
    <row r="18" spans="1:35" x14ac:dyDescent="0.45">
      <c r="A18" s="41" t="s">
        <v>141</v>
      </c>
      <c r="C18" s="40" t="s">
        <v>142</v>
      </c>
      <c r="E18" s="40" t="s">
        <v>143</v>
      </c>
      <c r="G18" s="35">
        <v>0</v>
      </c>
      <c r="H18" s="35"/>
      <c r="I18" s="35">
        <v>0</v>
      </c>
      <c r="J18" s="35"/>
      <c r="K18" s="35">
        <v>9561950</v>
      </c>
      <c r="L18" s="35"/>
      <c r="M18" s="35">
        <v>19441931223233</v>
      </c>
      <c r="N18" s="35"/>
      <c r="O18" s="35">
        <v>22974542925223</v>
      </c>
      <c r="P18" s="35"/>
      <c r="Q18" s="35">
        <v>178070</v>
      </c>
      <c r="R18" s="35"/>
      <c r="S18" s="35">
        <v>434154176320</v>
      </c>
      <c r="T18" s="35"/>
      <c r="U18" s="35">
        <v>0</v>
      </c>
      <c r="V18" s="35"/>
      <c r="W18" s="35">
        <v>0</v>
      </c>
      <c r="X18" s="35"/>
      <c r="Y18" s="35">
        <v>9740020</v>
      </c>
      <c r="Z18" s="35"/>
      <c r="AA18" s="35">
        <v>2437095</v>
      </c>
      <c r="AB18" s="35"/>
      <c r="AC18" s="35">
        <v>19876085399553</v>
      </c>
      <c r="AD18" s="35"/>
      <c r="AE18" s="35">
        <v>23720144460219</v>
      </c>
      <c r="AG18" s="42">
        <v>4.8500000000000001E-2</v>
      </c>
      <c r="AI18" s="43"/>
    </row>
    <row r="19" spans="1:35" x14ac:dyDescent="0.45">
      <c r="A19" s="41" t="s">
        <v>144</v>
      </c>
      <c r="C19" s="40" t="s">
        <v>145</v>
      </c>
      <c r="E19" s="40" t="s">
        <v>146</v>
      </c>
      <c r="G19" s="35">
        <v>0</v>
      </c>
      <c r="H19" s="35"/>
      <c r="I19" s="35">
        <v>0</v>
      </c>
      <c r="J19" s="35"/>
      <c r="K19" s="35">
        <v>1052617</v>
      </c>
      <c r="L19" s="35"/>
      <c r="M19" s="35">
        <v>1980004155510</v>
      </c>
      <c r="N19" s="35"/>
      <c r="O19" s="35">
        <v>2006864572988</v>
      </c>
      <c r="P19" s="35"/>
      <c r="Q19" s="35">
        <v>327850</v>
      </c>
      <c r="R19" s="35"/>
      <c r="S19" s="35">
        <v>630269258141</v>
      </c>
      <c r="T19" s="35"/>
      <c r="U19" s="35">
        <v>327850</v>
      </c>
      <c r="V19" s="35"/>
      <c r="W19" s="35">
        <v>627018151233</v>
      </c>
      <c r="X19" s="35"/>
      <c r="Y19" s="35">
        <v>1052617</v>
      </c>
      <c r="Z19" s="35"/>
      <c r="AA19" s="35">
        <v>1934833</v>
      </c>
      <c r="AB19" s="35"/>
      <c r="AC19" s="35">
        <v>1993577728151</v>
      </c>
      <c r="AD19" s="35"/>
      <c r="AE19" s="35">
        <v>2035161545332</v>
      </c>
      <c r="AG19" s="42">
        <v>4.1999999999999997E-3</v>
      </c>
      <c r="AI19" s="43"/>
    </row>
    <row r="20" spans="1:35" x14ac:dyDescent="0.45">
      <c r="A20" s="41" t="s">
        <v>147</v>
      </c>
      <c r="C20" s="40" t="s">
        <v>148</v>
      </c>
      <c r="E20" s="40" t="s">
        <v>149</v>
      </c>
      <c r="G20" s="35">
        <v>0</v>
      </c>
      <c r="H20" s="35"/>
      <c r="I20" s="35">
        <v>0</v>
      </c>
      <c r="J20" s="35"/>
      <c r="K20" s="35">
        <v>4147965</v>
      </c>
      <c r="L20" s="35"/>
      <c r="M20" s="35">
        <v>4990001895000</v>
      </c>
      <c r="N20" s="35"/>
      <c r="O20" s="35">
        <v>5124092074136</v>
      </c>
      <c r="P20" s="35"/>
      <c r="Q20" s="35">
        <v>0</v>
      </c>
      <c r="R20" s="35"/>
      <c r="S20" s="35">
        <v>0</v>
      </c>
      <c r="T20" s="35"/>
      <c r="U20" s="35">
        <v>0</v>
      </c>
      <c r="V20" s="35"/>
      <c r="W20" s="35">
        <v>0</v>
      </c>
      <c r="X20" s="35"/>
      <c r="Y20" s="35">
        <v>4147965</v>
      </c>
      <c r="Z20" s="35"/>
      <c r="AA20" s="35">
        <v>1253427</v>
      </c>
      <c r="AB20" s="35"/>
      <c r="AC20" s="35">
        <v>4990001895000</v>
      </c>
      <c r="AD20" s="35"/>
      <c r="AE20" s="35">
        <v>5195401926843</v>
      </c>
      <c r="AG20" s="42">
        <v>1.06E-2</v>
      </c>
      <c r="AI20" s="43"/>
    </row>
    <row r="21" spans="1:35" x14ac:dyDescent="0.45">
      <c r="A21" s="41" t="s">
        <v>150</v>
      </c>
      <c r="C21" s="40" t="s">
        <v>151</v>
      </c>
      <c r="E21" s="40" t="s">
        <v>152</v>
      </c>
      <c r="G21" s="35">
        <v>18</v>
      </c>
      <c r="H21" s="35"/>
      <c r="I21" s="35">
        <v>18</v>
      </c>
      <c r="J21" s="35"/>
      <c r="K21" s="35">
        <v>15000000</v>
      </c>
      <c r="L21" s="35"/>
      <c r="M21" s="35">
        <v>15000000000000</v>
      </c>
      <c r="N21" s="35"/>
      <c r="O21" s="35">
        <v>14997281250000</v>
      </c>
      <c r="P21" s="35"/>
      <c r="Q21" s="35">
        <v>0</v>
      </c>
      <c r="R21" s="35"/>
      <c r="S21" s="35">
        <v>0</v>
      </c>
      <c r="T21" s="35"/>
      <c r="U21" s="35">
        <v>0</v>
      </c>
      <c r="V21" s="35"/>
      <c r="W21" s="35">
        <v>0</v>
      </c>
      <c r="X21" s="35"/>
      <c r="Y21" s="35">
        <v>15000000</v>
      </c>
      <c r="Z21" s="35"/>
      <c r="AA21" s="35">
        <v>1000000</v>
      </c>
      <c r="AB21" s="35"/>
      <c r="AC21" s="35">
        <v>15000000000000</v>
      </c>
      <c r="AD21" s="35"/>
      <c r="AE21" s="35">
        <v>14997281250000</v>
      </c>
      <c r="AG21" s="42">
        <v>3.0599999999999999E-2</v>
      </c>
      <c r="AI21" s="43"/>
    </row>
    <row r="22" spans="1:35" x14ac:dyDescent="0.45">
      <c r="A22" s="41" t="s">
        <v>153</v>
      </c>
      <c r="C22" s="40" t="s">
        <v>154</v>
      </c>
      <c r="E22" s="40" t="s">
        <v>155</v>
      </c>
      <c r="G22" s="35">
        <v>18</v>
      </c>
      <c r="H22" s="35"/>
      <c r="I22" s="35">
        <v>18</v>
      </c>
      <c r="J22" s="35"/>
      <c r="K22" s="35">
        <v>7500000</v>
      </c>
      <c r="L22" s="35"/>
      <c r="M22" s="35">
        <v>7500000000000</v>
      </c>
      <c r="N22" s="35"/>
      <c r="O22" s="35">
        <v>7573627031250</v>
      </c>
      <c r="P22" s="35"/>
      <c r="Q22" s="35">
        <v>0</v>
      </c>
      <c r="R22" s="35"/>
      <c r="S22" s="35">
        <v>0</v>
      </c>
      <c r="T22" s="35"/>
      <c r="U22" s="35">
        <v>0</v>
      </c>
      <c r="V22" s="35"/>
      <c r="W22" s="35">
        <v>0</v>
      </c>
      <c r="X22" s="35"/>
      <c r="Y22" s="35">
        <v>7500000</v>
      </c>
      <c r="Z22" s="35"/>
      <c r="AA22" s="35">
        <v>1010000</v>
      </c>
      <c r="AB22" s="35"/>
      <c r="AC22" s="35">
        <v>7500000000000</v>
      </c>
      <c r="AD22" s="35"/>
      <c r="AE22" s="35">
        <v>7573627031250</v>
      </c>
      <c r="AG22" s="42">
        <v>1.55E-2</v>
      </c>
      <c r="AI22" s="43"/>
    </row>
    <row r="23" spans="1:35" x14ac:dyDescent="0.45">
      <c r="A23" s="41" t="s">
        <v>156</v>
      </c>
      <c r="C23" s="40" t="s">
        <v>157</v>
      </c>
      <c r="E23" s="40" t="s">
        <v>158</v>
      </c>
      <c r="G23" s="35">
        <v>18</v>
      </c>
      <c r="H23" s="35"/>
      <c r="I23" s="35">
        <v>18</v>
      </c>
      <c r="J23" s="35"/>
      <c r="K23" s="35">
        <v>9999600</v>
      </c>
      <c r="L23" s="35"/>
      <c r="M23" s="35">
        <v>9999600000000</v>
      </c>
      <c r="N23" s="35"/>
      <c r="O23" s="35">
        <v>10002786466286</v>
      </c>
      <c r="P23" s="35"/>
      <c r="Q23" s="35">
        <v>0</v>
      </c>
      <c r="R23" s="35"/>
      <c r="S23" s="35">
        <v>0</v>
      </c>
      <c r="T23" s="35"/>
      <c r="U23" s="35">
        <v>0</v>
      </c>
      <c r="V23" s="35"/>
      <c r="W23" s="35">
        <v>0</v>
      </c>
      <c r="X23" s="35"/>
      <c r="Y23" s="35">
        <v>9999600</v>
      </c>
      <c r="Z23" s="35"/>
      <c r="AA23" s="35">
        <v>1000500</v>
      </c>
      <c r="AB23" s="35"/>
      <c r="AC23" s="35">
        <v>9999600000000</v>
      </c>
      <c r="AD23" s="35"/>
      <c r="AE23" s="35">
        <v>10002786466286</v>
      </c>
      <c r="AG23" s="42">
        <v>2.0400000000000001E-2</v>
      </c>
      <c r="AI23" s="43"/>
    </row>
    <row r="24" spans="1:35" x14ac:dyDescent="0.45">
      <c r="A24" s="41" t="s">
        <v>159</v>
      </c>
      <c r="C24" s="40" t="s">
        <v>160</v>
      </c>
      <c r="E24" s="40" t="s">
        <v>161</v>
      </c>
      <c r="G24" s="35">
        <v>18</v>
      </c>
      <c r="H24" s="35"/>
      <c r="I24" s="35">
        <v>18</v>
      </c>
      <c r="J24" s="35"/>
      <c r="K24" s="35">
        <v>1500000</v>
      </c>
      <c r="L24" s="35"/>
      <c r="M24" s="35">
        <v>1500000000000</v>
      </c>
      <c r="N24" s="35"/>
      <c r="O24" s="35">
        <v>1499728125000</v>
      </c>
      <c r="P24" s="35"/>
      <c r="Q24" s="35">
        <v>0</v>
      </c>
      <c r="R24" s="35"/>
      <c r="S24" s="35">
        <v>0</v>
      </c>
      <c r="T24" s="35"/>
      <c r="U24" s="35">
        <v>0</v>
      </c>
      <c r="V24" s="35"/>
      <c r="W24" s="35">
        <v>0</v>
      </c>
      <c r="X24" s="35"/>
      <c r="Y24" s="35">
        <v>1500000</v>
      </c>
      <c r="Z24" s="35"/>
      <c r="AA24" s="35">
        <v>1000000</v>
      </c>
      <c r="AB24" s="35"/>
      <c r="AC24" s="35">
        <v>1500000000000</v>
      </c>
      <c r="AD24" s="35"/>
      <c r="AE24" s="35">
        <v>1499728125000</v>
      </c>
      <c r="AG24" s="42">
        <v>3.0999999999999999E-3</v>
      </c>
      <c r="AI24" s="43"/>
    </row>
    <row r="25" spans="1:35" x14ac:dyDescent="0.45">
      <c r="A25" s="41" t="s">
        <v>162</v>
      </c>
      <c r="C25" s="40" t="s">
        <v>163</v>
      </c>
      <c r="E25" s="40" t="s">
        <v>164</v>
      </c>
      <c r="G25" s="35">
        <v>18</v>
      </c>
      <c r="H25" s="35"/>
      <c r="I25" s="35">
        <v>18</v>
      </c>
      <c r="J25" s="35"/>
      <c r="K25" s="35">
        <v>1457900</v>
      </c>
      <c r="L25" s="35"/>
      <c r="M25" s="35">
        <v>1457760253371</v>
      </c>
      <c r="N25" s="35"/>
      <c r="O25" s="35">
        <v>1457635755625</v>
      </c>
      <c r="P25" s="35"/>
      <c r="Q25" s="35">
        <v>0</v>
      </c>
      <c r="R25" s="35"/>
      <c r="S25" s="35">
        <v>0</v>
      </c>
      <c r="T25" s="35"/>
      <c r="U25" s="35">
        <v>0</v>
      </c>
      <c r="V25" s="35"/>
      <c r="W25" s="35">
        <v>0</v>
      </c>
      <c r="X25" s="35"/>
      <c r="Y25" s="35">
        <v>1457900</v>
      </c>
      <c r="Z25" s="35"/>
      <c r="AA25" s="35">
        <v>1010000</v>
      </c>
      <c r="AB25" s="35"/>
      <c r="AC25" s="35">
        <v>1457760253371</v>
      </c>
      <c r="AD25" s="35"/>
      <c r="AE25" s="35">
        <v>1472212113181</v>
      </c>
      <c r="AG25" s="42">
        <v>3.0000000000000001E-3</v>
      </c>
      <c r="AI25" s="43"/>
    </row>
    <row r="26" spans="1:35" x14ac:dyDescent="0.45">
      <c r="A26" s="41" t="s">
        <v>165</v>
      </c>
      <c r="C26" s="40" t="s">
        <v>166</v>
      </c>
      <c r="E26" s="40" t="s">
        <v>167</v>
      </c>
      <c r="G26" s="35">
        <v>18</v>
      </c>
      <c r="H26" s="35"/>
      <c r="I26" s="35">
        <v>18</v>
      </c>
      <c r="J26" s="35"/>
      <c r="K26" s="35">
        <v>3499886</v>
      </c>
      <c r="L26" s="35"/>
      <c r="M26" s="35">
        <v>3499886000000</v>
      </c>
      <c r="N26" s="35"/>
      <c r="O26" s="35">
        <v>3499251645662</v>
      </c>
      <c r="P26" s="35"/>
      <c r="Q26" s="35">
        <v>0</v>
      </c>
      <c r="R26" s="35"/>
      <c r="S26" s="35">
        <v>0</v>
      </c>
      <c r="T26" s="35"/>
      <c r="U26" s="35">
        <v>0</v>
      </c>
      <c r="V26" s="35"/>
      <c r="W26" s="35">
        <v>0</v>
      </c>
      <c r="X26" s="35"/>
      <c r="Y26" s="35">
        <v>3499886</v>
      </c>
      <c r="Z26" s="35"/>
      <c r="AA26" s="35">
        <v>1000000</v>
      </c>
      <c r="AB26" s="35"/>
      <c r="AC26" s="35">
        <v>3499886000000</v>
      </c>
      <c r="AD26" s="35"/>
      <c r="AE26" s="35">
        <v>3499251645662</v>
      </c>
      <c r="AG26" s="42">
        <v>7.1000000000000004E-3</v>
      </c>
      <c r="AI26" s="43"/>
    </row>
    <row r="27" spans="1:35" x14ac:dyDescent="0.45">
      <c r="A27" s="41" t="s">
        <v>168</v>
      </c>
      <c r="C27" s="40" t="s">
        <v>169</v>
      </c>
      <c r="E27" s="40" t="s">
        <v>170</v>
      </c>
      <c r="G27" s="35">
        <v>18</v>
      </c>
      <c r="H27" s="35"/>
      <c r="I27" s="35">
        <v>18</v>
      </c>
      <c r="J27" s="35"/>
      <c r="K27" s="35">
        <v>6999809</v>
      </c>
      <c r="L27" s="35"/>
      <c r="M27" s="35">
        <v>6999809000000</v>
      </c>
      <c r="N27" s="35"/>
      <c r="O27" s="35">
        <v>6998540284618</v>
      </c>
      <c r="P27" s="35"/>
      <c r="Q27" s="35">
        <v>0</v>
      </c>
      <c r="R27" s="35"/>
      <c r="S27" s="35">
        <v>0</v>
      </c>
      <c r="T27" s="35"/>
      <c r="U27" s="35">
        <v>0</v>
      </c>
      <c r="V27" s="35"/>
      <c r="W27" s="35">
        <v>0</v>
      </c>
      <c r="X27" s="35"/>
      <c r="Y27" s="35">
        <v>6999809</v>
      </c>
      <c r="Z27" s="35"/>
      <c r="AA27" s="35">
        <v>1000000</v>
      </c>
      <c r="AB27" s="35"/>
      <c r="AC27" s="35">
        <v>6999809000000</v>
      </c>
      <c r="AD27" s="35"/>
      <c r="AE27" s="35">
        <v>6998540284618</v>
      </c>
      <c r="AG27" s="42">
        <v>1.43E-2</v>
      </c>
      <c r="AI27" s="43"/>
    </row>
    <row r="28" spans="1:35" x14ac:dyDescent="0.45">
      <c r="A28" s="41" t="s">
        <v>171</v>
      </c>
      <c r="C28" s="40" t="s">
        <v>172</v>
      </c>
      <c r="E28" s="40" t="s">
        <v>173</v>
      </c>
      <c r="G28" s="35">
        <v>18</v>
      </c>
      <c r="H28" s="35"/>
      <c r="I28" s="35">
        <v>18</v>
      </c>
      <c r="J28" s="35"/>
      <c r="K28" s="35">
        <v>1199966</v>
      </c>
      <c r="L28" s="35"/>
      <c r="M28" s="35">
        <v>1199966000000</v>
      </c>
      <c r="N28" s="35"/>
      <c r="O28" s="35">
        <v>1199748506162</v>
      </c>
      <c r="P28" s="35"/>
      <c r="Q28" s="35">
        <v>0</v>
      </c>
      <c r="R28" s="35"/>
      <c r="S28" s="35">
        <v>0</v>
      </c>
      <c r="T28" s="35"/>
      <c r="U28" s="35">
        <v>0</v>
      </c>
      <c r="V28" s="35"/>
      <c r="W28" s="35">
        <v>0</v>
      </c>
      <c r="X28" s="35"/>
      <c r="Y28" s="35">
        <v>1199966</v>
      </c>
      <c r="Z28" s="35"/>
      <c r="AA28" s="35">
        <v>1000000</v>
      </c>
      <c r="AB28" s="35"/>
      <c r="AC28" s="35">
        <v>1199966000000</v>
      </c>
      <c r="AD28" s="35"/>
      <c r="AE28" s="35">
        <v>1199748506162</v>
      </c>
      <c r="AG28" s="42">
        <v>2.5000000000000001E-3</v>
      </c>
      <c r="AI28" s="43"/>
    </row>
    <row r="29" spans="1:35" x14ac:dyDescent="0.45">
      <c r="A29" s="41" t="s">
        <v>174</v>
      </c>
      <c r="C29" s="40" t="s">
        <v>175</v>
      </c>
      <c r="E29" s="40" t="s">
        <v>176</v>
      </c>
      <c r="G29" s="35">
        <v>18</v>
      </c>
      <c r="H29" s="35"/>
      <c r="I29" s="35">
        <v>18</v>
      </c>
      <c r="J29" s="35"/>
      <c r="K29" s="35">
        <v>1800000</v>
      </c>
      <c r="L29" s="35"/>
      <c r="M29" s="35">
        <v>1800000000000</v>
      </c>
      <c r="N29" s="35"/>
      <c r="O29" s="35">
        <v>1799673750000</v>
      </c>
      <c r="P29" s="35"/>
      <c r="Q29" s="35">
        <v>0</v>
      </c>
      <c r="R29" s="35"/>
      <c r="S29" s="35">
        <v>0</v>
      </c>
      <c r="T29" s="35"/>
      <c r="U29" s="35">
        <v>0</v>
      </c>
      <c r="V29" s="35"/>
      <c r="W29" s="35">
        <v>0</v>
      </c>
      <c r="X29" s="35"/>
      <c r="Y29" s="35">
        <v>1800000</v>
      </c>
      <c r="Z29" s="35"/>
      <c r="AA29" s="35">
        <v>1000000</v>
      </c>
      <c r="AB29" s="35"/>
      <c r="AC29" s="35">
        <v>1800000000000</v>
      </c>
      <c r="AD29" s="35"/>
      <c r="AE29" s="35">
        <v>1799673750000</v>
      </c>
      <c r="AG29" s="42">
        <v>3.7000000000000002E-3</v>
      </c>
      <c r="AI29" s="43"/>
    </row>
    <row r="30" spans="1:35" x14ac:dyDescent="0.45">
      <c r="A30" s="41" t="s">
        <v>177</v>
      </c>
      <c r="C30" s="40" t="s">
        <v>178</v>
      </c>
      <c r="E30" s="40" t="s">
        <v>179</v>
      </c>
      <c r="G30" s="35">
        <v>18.5</v>
      </c>
      <c r="H30" s="35"/>
      <c r="I30" s="35">
        <v>18.5</v>
      </c>
      <c r="J30" s="35"/>
      <c r="K30" s="35">
        <v>10000000</v>
      </c>
      <c r="L30" s="35"/>
      <c r="M30" s="35">
        <v>10000000000000</v>
      </c>
      <c r="N30" s="35"/>
      <c r="O30" s="35">
        <v>9998187500000</v>
      </c>
      <c r="P30" s="35"/>
      <c r="Q30" s="35">
        <v>0</v>
      </c>
      <c r="R30" s="35"/>
      <c r="S30" s="35">
        <v>0</v>
      </c>
      <c r="T30" s="35"/>
      <c r="U30" s="35">
        <v>0</v>
      </c>
      <c r="V30" s="35"/>
      <c r="W30" s="35">
        <v>0</v>
      </c>
      <c r="X30" s="35"/>
      <c r="Y30" s="35">
        <v>10000000</v>
      </c>
      <c r="Z30" s="35"/>
      <c r="AA30" s="35">
        <v>1000000</v>
      </c>
      <c r="AB30" s="35"/>
      <c r="AC30" s="35">
        <v>10000000000000</v>
      </c>
      <c r="AD30" s="35"/>
      <c r="AE30" s="35">
        <v>9998187500000</v>
      </c>
      <c r="AG30" s="42">
        <v>2.0400000000000001E-2</v>
      </c>
      <c r="AI30" s="43"/>
    </row>
    <row r="31" spans="1:35" x14ac:dyDescent="0.45">
      <c r="A31" s="41" t="s">
        <v>180</v>
      </c>
      <c r="C31" s="40" t="s">
        <v>181</v>
      </c>
      <c r="E31" s="40" t="s">
        <v>182</v>
      </c>
      <c r="G31" s="35">
        <v>18</v>
      </c>
      <c r="H31" s="35"/>
      <c r="I31" s="35">
        <v>18</v>
      </c>
      <c r="J31" s="35"/>
      <c r="K31" s="35">
        <v>5088156</v>
      </c>
      <c r="L31" s="35"/>
      <c r="M31" s="35">
        <v>5087261759640</v>
      </c>
      <c r="N31" s="35"/>
      <c r="O31" s="35">
        <v>5087233771725</v>
      </c>
      <c r="P31" s="35"/>
      <c r="Q31" s="35">
        <v>0</v>
      </c>
      <c r="R31" s="35"/>
      <c r="S31" s="35">
        <v>0</v>
      </c>
      <c r="T31" s="35"/>
      <c r="U31" s="35">
        <v>0</v>
      </c>
      <c r="V31" s="35"/>
      <c r="W31" s="35">
        <v>0</v>
      </c>
      <c r="X31" s="35"/>
      <c r="Y31" s="35">
        <v>5088156</v>
      </c>
      <c r="Z31" s="35"/>
      <c r="AA31" s="35">
        <v>1000000</v>
      </c>
      <c r="AB31" s="35"/>
      <c r="AC31" s="35">
        <v>5087261759640</v>
      </c>
      <c r="AD31" s="35"/>
      <c r="AE31" s="35">
        <v>5087233771725</v>
      </c>
      <c r="AG31" s="42">
        <v>1.04E-2</v>
      </c>
      <c r="AI31" s="43"/>
    </row>
    <row r="32" spans="1:35" x14ac:dyDescent="0.45">
      <c r="A32" s="41" t="s">
        <v>183</v>
      </c>
      <c r="C32" s="40" t="s">
        <v>184</v>
      </c>
      <c r="E32" s="40" t="s">
        <v>185</v>
      </c>
      <c r="G32" s="35">
        <v>18</v>
      </c>
      <c r="H32" s="35"/>
      <c r="I32" s="35">
        <v>18</v>
      </c>
      <c r="J32" s="35"/>
      <c r="K32" s="35">
        <v>1800000</v>
      </c>
      <c r="L32" s="35"/>
      <c r="M32" s="35">
        <v>1800000000000</v>
      </c>
      <c r="N32" s="35"/>
      <c r="O32" s="35">
        <v>1799673750000</v>
      </c>
      <c r="P32" s="35"/>
      <c r="Q32" s="35">
        <v>0</v>
      </c>
      <c r="R32" s="35"/>
      <c r="S32" s="35">
        <v>0</v>
      </c>
      <c r="T32" s="35"/>
      <c r="U32" s="35">
        <v>1800000</v>
      </c>
      <c r="V32" s="35"/>
      <c r="W32" s="35">
        <v>1799980000000</v>
      </c>
      <c r="X32" s="35"/>
      <c r="Y32" s="35">
        <v>0</v>
      </c>
      <c r="Z32" s="35"/>
      <c r="AA32" s="35">
        <v>0</v>
      </c>
      <c r="AB32" s="35"/>
      <c r="AC32" s="35">
        <v>0</v>
      </c>
      <c r="AD32" s="35"/>
      <c r="AE32" s="35">
        <v>0</v>
      </c>
      <c r="AG32" s="42">
        <v>0</v>
      </c>
      <c r="AI32" s="43"/>
    </row>
    <row r="33" spans="1:35" x14ac:dyDescent="0.45">
      <c r="A33" s="41" t="s">
        <v>186</v>
      </c>
      <c r="C33" s="40" t="s">
        <v>187</v>
      </c>
      <c r="E33" s="40" t="s">
        <v>188</v>
      </c>
      <c r="G33" s="35">
        <v>18</v>
      </c>
      <c r="H33" s="35"/>
      <c r="I33" s="35">
        <v>18</v>
      </c>
      <c r="J33" s="35"/>
      <c r="K33" s="35">
        <v>931601</v>
      </c>
      <c r="L33" s="35"/>
      <c r="M33" s="35">
        <v>931689852680</v>
      </c>
      <c r="N33" s="35"/>
      <c r="O33" s="35">
        <v>940746468791</v>
      </c>
      <c r="P33" s="35"/>
      <c r="Q33" s="35">
        <v>0</v>
      </c>
      <c r="R33" s="35"/>
      <c r="S33" s="35">
        <v>0</v>
      </c>
      <c r="T33" s="35"/>
      <c r="U33" s="35">
        <v>0</v>
      </c>
      <c r="V33" s="35"/>
      <c r="W33" s="35">
        <v>0</v>
      </c>
      <c r="X33" s="35"/>
      <c r="Y33" s="35">
        <v>931601</v>
      </c>
      <c r="Z33" s="35"/>
      <c r="AA33" s="35">
        <v>1010000</v>
      </c>
      <c r="AB33" s="35"/>
      <c r="AC33" s="35">
        <v>931689852680</v>
      </c>
      <c r="AD33" s="35"/>
      <c r="AE33" s="35">
        <v>940746468791</v>
      </c>
      <c r="AG33" s="42">
        <v>1.9E-3</v>
      </c>
      <c r="AI33" s="43"/>
    </row>
    <row r="34" spans="1:35" x14ac:dyDescent="0.45">
      <c r="A34" s="41" t="s">
        <v>189</v>
      </c>
      <c r="C34" s="40" t="s">
        <v>190</v>
      </c>
      <c r="E34" s="40" t="s">
        <v>191</v>
      </c>
      <c r="G34" s="35">
        <v>18</v>
      </c>
      <c r="H34" s="35"/>
      <c r="I34" s="35">
        <v>18</v>
      </c>
      <c r="J34" s="35"/>
      <c r="K34" s="35">
        <v>5000000</v>
      </c>
      <c r="L34" s="35"/>
      <c r="M34" s="35">
        <v>4810270000000</v>
      </c>
      <c r="N34" s="35"/>
      <c r="O34" s="35">
        <v>4818161549906</v>
      </c>
      <c r="P34" s="35"/>
      <c r="Q34" s="35">
        <v>0</v>
      </c>
      <c r="R34" s="35"/>
      <c r="S34" s="35">
        <v>0</v>
      </c>
      <c r="T34" s="35"/>
      <c r="U34" s="35">
        <v>2500000</v>
      </c>
      <c r="V34" s="35"/>
      <c r="W34" s="35">
        <v>2339551877000</v>
      </c>
      <c r="X34" s="35"/>
      <c r="Y34" s="35">
        <v>2500000</v>
      </c>
      <c r="Z34" s="35"/>
      <c r="AA34" s="35">
        <v>964826</v>
      </c>
      <c r="AB34" s="35"/>
      <c r="AC34" s="35">
        <v>2405135000000</v>
      </c>
      <c r="AD34" s="35"/>
      <c r="AE34" s="35">
        <v>2411627813218</v>
      </c>
      <c r="AG34" s="42">
        <v>4.8999999999999998E-3</v>
      </c>
      <c r="AI34" s="43"/>
    </row>
    <row r="35" spans="1:35" x14ac:dyDescent="0.45">
      <c r="A35" s="41" t="s">
        <v>192</v>
      </c>
      <c r="C35" s="40" t="s">
        <v>193</v>
      </c>
      <c r="E35" s="40" t="s">
        <v>194</v>
      </c>
      <c r="G35" s="35">
        <v>18</v>
      </c>
      <c r="H35" s="35"/>
      <c r="I35" s="35">
        <v>18</v>
      </c>
      <c r="J35" s="35"/>
      <c r="K35" s="35">
        <v>6999899</v>
      </c>
      <c r="L35" s="35"/>
      <c r="M35" s="35">
        <v>6999899000000</v>
      </c>
      <c r="N35" s="35"/>
      <c r="O35" s="35">
        <v>7068616570989</v>
      </c>
      <c r="P35" s="35"/>
      <c r="Q35" s="35">
        <v>0</v>
      </c>
      <c r="R35" s="35"/>
      <c r="S35" s="35">
        <v>0</v>
      </c>
      <c r="T35" s="35"/>
      <c r="U35" s="35">
        <v>0</v>
      </c>
      <c r="V35" s="35"/>
      <c r="W35" s="35">
        <v>0</v>
      </c>
      <c r="X35" s="35"/>
      <c r="Y35" s="35">
        <v>6999899</v>
      </c>
      <c r="Z35" s="35"/>
      <c r="AA35" s="35">
        <v>1010000</v>
      </c>
      <c r="AB35" s="35"/>
      <c r="AC35" s="35">
        <v>6999899000000</v>
      </c>
      <c r="AD35" s="35"/>
      <c r="AE35" s="35">
        <v>7068616570989</v>
      </c>
      <c r="AG35" s="42">
        <v>1.44E-2</v>
      </c>
      <c r="AI35" s="43"/>
    </row>
    <row r="36" spans="1:35" x14ac:dyDescent="0.45">
      <c r="A36" s="41" t="s">
        <v>195</v>
      </c>
      <c r="C36" s="40" t="s">
        <v>196</v>
      </c>
      <c r="E36" s="40" t="s">
        <v>197</v>
      </c>
      <c r="G36" s="35">
        <v>18.5</v>
      </c>
      <c r="H36" s="35"/>
      <c r="I36" s="35">
        <v>18.5</v>
      </c>
      <c r="J36" s="35"/>
      <c r="K36" s="35">
        <v>9999800</v>
      </c>
      <c r="L36" s="35"/>
      <c r="M36" s="35">
        <v>9999800000000</v>
      </c>
      <c r="N36" s="35"/>
      <c r="O36" s="35">
        <v>10097967411612</v>
      </c>
      <c r="P36" s="35"/>
      <c r="Q36" s="35">
        <v>0</v>
      </c>
      <c r="R36" s="35"/>
      <c r="S36" s="35">
        <v>0</v>
      </c>
      <c r="T36" s="35"/>
      <c r="U36" s="35">
        <v>1000</v>
      </c>
      <c r="V36" s="35"/>
      <c r="W36" s="35">
        <v>966760744</v>
      </c>
      <c r="X36" s="35"/>
      <c r="Y36" s="35">
        <v>9998800</v>
      </c>
      <c r="Z36" s="35"/>
      <c r="AA36" s="35">
        <v>966936</v>
      </c>
      <c r="AB36" s="35"/>
      <c r="AC36" s="35">
        <v>9998800000000</v>
      </c>
      <c r="AD36" s="35"/>
      <c r="AE36" s="35">
        <v>9666447315608</v>
      </c>
      <c r="AG36" s="42">
        <v>1.9699999999999999E-2</v>
      </c>
      <c r="AI36" s="43"/>
    </row>
    <row r="37" spans="1:35" x14ac:dyDescent="0.45">
      <c r="A37" s="41" t="s">
        <v>198</v>
      </c>
      <c r="C37" s="40" t="s">
        <v>199</v>
      </c>
      <c r="E37" s="40" t="s">
        <v>200</v>
      </c>
      <c r="G37" s="35">
        <v>18</v>
      </c>
      <c r="H37" s="35"/>
      <c r="I37" s="35">
        <v>18</v>
      </c>
      <c r="J37" s="35"/>
      <c r="K37" s="35">
        <v>3999984</v>
      </c>
      <c r="L37" s="35"/>
      <c r="M37" s="35">
        <v>3999984000000</v>
      </c>
      <c r="N37" s="35"/>
      <c r="O37" s="35">
        <v>3999259002900</v>
      </c>
      <c r="P37" s="35"/>
      <c r="Q37" s="35">
        <v>0</v>
      </c>
      <c r="R37" s="35"/>
      <c r="S37" s="35">
        <v>0</v>
      </c>
      <c r="T37" s="35"/>
      <c r="U37" s="35">
        <v>0</v>
      </c>
      <c r="V37" s="35"/>
      <c r="W37" s="35">
        <v>0</v>
      </c>
      <c r="X37" s="35"/>
      <c r="Y37" s="35">
        <v>3999984</v>
      </c>
      <c r="Z37" s="35"/>
      <c r="AA37" s="35">
        <v>1000000</v>
      </c>
      <c r="AB37" s="35"/>
      <c r="AC37" s="35">
        <v>3999984000000</v>
      </c>
      <c r="AD37" s="35"/>
      <c r="AE37" s="35">
        <v>3999259002900</v>
      </c>
      <c r="AG37" s="42">
        <v>8.2000000000000007E-3</v>
      </c>
      <c r="AI37" s="43"/>
    </row>
    <row r="38" spans="1:35" x14ac:dyDescent="0.45">
      <c r="A38" s="41" t="s">
        <v>201</v>
      </c>
      <c r="C38" s="40" t="s">
        <v>202</v>
      </c>
      <c r="E38" s="40" t="s">
        <v>203</v>
      </c>
      <c r="G38" s="35">
        <v>18</v>
      </c>
      <c r="H38" s="35"/>
      <c r="I38" s="35">
        <v>18</v>
      </c>
      <c r="J38" s="35"/>
      <c r="K38" s="35">
        <v>4600000</v>
      </c>
      <c r="L38" s="35"/>
      <c r="M38" s="35">
        <v>4600000000000</v>
      </c>
      <c r="N38" s="35"/>
      <c r="O38" s="35">
        <v>4645157912500</v>
      </c>
      <c r="P38" s="35"/>
      <c r="Q38" s="35">
        <v>0</v>
      </c>
      <c r="R38" s="35"/>
      <c r="S38" s="35">
        <v>0</v>
      </c>
      <c r="T38" s="35"/>
      <c r="U38" s="35">
        <v>0</v>
      </c>
      <c r="V38" s="35"/>
      <c r="W38" s="35">
        <v>0</v>
      </c>
      <c r="X38" s="35"/>
      <c r="Y38" s="35">
        <v>4600000</v>
      </c>
      <c r="Z38" s="35"/>
      <c r="AA38" s="35">
        <v>1010000</v>
      </c>
      <c r="AB38" s="35"/>
      <c r="AC38" s="35">
        <v>4600000000000</v>
      </c>
      <c r="AD38" s="35"/>
      <c r="AE38" s="35">
        <v>4645157912500</v>
      </c>
      <c r="AG38" s="42">
        <v>9.4999999999999998E-3</v>
      </c>
      <c r="AI38" s="43"/>
    </row>
    <row r="39" spans="1:35" x14ac:dyDescent="0.45">
      <c r="A39" s="41" t="s">
        <v>204</v>
      </c>
      <c r="C39" s="40" t="s">
        <v>205</v>
      </c>
      <c r="E39" s="40" t="s">
        <v>206</v>
      </c>
      <c r="G39" s="35">
        <v>18</v>
      </c>
      <c r="H39" s="35"/>
      <c r="I39" s="35">
        <v>18</v>
      </c>
      <c r="J39" s="35"/>
      <c r="K39" s="35">
        <v>2500000</v>
      </c>
      <c r="L39" s="35"/>
      <c r="M39" s="35">
        <v>2500000000000</v>
      </c>
      <c r="N39" s="35"/>
      <c r="O39" s="35">
        <v>2524542343750</v>
      </c>
      <c r="P39" s="35"/>
      <c r="Q39" s="35">
        <v>0</v>
      </c>
      <c r="R39" s="35"/>
      <c r="S39" s="35">
        <v>0</v>
      </c>
      <c r="T39" s="35"/>
      <c r="U39" s="35">
        <v>0</v>
      </c>
      <c r="V39" s="35"/>
      <c r="W39" s="35">
        <v>0</v>
      </c>
      <c r="X39" s="35"/>
      <c r="Y39" s="35">
        <v>2500000</v>
      </c>
      <c r="Z39" s="35"/>
      <c r="AA39" s="35">
        <v>1010000</v>
      </c>
      <c r="AB39" s="35"/>
      <c r="AC39" s="35">
        <v>2500000000000</v>
      </c>
      <c r="AD39" s="35"/>
      <c r="AE39" s="35">
        <v>2524542343750</v>
      </c>
      <c r="AG39" s="42">
        <v>5.1999999999999998E-3</v>
      </c>
      <c r="AI39" s="43"/>
    </row>
    <row r="40" spans="1:35" x14ac:dyDescent="0.45">
      <c r="A40" s="41" t="s">
        <v>207</v>
      </c>
      <c r="C40" s="40" t="s">
        <v>208</v>
      </c>
      <c r="E40" s="40" t="s">
        <v>209</v>
      </c>
      <c r="G40" s="35">
        <v>18</v>
      </c>
      <c r="H40" s="35"/>
      <c r="I40" s="35">
        <v>18</v>
      </c>
      <c r="J40" s="35"/>
      <c r="K40" s="35">
        <v>2999990</v>
      </c>
      <c r="L40" s="35"/>
      <c r="M40" s="35">
        <v>2999990000000</v>
      </c>
      <c r="N40" s="35"/>
      <c r="O40" s="35">
        <v>2999446251812</v>
      </c>
      <c r="P40" s="35"/>
      <c r="Q40" s="35">
        <v>0</v>
      </c>
      <c r="R40" s="35"/>
      <c r="S40" s="35">
        <v>0</v>
      </c>
      <c r="T40" s="35"/>
      <c r="U40" s="35">
        <v>0</v>
      </c>
      <c r="V40" s="35"/>
      <c r="W40" s="35">
        <v>0</v>
      </c>
      <c r="X40" s="35"/>
      <c r="Y40" s="35">
        <v>2999990</v>
      </c>
      <c r="Z40" s="35"/>
      <c r="AA40" s="35">
        <v>1000000</v>
      </c>
      <c r="AB40" s="35"/>
      <c r="AC40" s="35">
        <v>2999990000000</v>
      </c>
      <c r="AD40" s="35"/>
      <c r="AE40" s="35">
        <v>2999446251812</v>
      </c>
      <c r="AG40" s="42">
        <v>6.1000000000000004E-3</v>
      </c>
      <c r="AI40" s="43"/>
    </row>
    <row r="41" spans="1:35" x14ac:dyDescent="0.45">
      <c r="A41" s="41" t="s">
        <v>210</v>
      </c>
      <c r="C41" s="40" t="s">
        <v>211</v>
      </c>
      <c r="E41" s="40" t="s">
        <v>212</v>
      </c>
      <c r="G41" s="35">
        <v>16</v>
      </c>
      <c r="H41" s="35"/>
      <c r="I41" s="35">
        <v>16</v>
      </c>
      <c r="J41" s="35"/>
      <c r="K41" s="35">
        <v>8440100</v>
      </c>
      <c r="L41" s="35"/>
      <c r="M41" s="35">
        <v>7874526969000</v>
      </c>
      <c r="N41" s="35"/>
      <c r="O41" s="35">
        <v>8150477444158</v>
      </c>
      <c r="P41" s="35"/>
      <c r="Q41" s="35">
        <v>0</v>
      </c>
      <c r="R41" s="35"/>
      <c r="S41" s="35">
        <v>0</v>
      </c>
      <c r="T41" s="35"/>
      <c r="U41" s="35">
        <v>0</v>
      </c>
      <c r="V41" s="35"/>
      <c r="W41" s="35">
        <v>0</v>
      </c>
      <c r="X41" s="35"/>
      <c r="Y41" s="35">
        <v>8440100</v>
      </c>
      <c r="Z41" s="35"/>
      <c r="AA41" s="35">
        <v>968595</v>
      </c>
      <c r="AB41" s="35"/>
      <c r="AC41" s="35">
        <v>7874526969000</v>
      </c>
      <c r="AD41" s="35"/>
      <c r="AE41" s="35">
        <v>8173556933742</v>
      </c>
      <c r="AG41" s="42">
        <v>1.67E-2</v>
      </c>
      <c r="AI41" s="43"/>
    </row>
    <row r="42" spans="1:35" x14ac:dyDescent="0.45">
      <c r="A42" s="41" t="s">
        <v>213</v>
      </c>
      <c r="C42" s="40" t="s">
        <v>214</v>
      </c>
      <c r="E42" s="40" t="s">
        <v>215</v>
      </c>
      <c r="G42" s="35">
        <v>16</v>
      </c>
      <c r="H42" s="35"/>
      <c r="I42" s="35">
        <v>16</v>
      </c>
      <c r="J42" s="35"/>
      <c r="K42" s="35">
        <v>4035000</v>
      </c>
      <c r="L42" s="35"/>
      <c r="M42" s="35">
        <v>3821911649979</v>
      </c>
      <c r="N42" s="35"/>
      <c r="O42" s="35">
        <v>3949198033095</v>
      </c>
      <c r="P42" s="35"/>
      <c r="Q42" s="35">
        <v>0</v>
      </c>
      <c r="R42" s="35"/>
      <c r="S42" s="35">
        <v>0</v>
      </c>
      <c r="T42" s="35"/>
      <c r="U42" s="35">
        <v>0</v>
      </c>
      <c r="V42" s="35"/>
      <c r="W42" s="35">
        <v>0</v>
      </c>
      <c r="X42" s="35"/>
      <c r="Y42" s="35">
        <v>4035000</v>
      </c>
      <c r="Z42" s="35"/>
      <c r="AA42" s="35">
        <v>981619</v>
      </c>
      <c r="AB42" s="35"/>
      <c r="AC42" s="35">
        <v>3821911649979</v>
      </c>
      <c r="AD42" s="35"/>
      <c r="AE42" s="35">
        <v>3960114764079</v>
      </c>
      <c r="AG42" s="42">
        <v>8.0999999999999996E-3</v>
      </c>
      <c r="AI42" s="43"/>
    </row>
    <row r="43" spans="1:35" x14ac:dyDescent="0.45">
      <c r="A43" s="41" t="s">
        <v>216</v>
      </c>
      <c r="C43" s="40" t="s">
        <v>214</v>
      </c>
      <c r="E43" s="40" t="s">
        <v>217</v>
      </c>
      <c r="G43" s="35">
        <v>17</v>
      </c>
      <c r="H43" s="35"/>
      <c r="I43" s="35">
        <v>17</v>
      </c>
      <c r="J43" s="35"/>
      <c r="K43" s="35">
        <v>6732000</v>
      </c>
      <c r="L43" s="35"/>
      <c r="M43" s="35">
        <v>6355159769614</v>
      </c>
      <c r="N43" s="35"/>
      <c r="O43" s="35">
        <v>6568769954612</v>
      </c>
      <c r="P43" s="35"/>
      <c r="Q43" s="35">
        <v>0</v>
      </c>
      <c r="R43" s="35"/>
      <c r="S43" s="35">
        <v>0</v>
      </c>
      <c r="T43" s="35"/>
      <c r="U43" s="35">
        <v>0</v>
      </c>
      <c r="V43" s="35"/>
      <c r="W43" s="35">
        <v>0</v>
      </c>
      <c r="X43" s="35"/>
      <c r="Y43" s="35">
        <v>6732000</v>
      </c>
      <c r="Z43" s="35"/>
      <c r="AA43" s="35">
        <v>975930</v>
      </c>
      <c r="AB43" s="35"/>
      <c r="AC43" s="35">
        <v>6355159769614</v>
      </c>
      <c r="AD43" s="35"/>
      <c r="AE43" s="35">
        <v>6568769954612</v>
      </c>
      <c r="AG43" s="42">
        <v>1.34E-2</v>
      </c>
      <c r="AI43" s="43"/>
    </row>
    <row r="44" spans="1:35" x14ac:dyDescent="0.45">
      <c r="A44" s="41" t="s">
        <v>218</v>
      </c>
      <c r="C44" s="40" t="s">
        <v>160</v>
      </c>
      <c r="E44" s="40" t="s">
        <v>219</v>
      </c>
      <c r="G44" s="35">
        <v>18</v>
      </c>
      <c r="H44" s="35"/>
      <c r="I44" s="35">
        <v>18</v>
      </c>
      <c r="J44" s="35"/>
      <c r="K44" s="35">
        <v>1400000</v>
      </c>
      <c r="L44" s="35"/>
      <c r="M44" s="35">
        <v>1378710580625</v>
      </c>
      <c r="N44" s="35"/>
      <c r="O44" s="35">
        <v>1380754492880</v>
      </c>
      <c r="P44" s="35"/>
      <c r="Q44" s="35">
        <v>0</v>
      </c>
      <c r="R44" s="35"/>
      <c r="S44" s="35">
        <v>0</v>
      </c>
      <c r="T44" s="35"/>
      <c r="U44" s="35">
        <v>0</v>
      </c>
      <c r="V44" s="35"/>
      <c r="W44" s="35">
        <v>0</v>
      </c>
      <c r="X44" s="35"/>
      <c r="Y44" s="35">
        <v>1400000</v>
      </c>
      <c r="Z44" s="35"/>
      <c r="AA44" s="35">
        <v>990618</v>
      </c>
      <c r="AB44" s="35"/>
      <c r="AC44" s="35">
        <v>1378710580625</v>
      </c>
      <c r="AD44" s="35"/>
      <c r="AE44" s="35">
        <v>1386613830682</v>
      </c>
      <c r="AG44" s="42">
        <v>2.8E-3</v>
      </c>
      <c r="AI44" s="43"/>
    </row>
    <row r="45" spans="1:35" x14ac:dyDescent="0.45">
      <c r="A45" s="41" t="s">
        <v>220</v>
      </c>
      <c r="C45" s="40" t="s">
        <v>221</v>
      </c>
      <c r="E45" s="40" t="s">
        <v>222</v>
      </c>
      <c r="G45" s="35">
        <v>18</v>
      </c>
      <c r="H45" s="35"/>
      <c r="I45" s="35">
        <v>18</v>
      </c>
      <c r="J45" s="35"/>
      <c r="K45" s="35">
        <v>15360900</v>
      </c>
      <c r="L45" s="35"/>
      <c r="M45" s="35">
        <v>14615645360000</v>
      </c>
      <c r="N45" s="35"/>
      <c r="O45" s="35">
        <v>14804747565156</v>
      </c>
      <c r="P45" s="35"/>
      <c r="Q45" s="35">
        <v>0</v>
      </c>
      <c r="R45" s="35"/>
      <c r="S45" s="35">
        <v>0</v>
      </c>
      <c r="T45" s="35"/>
      <c r="U45" s="35">
        <v>0</v>
      </c>
      <c r="V45" s="35"/>
      <c r="W45" s="35">
        <v>0</v>
      </c>
      <c r="X45" s="35"/>
      <c r="Y45" s="35">
        <v>15360900</v>
      </c>
      <c r="Z45" s="35"/>
      <c r="AA45" s="35">
        <v>970000</v>
      </c>
      <c r="AB45" s="35"/>
      <c r="AC45" s="35">
        <v>14615645360000</v>
      </c>
      <c r="AD45" s="35"/>
      <c r="AE45" s="35">
        <v>14897372361768</v>
      </c>
      <c r="AG45" s="42">
        <v>3.04E-2</v>
      </c>
      <c r="AI45" s="43"/>
    </row>
    <row r="46" spans="1:35" x14ac:dyDescent="0.45">
      <c r="A46" s="41" t="s">
        <v>223</v>
      </c>
      <c r="C46" s="40" t="s">
        <v>224</v>
      </c>
      <c r="E46" s="40" t="s">
        <v>225</v>
      </c>
      <c r="G46" s="35">
        <v>18</v>
      </c>
      <c r="H46" s="35"/>
      <c r="I46" s="35">
        <v>18</v>
      </c>
      <c r="J46" s="35"/>
      <c r="K46" s="35">
        <v>5000000</v>
      </c>
      <c r="L46" s="35"/>
      <c r="M46" s="35">
        <v>5000000000000</v>
      </c>
      <c r="N46" s="35"/>
      <c r="O46" s="35">
        <v>4999093750000</v>
      </c>
      <c r="P46" s="35"/>
      <c r="Q46" s="35">
        <v>0</v>
      </c>
      <c r="R46" s="35"/>
      <c r="S46" s="35">
        <v>0</v>
      </c>
      <c r="T46" s="35"/>
      <c r="U46" s="35">
        <v>0</v>
      </c>
      <c r="V46" s="35"/>
      <c r="W46" s="35">
        <v>0</v>
      </c>
      <c r="X46" s="35"/>
      <c r="Y46" s="35">
        <v>5000000</v>
      </c>
      <c r="Z46" s="35"/>
      <c r="AA46" s="35">
        <v>1000000</v>
      </c>
      <c r="AB46" s="35"/>
      <c r="AC46" s="35">
        <v>5000000000000</v>
      </c>
      <c r="AD46" s="35"/>
      <c r="AE46" s="35">
        <v>4999093750000</v>
      </c>
      <c r="AG46" s="42">
        <v>1.0200000000000001E-2</v>
      </c>
      <c r="AI46" s="43"/>
    </row>
    <row r="47" spans="1:35" x14ac:dyDescent="0.45">
      <c r="A47" s="41" t="s">
        <v>226</v>
      </c>
      <c r="C47" s="40" t="s">
        <v>227</v>
      </c>
      <c r="E47" s="40" t="s">
        <v>228</v>
      </c>
      <c r="G47" s="35">
        <v>15</v>
      </c>
      <c r="H47" s="35"/>
      <c r="I47" s="35">
        <v>15</v>
      </c>
      <c r="J47" s="35"/>
      <c r="K47" s="35">
        <v>1290000</v>
      </c>
      <c r="L47" s="35"/>
      <c r="M47" s="35">
        <v>1177790000000</v>
      </c>
      <c r="N47" s="35"/>
      <c r="O47" s="35">
        <v>1227586559600</v>
      </c>
      <c r="P47" s="35"/>
      <c r="Q47" s="35">
        <v>0</v>
      </c>
      <c r="R47" s="35"/>
      <c r="S47" s="35">
        <v>0</v>
      </c>
      <c r="T47" s="35"/>
      <c r="U47" s="35">
        <v>0</v>
      </c>
      <c r="V47" s="35"/>
      <c r="W47" s="35">
        <v>0</v>
      </c>
      <c r="X47" s="35"/>
      <c r="Y47" s="35">
        <v>1290000</v>
      </c>
      <c r="Z47" s="35"/>
      <c r="AA47" s="35">
        <v>955807</v>
      </c>
      <c r="AB47" s="35"/>
      <c r="AC47" s="35">
        <v>1177790000000</v>
      </c>
      <c r="AD47" s="35"/>
      <c r="AE47" s="35">
        <v>1232767550375</v>
      </c>
      <c r="AG47" s="42">
        <v>2.5000000000000001E-3</v>
      </c>
      <c r="AI47" s="43"/>
    </row>
    <row r="48" spans="1:35" x14ac:dyDescent="0.45">
      <c r="A48" s="41" t="s">
        <v>229</v>
      </c>
      <c r="C48" s="40" t="s">
        <v>230</v>
      </c>
      <c r="E48" s="40" t="s">
        <v>231</v>
      </c>
      <c r="G48" s="35">
        <v>17</v>
      </c>
      <c r="H48" s="35"/>
      <c r="I48" s="35">
        <v>17</v>
      </c>
      <c r="J48" s="35"/>
      <c r="K48" s="35">
        <v>1000100</v>
      </c>
      <c r="L48" s="35"/>
      <c r="M48" s="35">
        <v>988997917437</v>
      </c>
      <c r="N48" s="35"/>
      <c r="O48" s="35">
        <v>993419260117</v>
      </c>
      <c r="P48" s="35"/>
      <c r="Q48" s="35">
        <v>3022000</v>
      </c>
      <c r="R48" s="35"/>
      <c r="S48" s="35">
        <v>2954620453881</v>
      </c>
      <c r="T48" s="35"/>
      <c r="U48" s="35">
        <v>0</v>
      </c>
      <c r="V48" s="35"/>
      <c r="W48" s="35">
        <v>0</v>
      </c>
      <c r="X48" s="35"/>
      <c r="Y48" s="35">
        <v>4022100</v>
      </c>
      <c r="Z48" s="35"/>
      <c r="AA48" s="35">
        <v>992438</v>
      </c>
      <c r="AB48" s="35"/>
      <c r="AC48" s="35">
        <v>3943618371318</v>
      </c>
      <c r="AD48" s="35"/>
      <c r="AE48" s="35">
        <v>3990961386915</v>
      </c>
      <c r="AG48" s="42">
        <v>8.2000000000000007E-3</v>
      </c>
      <c r="AI48" s="43"/>
    </row>
    <row r="49" spans="1:35" x14ac:dyDescent="0.45">
      <c r="A49" s="41" t="s">
        <v>232</v>
      </c>
      <c r="C49" s="40" t="s">
        <v>233</v>
      </c>
      <c r="E49" s="40" t="s">
        <v>234</v>
      </c>
      <c r="G49" s="35">
        <v>17</v>
      </c>
      <c r="H49" s="35"/>
      <c r="I49" s="35">
        <v>17</v>
      </c>
      <c r="J49" s="35"/>
      <c r="K49" s="35">
        <v>5273061</v>
      </c>
      <c r="L49" s="35"/>
      <c r="M49" s="35">
        <v>4978577083647</v>
      </c>
      <c r="N49" s="35"/>
      <c r="O49" s="35">
        <v>5215113799858</v>
      </c>
      <c r="P49" s="35"/>
      <c r="Q49" s="35">
        <v>0</v>
      </c>
      <c r="R49" s="35"/>
      <c r="S49" s="35">
        <v>0</v>
      </c>
      <c r="T49" s="35"/>
      <c r="U49" s="35">
        <v>0</v>
      </c>
      <c r="V49" s="35"/>
      <c r="W49" s="35">
        <v>0</v>
      </c>
      <c r="X49" s="35"/>
      <c r="Y49" s="35">
        <v>5273061</v>
      </c>
      <c r="Z49" s="35"/>
      <c r="AA49" s="35">
        <v>990789</v>
      </c>
      <c r="AB49" s="35"/>
      <c r="AC49" s="35">
        <v>4978577083647</v>
      </c>
      <c r="AD49" s="35"/>
      <c r="AE49" s="35">
        <v>5223543896165</v>
      </c>
      <c r="AG49" s="42">
        <v>1.0699999999999999E-2</v>
      </c>
      <c r="AI49" s="43"/>
    </row>
    <row r="50" spans="1:35" x14ac:dyDescent="0.45">
      <c r="A50" s="41" t="s">
        <v>235</v>
      </c>
      <c r="C50" s="40" t="s">
        <v>236</v>
      </c>
      <c r="E50" s="40" t="s">
        <v>237</v>
      </c>
      <c r="G50" s="35">
        <v>18</v>
      </c>
      <c r="H50" s="35"/>
      <c r="I50" s="35">
        <v>18</v>
      </c>
      <c r="J50" s="35"/>
      <c r="K50" s="35">
        <v>1850000</v>
      </c>
      <c r="L50" s="35"/>
      <c r="M50" s="35">
        <v>1850177812500</v>
      </c>
      <c r="N50" s="35"/>
      <c r="O50" s="35">
        <v>1868161334375</v>
      </c>
      <c r="P50" s="35"/>
      <c r="Q50" s="35">
        <v>0</v>
      </c>
      <c r="R50" s="35"/>
      <c r="S50" s="35">
        <v>0</v>
      </c>
      <c r="T50" s="35"/>
      <c r="U50" s="35">
        <v>0</v>
      </c>
      <c r="V50" s="35"/>
      <c r="W50" s="35">
        <v>0</v>
      </c>
      <c r="X50" s="35"/>
      <c r="Y50" s="35">
        <v>1850000</v>
      </c>
      <c r="Z50" s="35"/>
      <c r="AA50" s="35">
        <v>1000000</v>
      </c>
      <c r="AB50" s="35"/>
      <c r="AC50" s="35">
        <v>1850177812500</v>
      </c>
      <c r="AD50" s="35"/>
      <c r="AE50" s="35">
        <v>1849664687500</v>
      </c>
      <c r="AG50" s="42">
        <v>3.8E-3</v>
      </c>
      <c r="AI50" s="43"/>
    </row>
    <row r="51" spans="1:35" x14ac:dyDescent="0.45">
      <c r="A51" s="41" t="s">
        <v>238</v>
      </c>
      <c r="C51" s="40" t="s">
        <v>239</v>
      </c>
      <c r="E51" s="40" t="s">
        <v>98</v>
      </c>
      <c r="G51" s="35">
        <v>17</v>
      </c>
      <c r="H51" s="35"/>
      <c r="I51" s="35">
        <v>17</v>
      </c>
      <c r="J51" s="35"/>
      <c r="K51" s="35">
        <v>8908400</v>
      </c>
      <c r="L51" s="35"/>
      <c r="M51" s="35">
        <v>8350525731869</v>
      </c>
      <c r="N51" s="35"/>
      <c r="O51" s="35">
        <v>8835112450768</v>
      </c>
      <c r="P51" s="35"/>
      <c r="Q51" s="35">
        <v>0</v>
      </c>
      <c r="R51" s="35"/>
      <c r="S51" s="35">
        <v>0</v>
      </c>
      <c r="T51" s="35"/>
      <c r="U51" s="35">
        <v>0</v>
      </c>
      <c r="V51" s="35"/>
      <c r="W51" s="35">
        <v>0</v>
      </c>
      <c r="X51" s="35"/>
      <c r="Y51" s="35">
        <v>8908400</v>
      </c>
      <c r="Z51" s="35"/>
      <c r="AA51" s="35">
        <v>992926</v>
      </c>
      <c r="AB51" s="35"/>
      <c r="AC51" s="35">
        <v>8350525731869</v>
      </c>
      <c r="AD51" s="35"/>
      <c r="AE51" s="35">
        <v>8843778752916</v>
      </c>
      <c r="AG51" s="42">
        <v>1.8100000000000002E-2</v>
      </c>
      <c r="AI51" s="43"/>
    </row>
    <row r="52" spans="1:35" x14ac:dyDescent="0.45">
      <c r="A52" s="41" t="s">
        <v>240</v>
      </c>
      <c r="C52" s="40" t="s">
        <v>241</v>
      </c>
      <c r="E52" s="40" t="s">
        <v>242</v>
      </c>
      <c r="G52" s="35">
        <v>18</v>
      </c>
      <c r="H52" s="35"/>
      <c r="I52" s="35">
        <v>18</v>
      </c>
      <c r="J52" s="35"/>
      <c r="K52" s="35">
        <v>8955700</v>
      </c>
      <c r="L52" s="35"/>
      <c r="M52" s="35">
        <v>8239064886000</v>
      </c>
      <c r="N52" s="35"/>
      <c r="O52" s="35">
        <v>8646092354471</v>
      </c>
      <c r="P52" s="35"/>
      <c r="Q52" s="35">
        <v>0</v>
      </c>
      <c r="R52" s="35"/>
      <c r="S52" s="35">
        <v>0</v>
      </c>
      <c r="T52" s="35"/>
      <c r="U52" s="35">
        <v>0</v>
      </c>
      <c r="V52" s="35"/>
      <c r="W52" s="35">
        <v>0</v>
      </c>
      <c r="X52" s="35"/>
      <c r="Y52" s="35">
        <v>8955700</v>
      </c>
      <c r="Z52" s="35"/>
      <c r="AA52" s="35">
        <v>1000000</v>
      </c>
      <c r="AB52" s="35"/>
      <c r="AC52" s="35">
        <v>8239064886000</v>
      </c>
      <c r="AD52" s="35"/>
      <c r="AE52" s="35">
        <v>8954076779375</v>
      </c>
      <c r="AG52" s="42">
        <v>1.83E-2</v>
      </c>
      <c r="AI52" s="43"/>
    </row>
    <row r="53" spans="1:35" x14ac:dyDescent="0.45">
      <c r="A53" s="41" t="s">
        <v>243</v>
      </c>
      <c r="C53" s="40" t="s">
        <v>244</v>
      </c>
      <c r="E53" s="40" t="s">
        <v>245</v>
      </c>
      <c r="G53" s="35">
        <v>17</v>
      </c>
      <c r="H53" s="35"/>
      <c r="I53" s="35">
        <v>17</v>
      </c>
      <c r="J53" s="35"/>
      <c r="K53" s="35">
        <v>1549000</v>
      </c>
      <c r="L53" s="35"/>
      <c r="M53" s="35">
        <v>1425808030000</v>
      </c>
      <c r="N53" s="35"/>
      <c r="O53" s="35">
        <v>1475841162296</v>
      </c>
      <c r="P53" s="35"/>
      <c r="Q53" s="35">
        <v>0</v>
      </c>
      <c r="R53" s="35"/>
      <c r="S53" s="35">
        <v>0</v>
      </c>
      <c r="T53" s="35"/>
      <c r="U53" s="35">
        <v>0</v>
      </c>
      <c r="V53" s="35"/>
      <c r="W53" s="35">
        <v>0</v>
      </c>
      <c r="X53" s="35"/>
      <c r="Y53" s="35">
        <v>1549000</v>
      </c>
      <c r="Z53" s="35"/>
      <c r="AA53" s="35">
        <v>944990</v>
      </c>
      <c r="AB53" s="35"/>
      <c r="AC53" s="35">
        <v>1425808030000</v>
      </c>
      <c r="AD53" s="35"/>
      <c r="AE53" s="35">
        <v>1463524198151</v>
      </c>
      <c r="AG53" s="42">
        <v>3.0000000000000001E-3</v>
      </c>
      <c r="AI53" s="43"/>
    </row>
    <row r="54" spans="1:35" x14ac:dyDescent="0.45">
      <c r="A54" s="41" t="s">
        <v>246</v>
      </c>
      <c r="C54" s="40" t="s">
        <v>247</v>
      </c>
      <c r="E54" s="40" t="s">
        <v>248</v>
      </c>
      <c r="G54" s="35">
        <v>18</v>
      </c>
      <c r="H54" s="35"/>
      <c r="I54" s="35">
        <v>18</v>
      </c>
      <c r="J54" s="35"/>
      <c r="K54" s="35">
        <v>3890450</v>
      </c>
      <c r="L54" s="35"/>
      <c r="M54" s="35">
        <v>3516710030300</v>
      </c>
      <c r="N54" s="35"/>
      <c r="O54" s="35">
        <v>3889744855937</v>
      </c>
      <c r="P54" s="35"/>
      <c r="Q54" s="35">
        <v>0</v>
      </c>
      <c r="R54" s="35"/>
      <c r="S54" s="35">
        <v>0</v>
      </c>
      <c r="T54" s="35"/>
      <c r="U54" s="35">
        <v>3890450</v>
      </c>
      <c r="V54" s="35"/>
      <c r="W54" s="35">
        <v>3890450000000</v>
      </c>
      <c r="X54" s="35"/>
      <c r="Y54" s="35">
        <v>0</v>
      </c>
      <c r="Z54" s="35"/>
      <c r="AA54" s="35">
        <v>0</v>
      </c>
      <c r="AB54" s="35"/>
      <c r="AC54" s="35">
        <v>0</v>
      </c>
      <c r="AD54" s="35"/>
      <c r="AE54" s="35">
        <v>0</v>
      </c>
      <c r="AG54" s="42">
        <v>0</v>
      </c>
      <c r="AI54" s="43"/>
    </row>
    <row r="55" spans="1:35" x14ac:dyDescent="0.45">
      <c r="A55" s="41" t="s">
        <v>249</v>
      </c>
      <c r="C55" s="40" t="s">
        <v>250</v>
      </c>
      <c r="E55" s="40" t="s">
        <v>251</v>
      </c>
      <c r="G55" s="35">
        <v>18</v>
      </c>
      <c r="H55" s="35"/>
      <c r="I55" s="35">
        <v>18</v>
      </c>
      <c r="J55" s="35"/>
      <c r="K55" s="35">
        <v>2999899</v>
      </c>
      <c r="L55" s="35"/>
      <c r="M55" s="35">
        <v>2999899000000</v>
      </c>
      <c r="N55" s="35"/>
      <c r="O55" s="35">
        <v>2999355268306</v>
      </c>
      <c r="P55" s="35"/>
      <c r="Q55" s="35">
        <v>0</v>
      </c>
      <c r="R55" s="35"/>
      <c r="S55" s="35">
        <v>0</v>
      </c>
      <c r="T55" s="35"/>
      <c r="U55" s="35">
        <v>0</v>
      </c>
      <c r="V55" s="35"/>
      <c r="W55" s="35">
        <v>0</v>
      </c>
      <c r="X55" s="35"/>
      <c r="Y55" s="35">
        <v>2999899</v>
      </c>
      <c r="Z55" s="35"/>
      <c r="AA55" s="35">
        <v>1000000</v>
      </c>
      <c r="AB55" s="35"/>
      <c r="AC55" s="35">
        <v>2999899000000</v>
      </c>
      <c r="AD55" s="35"/>
      <c r="AE55" s="35">
        <v>2999355268306</v>
      </c>
      <c r="AG55" s="42">
        <v>6.1000000000000004E-3</v>
      </c>
      <c r="AI55" s="43"/>
    </row>
    <row r="56" spans="1:35" x14ac:dyDescent="0.45">
      <c r="A56" s="41" t="s">
        <v>252</v>
      </c>
      <c r="C56" s="40" t="s">
        <v>253</v>
      </c>
      <c r="E56" s="40" t="s">
        <v>254</v>
      </c>
      <c r="G56" s="35">
        <v>18</v>
      </c>
      <c r="H56" s="35"/>
      <c r="I56" s="35">
        <v>18</v>
      </c>
      <c r="J56" s="35"/>
      <c r="K56" s="35">
        <v>4499999</v>
      </c>
      <c r="L56" s="35"/>
      <c r="M56" s="35">
        <v>4499999000000</v>
      </c>
      <c r="N56" s="35"/>
      <c r="O56" s="35">
        <v>4499183375181</v>
      </c>
      <c r="P56" s="35"/>
      <c r="Q56" s="35">
        <v>0</v>
      </c>
      <c r="R56" s="35"/>
      <c r="S56" s="35">
        <v>0</v>
      </c>
      <c r="T56" s="35"/>
      <c r="U56" s="35">
        <v>0</v>
      </c>
      <c r="V56" s="35"/>
      <c r="W56" s="35">
        <v>0</v>
      </c>
      <c r="X56" s="35"/>
      <c r="Y56" s="35">
        <v>4499999</v>
      </c>
      <c r="Z56" s="35"/>
      <c r="AA56" s="35">
        <v>1000000</v>
      </c>
      <c r="AB56" s="35"/>
      <c r="AC56" s="35">
        <v>4499999000000</v>
      </c>
      <c r="AD56" s="35"/>
      <c r="AE56" s="35">
        <v>4499183375181</v>
      </c>
      <c r="AG56" s="42">
        <v>9.1999999999999998E-3</v>
      </c>
      <c r="AI56" s="43"/>
    </row>
    <row r="57" spans="1:35" x14ac:dyDescent="0.45">
      <c r="A57" s="41" t="s">
        <v>255</v>
      </c>
      <c r="C57" s="40" t="s">
        <v>250</v>
      </c>
      <c r="E57" s="40" t="s">
        <v>251</v>
      </c>
      <c r="G57" s="35">
        <v>18</v>
      </c>
      <c r="H57" s="35"/>
      <c r="I57" s="35">
        <v>18</v>
      </c>
      <c r="J57" s="35"/>
      <c r="K57" s="35">
        <v>2499897</v>
      </c>
      <c r="L57" s="35"/>
      <c r="M57" s="35">
        <v>2499897000000</v>
      </c>
      <c r="N57" s="35"/>
      <c r="O57" s="35">
        <v>2511941113137</v>
      </c>
      <c r="P57" s="35"/>
      <c r="Q57" s="35">
        <v>0</v>
      </c>
      <c r="R57" s="35"/>
      <c r="S57" s="35">
        <v>0</v>
      </c>
      <c r="T57" s="35"/>
      <c r="U57" s="35">
        <v>0</v>
      </c>
      <c r="V57" s="35"/>
      <c r="W57" s="35">
        <v>0</v>
      </c>
      <c r="X57" s="35"/>
      <c r="Y57" s="35">
        <v>2499897</v>
      </c>
      <c r="Z57" s="35"/>
      <c r="AA57" s="35">
        <v>1005000</v>
      </c>
      <c r="AB57" s="35"/>
      <c r="AC57" s="35">
        <v>2499897000000</v>
      </c>
      <c r="AD57" s="35"/>
      <c r="AE57" s="35">
        <v>2511941113137</v>
      </c>
      <c r="AG57" s="42">
        <v>5.1000000000000004E-3</v>
      </c>
      <c r="AI57" s="43"/>
    </row>
    <row r="58" spans="1:35" x14ac:dyDescent="0.45">
      <c r="A58" s="41" t="s">
        <v>256</v>
      </c>
      <c r="C58" s="40" t="s">
        <v>250</v>
      </c>
      <c r="E58" s="40" t="s">
        <v>251</v>
      </c>
      <c r="G58" s="35">
        <v>18</v>
      </c>
      <c r="H58" s="35"/>
      <c r="I58" s="35">
        <v>18</v>
      </c>
      <c r="J58" s="35"/>
      <c r="K58" s="35">
        <v>599898</v>
      </c>
      <c r="L58" s="35"/>
      <c r="M58" s="35">
        <v>599898000000</v>
      </c>
      <c r="N58" s="35"/>
      <c r="O58" s="35">
        <v>602788214829</v>
      </c>
      <c r="P58" s="35"/>
      <c r="Q58" s="35">
        <v>0</v>
      </c>
      <c r="R58" s="35"/>
      <c r="S58" s="35">
        <v>0</v>
      </c>
      <c r="T58" s="35"/>
      <c r="U58" s="35">
        <v>0</v>
      </c>
      <c r="V58" s="35"/>
      <c r="W58" s="35">
        <v>0</v>
      </c>
      <c r="X58" s="35"/>
      <c r="Y58" s="35">
        <v>599898</v>
      </c>
      <c r="Z58" s="35"/>
      <c r="AA58" s="35">
        <v>1005000</v>
      </c>
      <c r="AB58" s="35"/>
      <c r="AC58" s="35">
        <v>599898000000</v>
      </c>
      <c r="AD58" s="35"/>
      <c r="AE58" s="35">
        <v>602788214829</v>
      </c>
      <c r="AG58" s="42">
        <v>1.1999999999999999E-3</v>
      </c>
      <c r="AI58" s="43"/>
    </row>
    <row r="59" spans="1:35" x14ac:dyDescent="0.45">
      <c r="A59" s="41" t="s">
        <v>257</v>
      </c>
      <c r="C59" s="40" t="s">
        <v>253</v>
      </c>
      <c r="E59" s="40" t="s">
        <v>254</v>
      </c>
      <c r="G59" s="35">
        <v>18</v>
      </c>
      <c r="H59" s="35"/>
      <c r="I59" s="35">
        <v>18</v>
      </c>
      <c r="J59" s="35"/>
      <c r="K59" s="35">
        <v>4799000</v>
      </c>
      <c r="L59" s="35"/>
      <c r="M59" s="35">
        <v>4799000000000</v>
      </c>
      <c r="N59" s="35"/>
      <c r="O59" s="35">
        <v>4798130181250</v>
      </c>
      <c r="P59" s="35"/>
      <c r="Q59" s="35">
        <v>0</v>
      </c>
      <c r="R59" s="35"/>
      <c r="S59" s="35">
        <v>0</v>
      </c>
      <c r="T59" s="35"/>
      <c r="U59" s="35">
        <v>0</v>
      </c>
      <c r="V59" s="35"/>
      <c r="W59" s="35">
        <v>0</v>
      </c>
      <c r="X59" s="35"/>
      <c r="Y59" s="35">
        <v>4799000</v>
      </c>
      <c r="Z59" s="35"/>
      <c r="AA59" s="35">
        <v>1000000</v>
      </c>
      <c r="AB59" s="35"/>
      <c r="AC59" s="35">
        <v>4799000000000</v>
      </c>
      <c r="AD59" s="35"/>
      <c r="AE59" s="35">
        <v>4798130181250</v>
      </c>
      <c r="AG59" s="42">
        <v>9.7999999999999997E-3</v>
      </c>
      <c r="AI59" s="43"/>
    </row>
    <row r="60" spans="1:35" x14ac:dyDescent="0.45">
      <c r="A60" s="41" t="s">
        <v>258</v>
      </c>
      <c r="C60" s="40" t="s">
        <v>250</v>
      </c>
      <c r="E60" s="40" t="s">
        <v>251</v>
      </c>
      <c r="G60" s="35">
        <v>18</v>
      </c>
      <c r="H60" s="35"/>
      <c r="I60" s="35">
        <v>18</v>
      </c>
      <c r="J60" s="35"/>
      <c r="K60" s="35">
        <v>599995</v>
      </c>
      <c r="L60" s="35"/>
      <c r="M60" s="35">
        <v>599995000000</v>
      </c>
      <c r="N60" s="35"/>
      <c r="O60" s="35">
        <v>599886250906</v>
      </c>
      <c r="P60" s="35"/>
      <c r="Q60" s="35">
        <v>0</v>
      </c>
      <c r="R60" s="35"/>
      <c r="S60" s="35">
        <v>0</v>
      </c>
      <c r="T60" s="35"/>
      <c r="U60" s="35">
        <v>0</v>
      </c>
      <c r="V60" s="35"/>
      <c r="W60" s="35">
        <v>0</v>
      </c>
      <c r="X60" s="35"/>
      <c r="Y60" s="35">
        <v>599995</v>
      </c>
      <c r="Z60" s="35"/>
      <c r="AA60" s="35">
        <v>1000000</v>
      </c>
      <c r="AB60" s="35"/>
      <c r="AC60" s="35">
        <v>599995000000</v>
      </c>
      <c r="AD60" s="35"/>
      <c r="AE60" s="35">
        <v>599886250906</v>
      </c>
      <c r="AG60" s="42">
        <v>1.1999999999999999E-3</v>
      </c>
      <c r="AI60" s="43"/>
    </row>
    <row r="61" spans="1:35" x14ac:dyDescent="0.45">
      <c r="A61" s="41" t="s">
        <v>259</v>
      </c>
      <c r="C61" s="40" t="s">
        <v>260</v>
      </c>
      <c r="E61" s="40" t="s">
        <v>261</v>
      </c>
      <c r="G61" s="35">
        <v>18</v>
      </c>
      <c r="H61" s="35"/>
      <c r="I61" s="35">
        <v>18</v>
      </c>
      <c r="J61" s="35"/>
      <c r="K61" s="35">
        <v>0</v>
      </c>
      <c r="L61" s="35"/>
      <c r="M61" s="35">
        <v>0</v>
      </c>
      <c r="N61" s="35"/>
      <c r="O61" s="35">
        <v>0</v>
      </c>
      <c r="P61" s="35"/>
      <c r="Q61" s="35">
        <v>8000000</v>
      </c>
      <c r="R61" s="35"/>
      <c r="S61" s="35">
        <v>8000000000000</v>
      </c>
      <c r="T61" s="35"/>
      <c r="U61" s="35">
        <v>0</v>
      </c>
      <c r="V61" s="35"/>
      <c r="W61" s="35">
        <v>0</v>
      </c>
      <c r="X61" s="35"/>
      <c r="Y61" s="35">
        <v>8000000</v>
      </c>
      <c r="Z61" s="35"/>
      <c r="AA61" s="35">
        <v>1000000</v>
      </c>
      <c r="AB61" s="35"/>
      <c r="AC61" s="35">
        <v>8000000000000</v>
      </c>
      <c r="AD61" s="35"/>
      <c r="AE61" s="35">
        <v>7998550000000</v>
      </c>
      <c r="AG61" s="42">
        <v>1.6299999999999999E-2</v>
      </c>
      <c r="AI61" s="43"/>
    </row>
    <row r="62" spans="1:35" x14ac:dyDescent="0.45">
      <c r="A62" s="41" t="s">
        <v>262</v>
      </c>
      <c r="C62" s="40" t="s">
        <v>260</v>
      </c>
      <c r="E62" s="40" t="s">
        <v>261</v>
      </c>
      <c r="G62" s="35">
        <v>21</v>
      </c>
      <c r="H62" s="35"/>
      <c r="I62" s="35">
        <v>21</v>
      </c>
      <c r="J62" s="35"/>
      <c r="K62" s="35">
        <v>0</v>
      </c>
      <c r="L62" s="35"/>
      <c r="M62" s="35">
        <v>0</v>
      </c>
      <c r="N62" s="35"/>
      <c r="O62" s="35">
        <v>0</v>
      </c>
      <c r="P62" s="35"/>
      <c r="Q62" s="35">
        <v>9500000</v>
      </c>
      <c r="R62" s="35"/>
      <c r="S62" s="35">
        <v>9500000000000</v>
      </c>
      <c r="T62" s="35"/>
      <c r="U62" s="35">
        <v>0</v>
      </c>
      <c r="V62" s="35"/>
      <c r="W62" s="35">
        <v>0</v>
      </c>
      <c r="X62" s="35"/>
      <c r="Y62" s="35">
        <v>9500000</v>
      </c>
      <c r="Z62" s="35"/>
      <c r="AA62" s="35">
        <v>1000000</v>
      </c>
      <c r="AB62" s="35"/>
      <c r="AC62" s="35">
        <v>9500000000000</v>
      </c>
      <c r="AD62" s="35"/>
      <c r="AE62" s="35">
        <v>9498278125000</v>
      </c>
      <c r="AG62" s="42">
        <v>1.9400000000000001E-2</v>
      </c>
      <c r="AI62" s="43"/>
    </row>
    <row r="63" spans="1:35" x14ac:dyDescent="0.45">
      <c r="A63" s="41" t="s">
        <v>263</v>
      </c>
      <c r="C63" s="40" t="s">
        <v>264</v>
      </c>
      <c r="E63" s="40" t="s">
        <v>265</v>
      </c>
      <c r="G63" s="35">
        <v>18</v>
      </c>
      <c r="H63" s="35"/>
      <c r="I63" s="35">
        <v>18</v>
      </c>
      <c r="J63" s="35"/>
      <c r="K63" s="35">
        <v>0</v>
      </c>
      <c r="L63" s="35"/>
      <c r="M63" s="35">
        <v>0</v>
      </c>
      <c r="N63" s="35"/>
      <c r="O63" s="35">
        <v>0</v>
      </c>
      <c r="P63" s="35"/>
      <c r="Q63" s="35">
        <v>6167317</v>
      </c>
      <c r="R63" s="35"/>
      <c r="S63" s="35">
        <v>5476577496000</v>
      </c>
      <c r="T63" s="35"/>
      <c r="U63" s="35">
        <v>0</v>
      </c>
      <c r="V63" s="35"/>
      <c r="W63" s="35">
        <v>0</v>
      </c>
      <c r="X63" s="35"/>
      <c r="Y63" s="35">
        <v>6167317</v>
      </c>
      <c r="Z63" s="35"/>
      <c r="AA63" s="35">
        <v>893127</v>
      </c>
      <c r="AB63" s="35"/>
      <c r="AC63" s="35">
        <v>5476577496000</v>
      </c>
      <c r="AD63" s="35"/>
      <c r="AE63" s="35">
        <v>5507198969492</v>
      </c>
      <c r="AG63" s="42">
        <v>1.1299999999999999E-2</v>
      </c>
      <c r="AI63" s="43"/>
    </row>
    <row r="64" spans="1:35" x14ac:dyDescent="0.45">
      <c r="A64" s="41" t="s">
        <v>266</v>
      </c>
      <c r="C64" s="40" t="s">
        <v>221</v>
      </c>
      <c r="E64" s="40" t="s">
        <v>267</v>
      </c>
      <c r="G64" s="35">
        <v>18</v>
      </c>
      <c r="H64" s="35"/>
      <c r="I64" s="35">
        <v>18</v>
      </c>
      <c r="J64" s="35"/>
      <c r="K64" s="35">
        <v>0</v>
      </c>
      <c r="L64" s="35"/>
      <c r="M64" s="35">
        <v>0</v>
      </c>
      <c r="N64" s="35"/>
      <c r="O64" s="35">
        <v>0</v>
      </c>
      <c r="P64" s="35"/>
      <c r="Q64" s="35">
        <v>143900</v>
      </c>
      <c r="R64" s="35"/>
      <c r="S64" s="35">
        <v>140132878219</v>
      </c>
      <c r="T64" s="35"/>
      <c r="U64" s="35">
        <v>0</v>
      </c>
      <c r="V64" s="35"/>
      <c r="W64" s="35">
        <v>0</v>
      </c>
      <c r="X64" s="35"/>
      <c r="Y64" s="35">
        <v>143900</v>
      </c>
      <c r="Z64" s="35"/>
      <c r="AA64" s="35">
        <v>973700</v>
      </c>
      <c r="AB64" s="35"/>
      <c r="AC64" s="35">
        <v>140132878219</v>
      </c>
      <c r="AD64" s="35"/>
      <c r="AE64" s="35">
        <v>140090034078</v>
      </c>
      <c r="AG64" s="42">
        <v>2.9999999999999997E-4</v>
      </c>
      <c r="AI64" s="43"/>
    </row>
    <row r="65" spans="1:35" x14ac:dyDescent="0.45">
      <c r="A65" s="41" t="s">
        <v>268</v>
      </c>
      <c r="C65" s="40" t="s">
        <v>269</v>
      </c>
      <c r="E65" s="40" t="s">
        <v>270</v>
      </c>
      <c r="G65" s="35">
        <v>18</v>
      </c>
      <c r="H65" s="35"/>
      <c r="I65" s="35">
        <v>18</v>
      </c>
      <c r="J65" s="35"/>
      <c r="K65" s="35">
        <v>0</v>
      </c>
      <c r="L65" s="35"/>
      <c r="M65" s="35">
        <v>0</v>
      </c>
      <c r="N65" s="35"/>
      <c r="O65" s="35">
        <v>0</v>
      </c>
      <c r="P65" s="35"/>
      <c r="Q65" s="35">
        <v>5000000</v>
      </c>
      <c r="R65" s="35"/>
      <c r="S65" s="35">
        <v>5000000000000</v>
      </c>
      <c r="T65" s="35"/>
      <c r="U65" s="35">
        <v>5000000</v>
      </c>
      <c r="V65" s="35"/>
      <c r="W65" s="35">
        <v>4999531250000</v>
      </c>
      <c r="X65" s="35"/>
      <c r="Y65" s="35">
        <v>0</v>
      </c>
      <c r="Z65" s="35"/>
      <c r="AA65" s="35">
        <v>0</v>
      </c>
      <c r="AB65" s="35"/>
      <c r="AC65" s="35">
        <v>0</v>
      </c>
      <c r="AD65" s="35"/>
      <c r="AE65" s="35">
        <v>0</v>
      </c>
      <c r="AG65" s="42">
        <v>0</v>
      </c>
      <c r="AI65" s="43"/>
    </row>
    <row r="66" spans="1:35" x14ac:dyDescent="0.45">
      <c r="A66" s="41" t="s">
        <v>18</v>
      </c>
      <c r="C66" s="40" t="s">
        <v>271</v>
      </c>
      <c r="E66" s="40" t="s">
        <v>272</v>
      </c>
      <c r="G66" s="35">
        <v>18</v>
      </c>
      <c r="H66" s="35"/>
      <c r="I66" s="35">
        <v>18</v>
      </c>
      <c r="J66" s="35"/>
      <c r="K66" s="35">
        <v>0</v>
      </c>
      <c r="L66" s="35"/>
      <c r="M66" s="35">
        <v>0</v>
      </c>
      <c r="N66" s="35"/>
      <c r="O66" s="35">
        <v>0</v>
      </c>
      <c r="P66" s="35"/>
      <c r="Q66" s="35">
        <v>0</v>
      </c>
      <c r="R66" s="35"/>
      <c r="S66" s="35">
        <v>0</v>
      </c>
      <c r="T66" s="35"/>
      <c r="U66" s="35">
        <v>75879917</v>
      </c>
      <c r="V66" s="35"/>
      <c r="W66" s="35">
        <v>141652124651</v>
      </c>
      <c r="X66" s="35"/>
      <c r="Y66" s="35">
        <v>0</v>
      </c>
      <c r="Z66" s="35"/>
      <c r="AA66" s="35">
        <v>0</v>
      </c>
      <c r="AB66" s="35"/>
      <c r="AC66" s="35">
        <v>0</v>
      </c>
      <c r="AD66" s="35"/>
      <c r="AE66" s="35">
        <v>0</v>
      </c>
      <c r="AG66" s="42">
        <v>0</v>
      </c>
      <c r="AI66" s="43"/>
    </row>
    <row r="67" spans="1:35" x14ac:dyDescent="0.45">
      <c r="A67" s="41" t="s">
        <v>273</v>
      </c>
      <c r="C67" s="40" t="s">
        <v>274</v>
      </c>
      <c r="E67" s="40" t="s">
        <v>275</v>
      </c>
      <c r="G67" s="35">
        <v>18</v>
      </c>
      <c r="H67" s="35"/>
      <c r="I67" s="35">
        <v>18</v>
      </c>
      <c r="J67" s="35"/>
      <c r="K67" s="35">
        <v>999998</v>
      </c>
      <c r="L67" s="35"/>
      <c r="M67" s="35">
        <v>999998000000</v>
      </c>
      <c r="N67" s="35"/>
      <c r="O67" s="35">
        <v>999998000000</v>
      </c>
      <c r="P67" s="35"/>
      <c r="Q67" s="35">
        <v>0</v>
      </c>
      <c r="R67" s="35"/>
      <c r="S67" s="35">
        <v>0</v>
      </c>
      <c r="T67" s="35"/>
      <c r="U67" s="35">
        <v>0</v>
      </c>
      <c r="V67" s="35"/>
      <c r="W67" s="35">
        <v>0</v>
      </c>
      <c r="X67" s="35"/>
      <c r="Y67" s="35">
        <v>999998</v>
      </c>
      <c r="Z67" s="35"/>
      <c r="AA67" s="35">
        <v>1000000</v>
      </c>
      <c r="AB67" s="35"/>
      <c r="AC67" s="35">
        <v>999998000000</v>
      </c>
      <c r="AD67" s="35"/>
      <c r="AE67" s="35">
        <v>999998000000</v>
      </c>
      <c r="AG67" s="42">
        <v>2E-3</v>
      </c>
      <c r="AI67" s="43"/>
    </row>
    <row r="68" spans="1:35" x14ac:dyDescent="0.45">
      <c r="A68" s="41" t="s">
        <v>276</v>
      </c>
      <c r="C68" s="40" t="s">
        <v>274</v>
      </c>
      <c r="E68" s="40" t="s">
        <v>275</v>
      </c>
      <c r="G68" s="35">
        <v>18</v>
      </c>
      <c r="H68" s="35"/>
      <c r="I68" s="35">
        <v>18</v>
      </c>
      <c r="J68" s="35"/>
      <c r="K68" s="35">
        <v>5999998</v>
      </c>
      <c r="L68" s="35"/>
      <c r="M68" s="35">
        <v>5999998000000</v>
      </c>
      <c r="N68" s="35"/>
      <c r="O68" s="35">
        <v>5999998000000</v>
      </c>
      <c r="P68" s="35"/>
      <c r="Q68" s="35">
        <v>0</v>
      </c>
      <c r="R68" s="35"/>
      <c r="S68" s="35">
        <v>0</v>
      </c>
      <c r="T68" s="35"/>
      <c r="U68" s="35">
        <v>0</v>
      </c>
      <c r="V68" s="35"/>
      <c r="W68" s="35">
        <v>0</v>
      </c>
      <c r="X68" s="35"/>
      <c r="Y68" s="35">
        <v>5999998</v>
      </c>
      <c r="Z68" s="35"/>
      <c r="AA68" s="35">
        <v>1000000</v>
      </c>
      <c r="AB68" s="35"/>
      <c r="AC68" s="35">
        <v>5999998000000</v>
      </c>
      <c r="AD68" s="35"/>
      <c r="AE68" s="35">
        <v>5999998000000</v>
      </c>
      <c r="AG68" s="42">
        <v>1.23E-2</v>
      </c>
      <c r="AI68" s="43"/>
    </row>
    <row r="69" spans="1:35" x14ac:dyDescent="0.45">
      <c r="A69" s="41" t="s">
        <v>277</v>
      </c>
      <c r="C69" s="40" t="s">
        <v>274</v>
      </c>
      <c r="E69" s="40" t="s">
        <v>275</v>
      </c>
      <c r="G69" s="35">
        <v>18</v>
      </c>
      <c r="H69" s="35"/>
      <c r="I69" s="35">
        <v>18</v>
      </c>
      <c r="J69" s="35"/>
      <c r="K69" s="35">
        <v>3999800</v>
      </c>
      <c r="L69" s="35"/>
      <c r="M69" s="35">
        <v>3999800000000</v>
      </c>
      <c r="N69" s="35"/>
      <c r="O69" s="35">
        <v>3999800000000</v>
      </c>
      <c r="P69" s="35"/>
      <c r="Q69" s="35">
        <v>0</v>
      </c>
      <c r="R69" s="35"/>
      <c r="S69" s="35">
        <v>0</v>
      </c>
      <c r="T69" s="35"/>
      <c r="U69" s="35">
        <v>0</v>
      </c>
      <c r="V69" s="35"/>
      <c r="W69" s="35">
        <v>0</v>
      </c>
      <c r="X69" s="35"/>
      <c r="Y69" s="35">
        <v>3999800</v>
      </c>
      <c r="Z69" s="35"/>
      <c r="AA69" s="35">
        <v>1000000</v>
      </c>
      <c r="AB69" s="35"/>
      <c r="AC69" s="35">
        <v>3999800000000</v>
      </c>
      <c r="AD69" s="35"/>
      <c r="AE69" s="35">
        <v>3999800000000</v>
      </c>
      <c r="AG69" s="42">
        <v>8.2000000000000007E-3</v>
      </c>
      <c r="AI69" s="43"/>
    </row>
    <row r="70" spans="1:35" x14ac:dyDescent="0.45">
      <c r="A70" s="41" t="s">
        <v>278</v>
      </c>
      <c r="C70" s="40" t="s">
        <v>274</v>
      </c>
      <c r="E70" s="40" t="s">
        <v>275</v>
      </c>
      <c r="G70" s="35">
        <v>18</v>
      </c>
      <c r="H70" s="35"/>
      <c r="I70" s="35">
        <v>18</v>
      </c>
      <c r="J70" s="35"/>
      <c r="K70" s="35">
        <v>999800</v>
      </c>
      <c r="L70" s="35"/>
      <c r="M70" s="35">
        <v>999800000000</v>
      </c>
      <c r="N70" s="35"/>
      <c r="O70" s="35">
        <v>999800000000</v>
      </c>
      <c r="P70" s="35"/>
      <c r="Q70" s="35">
        <v>0</v>
      </c>
      <c r="R70" s="35"/>
      <c r="S70" s="35">
        <v>0</v>
      </c>
      <c r="T70" s="35"/>
      <c r="U70" s="35">
        <v>0</v>
      </c>
      <c r="V70" s="35"/>
      <c r="W70" s="35">
        <v>0</v>
      </c>
      <c r="X70" s="35"/>
      <c r="Y70" s="35">
        <v>999800</v>
      </c>
      <c r="Z70" s="35"/>
      <c r="AA70" s="35">
        <v>1000000</v>
      </c>
      <c r="AB70" s="35"/>
      <c r="AC70" s="35">
        <v>999800000000</v>
      </c>
      <c r="AD70" s="35"/>
      <c r="AE70" s="35">
        <v>999800000000</v>
      </c>
      <c r="AG70" s="42">
        <v>2E-3</v>
      </c>
      <c r="AI70" s="43"/>
    </row>
    <row r="71" spans="1:35" x14ac:dyDescent="0.45">
      <c r="A71" s="41" t="s">
        <v>18</v>
      </c>
      <c r="E71" s="40" t="s">
        <v>96</v>
      </c>
      <c r="G71" s="35">
        <v>0</v>
      </c>
      <c r="H71" s="35"/>
      <c r="I71" s="35">
        <v>0</v>
      </c>
      <c r="J71" s="35"/>
      <c r="K71" s="35">
        <v>0</v>
      </c>
      <c r="L71" s="35"/>
      <c r="M71" s="35">
        <v>0</v>
      </c>
      <c r="N71" s="35"/>
      <c r="O71" s="35">
        <v>0</v>
      </c>
      <c r="P71" s="35"/>
      <c r="Q71" s="35">
        <v>0</v>
      </c>
      <c r="R71" s="35"/>
      <c r="S71" s="35">
        <v>0</v>
      </c>
      <c r="T71" s="35"/>
      <c r="U71" s="35">
        <v>0</v>
      </c>
      <c r="V71" s="35"/>
      <c r="W71" s="35">
        <v>0</v>
      </c>
      <c r="X71" s="35"/>
      <c r="Y71" s="35">
        <f>521165929</f>
        <v>521165929</v>
      </c>
      <c r="Z71" s="35"/>
      <c r="AA71" s="35">
        <f>1771</f>
        <v>1771</v>
      </c>
      <c r="AB71" s="35"/>
      <c r="AC71" s="35">
        <v>753271554559</v>
      </c>
      <c r="AD71" s="35"/>
      <c r="AE71" s="35">
        <f>917493100340</f>
        <v>917493100340</v>
      </c>
      <c r="AG71" s="42">
        <f>AE71/489468899499599</f>
        <v>1.8744665928274195E-3</v>
      </c>
      <c r="AI71" s="43"/>
    </row>
    <row r="72" spans="1:35" x14ac:dyDescent="0.45">
      <c r="A72" s="41" t="s">
        <v>27</v>
      </c>
      <c r="E72" s="40" t="s">
        <v>102</v>
      </c>
      <c r="G72" s="35">
        <v>0</v>
      </c>
      <c r="H72" s="35"/>
      <c r="I72" s="35">
        <v>0</v>
      </c>
      <c r="J72" s="35"/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/>
      <c r="S72" s="35">
        <v>0</v>
      </c>
      <c r="T72" s="35"/>
      <c r="U72" s="35">
        <v>0</v>
      </c>
      <c r="V72" s="35"/>
      <c r="W72" s="35">
        <v>0</v>
      </c>
      <c r="X72" s="35"/>
      <c r="Y72" s="35">
        <v>236705941</v>
      </c>
      <c r="Z72" s="35"/>
      <c r="AA72" s="35">
        <v>12581</v>
      </c>
      <c r="AB72" s="35"/>
      <c r="AC72" s="35">
        <f>780238666419</f>
        <v>780238666419</v>
      </c>
      <c r="AD72" s="35"/>
      <c r="AE72" s="35">
        <f>742939196166</f>
        <v>742939196166</v>
      </c>
      <c r="AG72" s="42">
        <f>AE72/489468899499599</f>
        <v>1.5178476036486332E-3</v>
      </c>
      <c r="AI72" s="43"/>
    </row>
    <row r="73" spans="1:35" x14ac:dyDescent="0.45">
      <c r="A73" s="41" t="s">
        <v>33</v>
      </c>
      <c r="E73" s="40" t="s">
        <v>104</v>
      </c>
      <c r="G73" s="35">
        <v>0</v>
      </c>
      <c r="H73" s="35"/>
      <c r="I73" s="35">
        <v>0</v>
      </c>
      <c r="J73" s="35"/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/>
      <c r="S73" s="35">
        <v>0</v>
      </c>
      <c r="T73" s="35"/>
      <c r="U73" s="35">
        <v>0</v>
      </c>
      <c r="V73" s="35"/>
      <c r="W73" s="35">
        <v>0</v>
      </c>
      <c r="X73" s="35"/>
      <c r="Y73" s="35">
        <v>22000000</v>
      </c>
      <c r="Z73" s="35"/>
      <c r="AA73" s="35">
        <v>221076</v>
      </c>
      <c r="AB73" s="35"/>
      <c r="AC73" s="35">
        <v>3916918150902</v>
      </c>
      <c r="AD73" s="35"/>
      <c r="AE73" s="35">
        <v>4834733151600</v>
      </c>
      <c r="AG73" s="42">
        <f t="shared" ref="AG73:AG76" si="0">AE73/489468899499599</f>
        <v>9.8775083698733768E-3</v>
      </c>
      <c r="AI73" s="43"/>
    </row>
    <row r="74" spans="1:35" x14ac:dyDescent="0.45">
      <c r="A74" s="41" t="s">
        <v>42</v>
      </c>
      <c r="E74" s="40" t="s">
        <v>100</v>
      </c>
      <c r="G74" s="35">
        <v>0</v>
      </c>
      <c r="H74" s="35"/>
      <c r="I74" s="35">
        <v>0</v>
      </c>
      <c r="J74" s="35"/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/>
      <c r="S74" s="35">
        <v>0</v>
      </c>
      <c r="T74" s="35"/>
      <c r="U74" s="35">
        <v>0</v>
      </c>
      <c r="V74" s="35"/>
      <c r="W74" s="35">
        <v>0</v>
      </c>
      <c r="X74" s="35"/>
      <c r="Y74" s="35">
        <v>1954000000</v>
      </c>
      <c r="Z74" s="35"/>
      <c r="AA74" s="35">
        <v>2081</v>
      </c>
      <c r="AB74" s="35"/>
      <c r="AC74" s="35">
        <v>3723051912877</v>
      </c>
      <c r="AD74" s="35"/>
      <c r="AE74" s="35">
        <v>4042079669700</v>
      </c>
      <c r="AG74" s="42">
        <f t="shared" si="0"/>
        <v>8.2580929530606702E-3</v>
      </c>
      <c r="AI74" s="43"/>
    </row>
    <row r="75" spans="1:35" x14ac:dyDescent="0.45">
      <c r="A75" s="41" t="s">
        <v>80</v>
      </c>
      <c r="E75" s="40" t="s">
        <v>98</v>
      </c>
      <c r="G75" s="35">
        <v>0</v>
      </c>
      <c r="H75" s="35"/>
      <c r="I75" s="35">
        <v>0</v>
      </c>
      <c r="J75" s="35"/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/>
      <c r="S75" s="35">
        <v>0</v>
      </c>
      <c r="T75" s="35"/>
      <c r="U75" s="35">
        <v>0</v>
      </c>
      <c r="V75" s="35"/>
      <c r="W75" s="35">
        <v>0</v>
      </c>
      <c r="X75" s="35"/>
      <c r="Y75" s="35">
        <v>317998467</v>
      </c>
      <c r="Z75" s="35"/>
      <c r="AA75" s="35">
        <v>5709</v>
      </c>
      <c r="AB75" s="35"/>
      <c r="AC75" s="35">
        <f>1060208169549+15904017578</f>
        <v>1076112187127</v>
      </c>
      <c r="AD75" s="35"/>
      <c r="AE75" s="35">
        <f>1804651301277</f>
        <v>1804651301277</v>
      </c>
      <c r="AG75" s="42">
        <f t="shared" si="0"/>
        <v>3.6869580541725074E-3</v>
      </c>
      <c r="AI75" s="43"/>
    </row>
    <row r="76" spans="1:35" x14ac:dyDescent="0.45">
      <c r="A76" s="41" t="s">
        <v>85</v>
      </c>
      <c r="E76" s="40" t="s">
        <v>107</v>
      </c>
      <c r="G76" s="35">
        <v>0</v>
      </c>
      <c r="H76" s="35"/>
      <c r="I76" s="35">
        <v>0</v>
      </c>
      <c r="J76" s="35"/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/>
      <c r="S76" s="35">
        <v>0</v>
      </c>
      <c r="T76" s="35"/>
      <c r="U76" s="35">
        <v>0</v>
      </c>
      <c r="V76" s="35"/>
      <c r="W76" s="35">
        <v>0</v>
      </c>
      <c r="X76" s="35"/>
      <c r="Y76" s="35">
        <v>140880000</v>
      </c>
      <c r="Z76" s="35"/>
      <c r="AA76" s="35">
        <v>7132</v>
      </c>
      <c r="AB76" s="35"/>
      <c r="AC76" s="35">
        <v>1000462345252</v>
      </c>
      <c r="AD76" s="35"/>
      <c r="AE76" s="35">
        <v>998777860848</v>
      </c>
      <c r="AG76" s="42">
        <f t="shared" si="0"/>
        <v>2.0405338559182926E-3</v>
      </c>
      <c r="AI76" s="43"/>
    </row>
    <row r="77" spans="1:35" ht="19.5" thickBot="1" x14ac:dyDescent="0.5">
      <c r="G77" s="35"/>
      <c r="H77" s="35"/>
      <c r="I77" s="35"/>
      <c r="J77" s="35"/>
      <c r="K77" s="35"/>
      <c r="L77" s="35"/>
      <c r="M77" s="36">
        <f>SUM(M9:M76)</f>
        <v>293401303714315</v>
      </c>
      <c r="N77" s="35"/>
      <c r="O77" s="36">
        <f>SUM(O9:O76)</f>
        <v>311575569319306</v>
      </c>
      <c r="P77" s="35"/>
      <c r="Q77" s="36">
        <f>SUM(Q9:Q76)</f>
        <v>33609337</v>
      </c>
      <c r="R77" s="35"/>
      <c r="S77" s="36">
        <f>SUM(S9:S76)</f>
        <v>33579743966380</v>
      </c>
      <c r="T77" s="35"/>
      <c r="U77" s="36">
        <f>SUM(U9:U76)</f>
        <v>102891017</v>
      </c>
      <c r="V77" s="35"/>
      <c r="W77" s="36">
        <f>SUM(W9:W76)</f>
        <v>27845841221641</v>
      </c>
      <c r="X77" s="35"/>
      <c r="Y77" s="36">
        <f>SUM(Y9:Y76)</f>
        <v>3486141242</v>
      </c>
      <c r="Z77" s="35"/>
      <c r="AA77" s="35"/>
      <c r="AB77" s="35"/>
      <c r="AC77" s="36">
        <f>SUM(AC9:AC76)</f>
        <v>314811074965731</v>
      </c>
      <c r="AD77" s="35"/>
      <c r="AE77" s="36">
        <f>SUM(AE9:AE76)</f>
        <v>332535897902060</v>
      </c>
      <c r="AG77" s="45">
        <f>SUM(AG9:AG76)</f>
        <v>0.67935540742950062</v>
      </c>
      <c r="AI77" s="43"/>
    </row>
    <row r="78" spans="1:35" ht="19.5" thickTop="1" x14ac:dyDescent="0.45"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</sheetData>
  <mergeCells count="26">
    <mergeCell ref="O7:O8"/>
    <mergeCell ref="K6:O6"/>
    <mergeCell ref="G7:G8"/>
    <mergeCell ref="I7:I8"/>
    <mergeCell ref="A6:I6"/>
    <mergeCell ref="K7:K8"/>
    <mergeCell ref="M7:M8"/>
    <mergeCell ref="A7:A8"/>
    <mergeCell ref="C7:C8"/>
    <mergeCell ref="E7:E8"/>
    <mergeCell ref="A2:AG2"/>
    <mergeCell ref="A3:AG3"/>
    <mergeCell ref="A4:AG4"/>
    <mergeCell ref="AE7:AE8"/>
    <mergeCell ref="AG7:AG8"/>
    <mergeCell ref="Y6:AG6"/>
    <mergeCell ref="U8"/>
    <mergeCell ref="W8"/>
    <mergeCell ref="U7:W7"/>
    <mergeCell ref="Q6:W6"/>
    <mergeCell ref="Y7:Y8"/>
    <mergeCell ref="Q8"/>
    <mergeCell ref="S8"/>
    <mergeCell ref="Q7:S7"/>
    <mergeCell ref="AA7:AA8"/>
    <mergeCell ref="AC7:AC8"/>
  </mergeCells>
  <pageMargins left="0.7" right="0.7" top="0.75" bottom="0.75" header="0.3" footer="0.3"/>
  <pageSetup scale="26" orientation="portrait" horizontalDpi="300" r:id="rId1"/>
  <ignoredErrors>
    <ignoredError sqref="Y6:AG8 Y70:AF70 Y9:AF9 Y10:AF10 Y11:AF11 Y12:AF12 Y13:AF13 Y14:AF14 Y15:AF15 Y16:AF16 Y17:AF17 Y18:AF18 Y19:AF19 Y20:AF20 Y21:AF21 Y22:AF22 Y23:AF23 Y24:AF24 Y25:AF25 Y26:AF26 Y27:AF27 Y28:AF28 Y29:AF29 Y30:AF30 Y31:AF31 Y32:AF32 Y33:AF33 Y34:AF34 Y35:AF35 Y36:AF36 Y37:AF37 Y38:AF38 Y39:AF39 Y40:AF40 Y41:AF41 Y42:AF42 Y43:AF43 Y44:AF44 Y45:AF45 Y46:AF46 Y47:AF47 Y48:AF48 Y49:AF49 Y50:AF50 Y51:AF51 Y52:AF52 Y53:AF53 Y54:AF54 Y55:AF55 Y56:AF56 Y57:AF57 Y58:AF58 Y59:AF59 Y60:AF60 Y61:AF61 Y62:AF62 Y63:AF63 Y64:AF64 Y65:AF65 Y66:AF66 Y67:AF67 Y68:AF68 Y69:AF6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3"/>
  <sheetViews>
    <sheetView rightToLeft="1" view="pageBreakPreview" zoomScaleNormal="100" zoomScaleSheetLayoutView="100" workbookViewId="0">
      <selection activeCell="K10" sqref="K10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3" style="1" bestFit="1" customWidth="1"/>
    <col min="4" max="4" width="1" style="1" customWidth="1"/>
    <col min="5" max="5" width="12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1.140625" style="1" bestFit="1" customWidth="1"/>
    <col min="10" max="10" width="1" style="1" customWidth="1"/>
    <col min="11" max="11" width="22.42578125" style="1" bestFit="1" customWidth="1"/>
    <col min="12" max="12" width="1" style="1" customWidth="1"/>
    <col min="13" max="13" width="11.42578125" style="1" bestFit="1" customWidth="1"/>
    <col min="14" max="14" width="8.85546875" bestFit="1" customWidth="1"/>
    <col min="15" max="15" width="18.140625" bestFit="1" customWidth="1"/>
    <col min="16" max="16384" width="9.140625" style="1"/>
  </cols>
  <sheetData>
    <row r="2" spans="1:15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5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5" ht="21" x14ac:dyDescent="0.45">
      <c r="A4" s="29" t="s">
        <v>617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6" spans="1:15" ht="21" x14ac:dyDescent="0.45">
      <c r="A6" s="37" t="s">
        <v>3</v>
      </c>
      <c r="C6" s="38" t="s">
        <v>6</v>
      </c>
      <c r="D6" s="38" t="s">
        <v>6</v>
      </c>
      <c r="E6" s="38" t="s">
        <v>6</v>
      </c>
      <c r="F6" s="38" t="s">
        <v>6</v>
      </c>
      <c r="G6" s="38" t="s">
        <v>6</v>
      </c>
      <c r="H6" s="38" t="s">
        <v>6</v>
      </c>
      <c r="I6" s="38" t="s">
        <v>6</v>
      </c>
      <c r="J6" s="38" t="s">
        <v>6</v>
      </c>
      <c r="K6" s="38" t="s">
        <v>6</v>
      </c>
      <c r="L6" s="38" t="s">
        <v>6</v>
      </c>
    </row>
    <row r="7" spans="1:15" ht="21" x14ac:dyDescent="0.45">
      <c r="A7" s="38" t="s">
        <v>3</v>
      </c>
      <c r="C7" s="38" t="s">
        <v>7</v>
      </c>
      <c r="E7" s="38" t="s">
        <v>279</v>
      </c>
      <c r="G7" s="38" t="s">
        <v>280</v>
      </c>
      <c r="I7" s="38" t="s">
        <v>281</v>
      </c>
      <c r="K7" s="38" t="s">
        <v>282</v>
      </c>
      <c r="N7" s="24"/>
      <c r="O7" s="24"/>
    </row>
    <row r="8" spans="1:15" x14ac:dyDescent="0.45">
      <c r="A8" s="1" t="s">
        <v>229</v>
      </c>
      <c r="C8" s="35">
        <v>4022100</v>
      </c>
      <c r="D8" s="35"/>
      <c r="E8" s="35">
        <v>983990</v>
      </c>
      <c r="F8" s="35"/>
      <c r="G8" s="35">
        <v>992438</v>
      </c>
      <c r="I8" s="15">
        <v>8.6E-3</v>
      </c>
      <c r="K8" s="35">
        <v>3991684879800</v>
      </c>
      <c r="M8" s="2"/>
      <c r="N8" s="25"/>
      <c r="O8" s="25"/>
    </row>
    <row r="9" spans="1:15" x14ac:dyDescent="0.45">
      <c r="A9" s="1" t="s">
        <v>235</v>
      </c>
      <c r="C9" s="35">
        <v>1850000</v>
      </c>
      <c r="D9" s="35"/>
      <c r="E9" s="35">
        <v>1000000</v>
      </c>
      <c r="F9" s="35"/>
      <c r="G9" s="35">
        <v>1000000</v>
      </c>
      <c r="I9" s="15">
        <v>0</v>
      </c>
      <c r="K9" s="35">
        <v>1850000000000</v>
      </c>
      <c r="M9" s="2"/>
      <c r="N9" s="25"/>
      <c r="O9" s="25"/>
    </row>
    <row r="10" spans="1:15" x14ac:dyDescent="0.45">
      <c r="A10" s="1" t="s">
        <v>232</v>
      </c>
      <c r="C10" s="35">
        <v>5273061</v>
      </c>
      <c r="D10" s="35"/>
      <c r="E10" s="35">
        <v>973890</v>
      </c>
      <c r="F10" s="35"/>
      <c r="G10" s="35">
        <v>990789</v>
      </c>
      <c r="I10" s="15">
        <v>1.7399999999999999E-2</v>
      </c>
      <c r="K10" s="35">
        <v>5224490835129</v>
      </c>
      <c r="M10" s="2"/>
      <c r="N10" s="25"/>
      <c r="O10" s="25"/>
    </row>
    <row r="11" spans="1:15" x14ac:dyDescent="0.45">
      <c r="A11" s="1" t="s">
        <v>238</v>
      </c>
      <c r="C11" s="35">
        <v>8908400</v>
      </c>
      <c r="D11" s="35"/>
      <c r="E11" s="35">
        <v>971670</v>
      </c>
      <c r="F11" s="35"/>
      <c r="G11" s="35">
        <v>992926</v>
      </c>
      <c r="I11" s="15">
        <v>2.1899999999999999E-2</v>
      </c>
      <c r="K11" s="35">
        <v>8845381978400</v>
      </c>
      <c r="M11" s="2"/>
      <c r="N11" s="25"/>
      <c r="O11" s="25"/>
    </row>
    <row r="12" spans="1:15" x14ac:dyDescent="0.45">
      <c r="A12" s="1" t="s">
        <v>195</v>
      </c>
      <c r="C12" s="35">
        <v>9998800</v>
      </c>
      <c r="D12" s="35"/>
      <c r="E12" s="35">
        <v>966936</v>
      </c>
      <c r="F12" s="35"/>
      <c r="G12" s="35">
        <v>966936</v>
      </c>
      <c r="I12" s="15">
        <v>0</v>
      </c>
      <c r="K12" s="35">
        <v>9668199676800</v>
      </c>
      <c r="M12" s="2"/>
      <c r="N12" s="25"/>
      <c r="O12" s="25"/>
    </row>
    <row r="13" spans="1:15" x14ac:dyDescent="0.45">
      <c r="A13" s="1" t="s">
        <v>226</v>
      </c>
      <c r="C13" s="35">
        <v>1290000</v>
      </c>
      <c r="D13" s="35"/>
      <c r="E13" s="35">
        <v>925790</v>
      </c>
      <c r="F13" s="35"/>
      <c r="G13" s="35">
        <v>955807</v>
      </c>
      <c r="I13" s="15">
        <v>3.2399999999999998E-2</v>
      </c>
      <c r="K13" s="35">
        <v>1232991030000</v>
      </c>
      <c r="M13" s="2"/>
      <c r="N13" s="25"/>
      <c r="O13" s="25"/>
    </row>
    <row r="14" spans="1:15" x14ac:dyDescent="0.45">
      <c r="A14" s="1" t="s">
        <v>189</v>
      </c>
      <c r="C14" s="35">
        <v>2500000</v>
      </c>
      <c r="D14" s="35"/>
      <c r="E14" s="35">
        <v>935975</v>
      </c>
      <c r="F14" s="35"/>
      <c r="G14" s="35">
        <v>964826</v>
      </c>
      <c r="I14" s="15">
        <v>3.0800000000000001E-2</v>
      </c>
      <c r="K14" s="35">
        <v>2412065000000</v>
      </c>
      <c r="M14" s="2"/>
      <c r="N14" s="25"/>
      <c r="O14" s="25"/>
    </row>
    <row r="15" spans="1:15" x14ac:dyDescent="0.45">
      <c r="A15" s="1" t="s">
        <v>120</v>
      </c>
      <c r="C15" s="35">
        <v>5722600</v>
      </c>
      <c r="D15" s="35"/>
      <c r="E15" s="35">
        <v>1068302</v>
      </c>
      <c r="F15" s="35"/>
      <c r="G15" s="35">
        <v>1068302</v>
      </c>
      <c r="I15" s="15">
        <v>0</v>
      </c>
      <c r="K15" s="35">
        <v>6113465025200</v>
      </c>
      <c r="M15" s="2"/>
      <c r="N15" s="25"/>
      <c r="O15" s="25"/>
    </row>
    <row r="16" spans="1:15" x14ac:dyDescent="0.45">
      <c r="A16" s="1" t="s">
        <v>123</v>
      </c>
      <c r="C16" s="35">
        <v>5706900</v>
      </c>
      <c r="D16" s="35"/>
      <c r="E16" s="35">
        <v>1070742</v>
      </c>
      <c r="F16" s="35"/>
      <c r="G16" s="35">
        <v>1070742</v>
      </c>
      <c r="I16" s="15">
        <v>0</v>
      </c>
      <c r="K16" s="35">
        <v>6110617519800</v>
      </c>
      <c r="M16" s="2"/>
      <c r="N16" s="25"/>
      <c r="O16" s="25"/>
    </row>
    <row r="17" spans="1:15" x14ac:dyDescent="0.45">
      <c r="A17" s="1" t="s">
        <v>126</v>
      </c>
      <c r="C17" s="35">
        <v>11233900</v>
      </c>
      <c r="D17" s="35"/>
      <c r="E17" s="35">
        <v>1074833</v>
      </c>
      <c r="F17" s="35"/>
      <c r="G17" s="35">
        <v>1074833</v>
      </c>
      <c r="I17" s="15">
        <v>0</v>
      </c>
      <c r="K17" s="35">
        <v>12074566438700</v>
      </c>
      <c r="M17" s="2"/>
      <c r="N17" s="25"/>
      <c r="O17" s="25"/>
    </row>
    <row r="18" spans="1:15" x14ac:dyDescent="0.45">
      <c r="A18" s="1" t="s">
        <v>132</v>
      </c>
      <c r="C18" s="35">
        <v>11367500</v>
      </c>
      <c r="D18" s="35"/>
      <c r="E18" s="35">
        <v>1048458</v>
      </c>
      <c r="F18" s="35"/>
      <c r="G18" s="35">
        <v>1048458</v>
      </c>
      <c r="I18" s="15">
        <v>0</v>
      </c>
      <c r="K18" s="35">
        <v>11918346315000</v>
      </c>
      <c r="M18" s="2"/>
      <c r="N18" s="25"/>
      <c r="O18" s="25"/>
    </row>
    <row r="19" spans="1:15" x14ac:dyDescent="0.45">
      <c r="A19" s="1" t="s">
        <v>141</v>
      </c>
      <c r="C19" s="35">
        <v>9740020</v>
      </c>
      <c r="D19" s="35"/>
      <c r="E19" s="35">
        <v>2437095</v>
      </c>
      <c r="F19" s="35"/>
      <c r="G19" s="35">
        <v>2437095</v>
      </c>
      <c r="I19" s="15">
        <v>0</v>
      </c>
      <c r="K19" s="35">
        <v>23737354041900</v>
      </c>
      <c r="M19" s="2"/>
      <c r="N19" s="25"/>
      <c r="O19" s="25"/>
    </row>
    <row r="20" spans="1:15" x14ac:dyDescent="0.45">
      <c r="A20" s="1" t="s">
        <v>210</v>
      </c>
      <c r="C20" s="35">
        <v>8440100</v>
      </c>
      <c r="D20" s="35"/>
      <c r="E20" s="35">
        <v>947360</v>
      </c>
      <c r="F20" s="35"/>
      <c r="G20" s="35">
        <v>968595</v>
      </c>
      <c r="I20" s="15">
        <v>2.24E-2</v>
      </c>
      <c r="K20" s="35">
        <v>8175038659500</v>
      </c>
      <c r="M20" s="2"/>
      <c r="N20" s="25"/>
      <c r="O20" s="25"/>
    </row>
    <row r="21" spans="1:15" x14ac:dyDescent="0.45">
      <c r="A21" s="1" t="s">
        <v>135</v>
      </c>
      <c r="C21" s="35">
        <v>6372600</v>
      </c>
      <c r="D21" s="35"/>
      <c r="E21" s="35">
        <v>1192247</v>
      </c>
      <c r="F21" s="35"/>
      <c r="G21" s="35">
        <v>1192247</v>
      </c>
      <c r="I21" s="15">
        <v>0</v>
      </c>
      <c r="K21" s="35">
        <v>7597713232200</v>
      </c>
      <c r="M21" s="2"/>
      <c r="N21" s="25"/>
      <c r="O21" s="25"/>
    </row>
    <row r="22" spans="1:15" x14ac:dyDescent="0.45">
      <c r="A22" s="1" t="s">
        <v>213</v>
      </c>
      <c r="C22" s="35">
        <v>4035000</v>
      </c>
      <c r="D22" s="35"/>
      <c r="E22" s="35">
        <v>1000000</v>
      </c>
      <c r="F22" s="35"/>
      <c r="G22" s="35">
        <v>981619</v>
      </c>
      <c r="I22" s="15">
        <v>-1.84E-2</v>
      </c>
      <c r="K22" s="35">
        <v>3960832665000</v>
      </c>
      <c r="M22" s="2"/>
      <c r="N22" s="25"/>
      <c r="O22" s="25"/>
    </row>
    <row r="23" spans="1:15" x14ac:dyDescent="0.45">
      <c r="A23" s="1" t="s">
        <v>218</v>
      </c>
      <c r="C23" s="35">
        <v>1400000</v>
      </c>
      <c r="D23" s="35"/>
      <c r="E23" s="35">
        <v>986660</v>
      </c>
      <c r="F23" s="35"/>
      <c r="G23" s="35">
        <v>990618</v>
      </c>
      <c r="I23" s="15">
        <v>4.0000000000000001E-3</v>
      </c>
      <c r="K23" s="35">
        <v>1386865200000</v>
      </c>
      <c r="M23" s="2"/>
      <c r="N23" s="25"/>
      <c r="O23" s="25"/>
    </row>
    <row r="24" spans="1:15" x14ac:dyDescent="0.45">
      <c r="A24" s="1" t="s">
        <v>180</v>
      </c>
      <c r="C24" s="35">
        <v>5088156</v>
      </c>
      <c r="D24" s="35"/>
      <c r="E24" s="35">
        <v>1010000</v>
      </c>
      <c r="F24" s="35"/>
      <c r="G24" s="35">
        <v>1000000</v>
      </c>
      <c r="I24" s="15">
        <v>-9.9000000000000008E-3</v>
      </c>
      <c r="K24" s="35">
        <v>5088156000000</v>
      </c>
      <c r="M24" s="2"/>
      <c r="N24" s="25"/>
      <c r="O24" s="25"/>
    </row>
    <row r="25" spans="1:15" x14ac:dyDescent="0.45">
      <c r="A25" s="1" t="s">
        <v>220</v>
      </c>
      <c r="C25" s="35">
        <v>15360900</v>
      </c>
      <c r="D25" s="35"/>
      <c r="E25" s="35">
        <v>921660</v>
      </c>
      <c r="F25" s="35"/>
      <c r="G25" s="35">
        <v>970000</v>
      </c>
      <c r="I25" s="15">
        <v>5.2400000000000002E-2</v>
      </c>
      <c r="K25" s="35">
        <v>14900073000000</v>
      </c>
      <c r="M25" s="2"/>
      <c r="N25" s="25"/>
      <c r="O25" s="25"/>
    </row>
    <row r="26" spans="1:15" x14ac:dyDescent="0.45">
      <c r="A26" s="1" t="s">
        <v>138</v>
      </c>
      <c r="C26" s="35">
        <v>7971900</v>
      </c>
      <c r="D26" s="35"/>
      <c r="E26" s="35">
        <v>974284</v>
      </c>
      <c r="F26" s="35"/>
      <c r="G26" s="35">
        <v>974284</v>
      </c>
      <c r="I26" s="15">
        <v>0</v>
      </c>
      <c r="K26" s="35">
        <v>7766894619600</v>
      </c>
      <c r="M26" s="2"/>
      <c r="N26" s="25"/>
      <c r="O26" s="25"/>
    </row>
    <row r="27" spans="1:15" x14ac:dyDescent="0.45">
      <c r="A27" s="1" t="s">
        <v>129</v>
      </c>
      <c r="C27" s="35">
        <v>5157300</v>
      </c>
      <c r="D27" s="35"/>
      <c r="E27" s="35">
        <v>2043690</v>
      </c>
      <c r="F27" s="35"/>
      <c r="G27" s="35">
        <v>2043690</v>
      </c>
      <c r="I27" s="15">
        <v>0</v>
      </c>
      <c r="K27" s="35">
        <v>10539922437000</v>
      </c>
      <c r="M27" s="2"/>
      <c r="N27" s="25"/>
      <c r="O27" s="25"/>
    </row>
    <row r="28" spans="1:15" x14ac:dyDescent="0.45">
      <c r="A28" s="1" t="s">
        <v>147</v>
      </c>
      <c r="C28" s="35">
        <v>4147965</v>
      </c>
      <c r="D28" s="35"/>
      <c r="E28" s="35">
        <v>1203000</v>
      </c>
      <c r="F28" s="35"/>
      <c r="G28" s="35">
        <v>1253427</v>
      </c>
      <c r="I28" s="15">
        <v>4.19E-2</v>
      </c>
      <c r="K28" s="35">
        <v>5199171326055</v>
      </c>
      <c r="M28" s="2"/>
      <c r="N28" s="25"/>
      <c r="O28" s="25"/>
    </row>
    <row r="29" spans="1:15" x14ac:dyDescent="0.45">
      <c r="A29" s="1" t="s">
        <v>263</v>
      </c>
      <c r="C29" s="35">
        <v>6167317</v>
      </c>
      <c r="D29" s="35"/>
      <c r="E29" s="35">
        <v>920500</v>
      </c>
      <c r="F29" s="35"/>
      <c r="G29" s="35">
        <v>893127</v>
      </c>
      <c r="I29" s="15">
        <v>-2.9700000000000001E-2</v>
      </c>
      <c r="K29" s="35">
        <v>5508197330259</v>
      </c>
      <c r="M29" s="2"/>
      <c r="N29" s="25"/>
      <c r="O29" s="25"/>
    </row>
    <row r="30" spans="1:15" x14ac:dyDescent="0.45">
      <c r="A30" s="1" t="s">
        <v>144</v>
      </c>
      <c r="C30" s="35">
        <v>1052617</v>
      </c>
      <c r="D30" s="35"/>
      <c r="E30" s="35">
        <v>1926000</v>
      </c>
      <c r="F30" s="35"/>
      <c r="G30" s="35">
        <v>1934833</v>
      </c>
      <c r="I30" s="15">
        <v>4.5999999999999999E-3</v>
      </c>
      <c r="K30" s="35">
        <v>2036638107961</v>
      </c>
      <c r="M30" s="2"/>
      <c r="N30" s="25"/>
      <c r="O30" s="25"/>
    </row>
    <row r="31" spans="1:15" x14ac:dyDescent="0.45">
      <c r="A31" s="1" t="s">
        <v>114</v>
      </c>
      <c r="C31" s="35">
        <v>1716250</v>
      </c>
      <c r="D31" s="35"/>
      <c r="E31" s="35">
        <v>3008719</v>
      </c>
      <c r="F31" s="35"/>
      <c r="G31" s="35">
        <v>2965050</v>
      </c>
      <c r="I31" s="15">
        <v>-1.4500000000000001E-2</v>
      </c>
      <c r="K31" s="35">
        <v>5088767062500</v>
      </c>
      <c r="M31" s="2"/>
      <c r="N31" s="25"/>
      <c r="O31" s="25"/>
    </row>
    <row r="32" spans="1:15" ht="19.5" thickBot="1" x14ac:dyDescent="0.5">
      <c r="C32" s="16">
        <f>SUM(C8:C31)</f>
        <v>144523386</v>
      </c>
      <c r="D32" s="16"/>
      <c r="E32" s="16">
        <f>SUM(E8:E31)</f>
        <v>29591801</v>
      </c>
      <c r="G32" s="16">
        <f>SUM(G8:G31)</f>
        <v>29730642</v>
      </c>
      <c r="I32" s="14"/>
      <c r="K32" s="36">
        <f>SUM(K8:K31)</f>
        <v>170427432380804</v>
      </c>
      <c r="N32" s="26"/>
      <c r="O32" s="26"/>
    </row>
    <row r="33" spans="9:9" ht="19.5" thickTop="1" x14ac:dyDescent="0.45">
      <c r="I33" s="14"/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93"/>
  <sheetViews>
    <sheetView rightToLeft="1" view="pageBreakPreview" zoomScale="115" zoomScaleNormal="100" zoomScaleSheetLayoutView="115" workbookViewId="0">
      <selection activeCell="C14" sqref="A13:C1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2.28515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8" style="1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21" x14ac:dyDescent="0.45">
      <c r="A5" s="37" t="s">
        <v>284</v>
      </c>
      <c r="C5" s="38" t="s">
        <v>285</v>
      </c>
      <c r="D5" s="38" t="s">
        <v>285</v>
      </c>
      <c r="E5" s="38" t="s">
        <v>285</v>
      </c>
      <c r="F5" s="38" t="s">
        <v>285</v>
      </c>
      <c r="G5" s="38" t="s">
        <v>285</v>
      </c>
      <c r="H5" s="38" t="s">
        <v>285</v>
      </c>
      <c r="I5" s="38" t="s">
        <v>285</v>
      </c>
      <c r="K5" s="38" t="s">
        <v>4</v>
      </c>
      <c r="M5" s="38" t="s">
        <v>5</v>
      </c>
      <c r="N5" s="38" t="s">
        <v>5</v>
      </c>
      <c r="O5" s="38" t="s">
        <v>5</v>
      </c>
      <c r="Q5" s="38" t="s">
        <v>6</v>
      </c>
      <c r="R5" s="38" t="s">
        <v>6</v>
      </c>
      <c r="S5" s="38" t="s">
        <v>6</v>
      </c>
    </row>
    <row r="6" spans="1:19" ht="21" x14ac:dyDescent="0.45">
      <c r="A6" s="38" t="s">
        <v>284</v>
      </c>
      <c r="C6" s="38" t="s">
        <v>286</v>
      </c>
      <c r="E6" s="38" t="s">
        <v>287</v>
      </c>
      <c r="G6" s="38" t="s">
        <v>288</v>
      </c>
      <c r="I6" s="38" t="s">
        <v>112</v>
      </c>
      <c r="K6" s="38" t="s">
        <v>289</v>
      </c>
      <c r="M6" s="38" t="s">
        <v>290</v>
      </c>
      <c r="O6" s="38" t="s">
        <v>291</v>
      </c>
      <c r="Q6" s="38" t="s">
        <v>289</v>
      </c>
      <c r="S6" s="38" t="s">
        <v>283</v>
      </c>
    </row>
    <row r="7" spans="1:19" x14ac:dyDescent="0.45">
      <c r="A7" s="1" t="s">
        <v>292</v>
      </c>
      <c r="C7" s="1" t="s">
        <v>293</v>
      </c>
      <c r="E7" s="1" t="s">
        <v>294</v>
      </c>
      <c r="G7" s="1" t="s">
        <v>295</v>
      </c>
      <c r="I7" s="35">
        <v>0</v>
      </c>
      <c r="J7" s="35"/>
      <c r="K7" s="35">
        <v>516722911699</v>
      </c>
      <c r="L7" s="35"/>
      <c r="M7" s="35">
        <v>144376970263451</v>
      </c>
      <c r="N7" s="35"/>
      <c r="O7" s="35">
        <v>144127873174224</v>
      </c>
      <c r="P7" s="35"/>
      <c r="Q7" s="35">
        <v>765820000926</v>
      </c>
      <c r="S7" s="15">
        <v>1.6000000000000001E-3</v>
      </c>
    </row>
    <row r="8" spans="1:19" x14ac:dyDescent="0.45">
      <c r="A8" s="1" t="s">
        <v>296</v>
      </c>
      <c r="C8" s="1" t="s">
        <v>297</v>
      </c>
      <c r="E8" s="1" t="s">
        <v>294</v>
      </c>
      <c r="G8" s="1" t="s">
        <v>298</v>
      </c>
      <c r="I8" s="35">
        <v>10</v>
      </c>
      <c r="J8" s="35"/>
      <c r="K8" s="35">
        <v>724777253293</v>
      </c>
      <c r="L8" s="35"/>
      <c r="M8" s="35">
        <v>2806130131079</v>
      </c>
      <c r="N8" s="35"/>
      <c r="O8" s="35">
        <v>2762904123746</v>
      </c>
      <c r="P8" s="35"/>
      <c r="Q8" s="35">
        <v>768003260626</v>
      </c>
      <c r="S8" s="15">
        <v>1.6000000000000001E-3</v>
      </c>
    </row>
    <row r="9" spans="1:19" x14ac:dyDescent="0.45">
      <c r="A9" s="1" t="s">
        <v>299</v>
      </c>
      <c r="C9" s="1" t="s">
        <v>300</v>
      </c>
      <c r="E9" s="1" t="s">
        <v>294</v>
      </c>
      <c r="G9" s="1" t="s">
        <v>301</v>
      </c>
      <c r="I9" s="35">
        <v>0</v>
      </c>
      <c r="J9" s="35"/>
      <c r="K9" s="35">
        <v>34043062450</v>
      </c>
      <c r="L9" s="35"/>
      <c r="M9" s="35">
        <v>4253247462622</v>
      </c>
      <c r="N9" s="35"/>
      <c r="O9" s="35">
        <v>3978009097814</v>
      </c>
      <c r="P9" s="35"/>
      <c r="Q9" s="35">
        <v>309281427258</v>
      </c>
      <c r="S9" s="15">
        <v>5.9999999999999995E-4</v>
      </c>
    </row>
    <row r="10" spans="1:19" x14ac:dyDescent="0.45">
      <c r="A10" s="1" t="s">
        <v>302</v>
      </c>
      <c r="C10" s="1" t="s">
        <v>303</v>
      </c>
      <c r="E10" s="1" t="s">
        <v>294</v>
      </c>
      <c r="G10" s="1" t="s">
        <v>304</v>
      </c>
      <c r="I10" s="35">
        <v>10</v>
      </c>
      <c r="J10" s="35"/>
      <c r="K10" s="35">
        <v>7323339</v>
      </c>
      <c r="L10" s="35"/>
      <c r="M10" s="35">
        <v>61030060</v>
      </c>
      <c r="N10" s="35"/>
      <c r="O10" s="35">
        <v>0</v>
      </c>
      <c r="P10" s="35"/>
      <c r="Q10" s="35">
        <v>68353399</v>
      </c>
      <c r="S10" s="15">
        <v>0</v>
      </c>
    </row>
    <row r="11" spans="1:19" x14ac:dyDescent="0.45">
      <c r="A11" s="1" t="s">
        <v>296</v>
      </c>
      <c r="C11" s="1" t="s">
        <v>305</v>
      </c>
      <c r="E11" s="1" t="s">
        <v>294</v>
      </c>
      <c r="G11" s="1" t="s">
        <v>306</v>
      </c>
      <c r="I11" s="35">
        <v>10</v>
      </c>
      <c r="J11" s="35"/>
      <c r="K11" s="35">
        <v>188259847</v>
      </c>
      <c r="L11" s="35"/>
      <c r="M11" s="35">
        <v>746213</v>
      </c>
      <c r="N11" s="35"/>
      <c r="O11" s="35">
        <v>420000</v>
      </c>
      <c r="P11" s="35"/>
      <c r="Q11" s="35">
        <v>188586060</v>
      </c>
      <c r="S11" s="15">
        <v>0</v>
      </c>
    </row>
    <row r="12" spans="1:19" x14ac:dyDescent="0.45">
      <c r="A12" s="1" t="s">
        <v>307</v>
      </c>
      <c r="C12" s="1" t="s">
        <v>308</v>
      </c>
      <c r="E12" s="1" t="s">
        <v>309</v>
      </c>
      <c r="G12" s="1" t="s">
        <v>310</v>
      </c>
      <c r="I12" s="35">
        <v>0</v>
      </c>
      <c r="J12" s="35"/>
      <c r="K12" s="35">
        <v>36536684</v>
      </c>
      <c r="L12" s="35"/>
      <c r="M12" s="35">
        <v>22537122124432</v>
      </c>
      <c r="N12" s="35"/>
      <c r="O12" s="35">
        <v>22537158161416</v>
      </c>
      <c r="P12" s="35"/>
      <c r="Q12" s="35">
        <v>499700</v>
      </c>
      <c r="S12" s="15">
        <v>0</v>
      </c>
    </row>
    <row r="13" spans="1:19" x14ac:dyDescent="0.45">
      <c r="A13" s="1" t="s">
        <v>296</v>
      </c>
      <c r="C13" s="1" t="s">
        <v>311</v>
      </c>
      <c r="E13" s="1" t="s">
        <v>309</v>
      </c>
      <c r="G13" s="1" t="s">
        <v>312</v>
      </c>
      <c r="I13" s="35">
        <v>0</v>
      </c>
      <c r="J13" s="35"/>
      <c r="K13" s="35">
        <v>50000000</v>
      </c>
      <c r="L13" s="35"/>
      <c r="M13" s="35">
        <v>0</v>
      </c>
      <c r="N13" s="35"/>
      <c r="O13" s="35">
        <v>0</v>
      </c>
      <c r="P13" s="35"/>
      <c r="Q13" s="35">
        <v>50000000</v>
      </c>
      <c r="S13" s="15">
        <v>0</v>
      </c>
    </row>
    <row r="14" spans="1:19" x14ac:dyDescent="0.45">
      <c r="A14" s="1" t="s">
        <v>313</v>
      </c>
      <c r="C14" s="1" t="s">
        <v>314</v>
      </c>
      <c r="E14" s="1" t="s">
        <v>315</v>
      </c>
      <c r="G14" s="1" t="s">
        <v>316</v>
      </c>
      <c r="I14" s="35">
        <v>0</v>
      </c>
      <c r="J14" s="35"/>
      <c r="K14" s="35">
        <v>27515</v>
      </c>
      <c r="L14" s="35"/>
      <c r="M14" s="35">
        <v>0</v>
      </c>
      <c r="N14" s="35"/>
      <c r="O14" s="35">
        <v>0</v>
      </c>
      <c r="P14" s="35"/>
      <c r="Q14" s="35">
        <v>27515</v>
      </c>
      <c r="S14" s="15">
        <v>0</v>
      </c>
    </row>
    <row r="15" spans="1:19" x14ac:dyDescent="0.45">
      <c r="A15" s="1" t="s">
        <v>317</v>
      </c>
      <c r="C15" s="1" t="s">
        <v>318</v>
      </c>
      <c r="E15" s="1" t="s">
        <v>294</v>
      </c>
      <c r="G15" s="1" t="s">
        <v>319</v>
      </c>
      <c r="I15" s="35">
        <v>10</v>
      </c>
      <c r="J15" s="35"/>
      <c r="K15" s="35">
        <v>415732485</v>
      </c>
      <c r="L15" s="35"/>
      <c r="M15" s="35">
        <v>1696490</v>
      </c>
      <c r="N15" s="35"/>
      <c r="O15" s="35">
        <v>0</v>
      </c>
      <c r="P15" s="35"/>
      <c r="Q15" s="35">
        <v>417428975</v>
      </c>
      <c r="S15" s="15">
        <v>0</v>
      </c>
    </row>
    <row r="16" spans="1:19" x14ac:dyDescent="0.45">
      <c r="A16" s="1" t="s">
        <v>320</v>
      </c>
      <c r="C16" s="1" t="s">
        <v>321</v>
      </c>
      <c r="E16" s="1" t="s">
        <v>294</v>
      </c>
      <c r="G16" s="1" t="s">
        <v>322</v>
      </c>
      <c r="I16" s="35">
        <v>0</v>
      </c>
      <c r="J16" s="35"/>
      <c r="K16" s="35">
        <v>104054</v>
      </c>
      <c r="L16" s="35"/>
      <c r="M16" s="35">
        <v>0</v>
      </c>
      <c r="N16" s="35"/>
      <c r="O16" s="35">
        <v>0</v>
      </c>
      <c r="P16" s="35"/>
      <c r="Q16" s="35">
        <v>104054</v>
      </c>
      <c r="S16" s="15">
        <v>0</v>
      </c>
    </row>
    <row r="17" spans="1:19" x14ac:dyDescent="0.45">
      <c r="A17" s="1" t="s">
        <v>323</v>
      </c>
      <c r="C17" s="1" t="s">
        <v>324</v>
      </c>
      <c r="E17" s="1" t="s">
        <v>294</v>
      </c>
      <c r="G17" s="1" t="s">
        <v>325</v>
      </c>
      <c r="I17" s="35">
        <v>10</v>
      </c>
      <c r="J17" s="35"/>
      <c r="K17" s="35">
        <v>224466</v>
      </c>
      <c r="L17" s="35"/>
      <c r="M17" s="35">
        <v>0</v>
      </c>
      <c r="N17" s="35"/>
      <c r="O17" s="35">
        <v>0</v>
      </c>
      <c r="P17" s="35"/>
      <c r="Q17" s="35">
        <v>224466</v>
      </c>
      <c r="S17" s="15">
        <v>0</v>
      </c>
    </row>
    <row r="18" spans="1:19" x14ac:dyDescent="0.45">
      <c r="A18" s="1" t="s">
        <v>326</v>
      </c>
      <c r="C18" s="1" t="s">
        <v>327</v>
      </c>
      <c r="E18" s="1" t="s">
        <v>294</v>
      </c>
      <c r="G18" s="1" t="s">
        <v>328</v>
      </c>
      <c r="I18" s="35">
        <v>0</v>
      </c>
      <c r="J18" s="35"/>
      <c r="K18" s="35">
        <v>100018546</v>
      </c>
      <c r="L18" s="35"/>
      <c r="M18" s="35">
        <v>411035</v>
      </c>
      <c r="N18" s="35"/>
      <c r="O18" s="35">
        <v>0</v>
      </c>
      <c r="P18" s="35"/>
      <c r="Q18" s="35">
        <v>100429581</v>
      </c>
      <c r="S18" s="15">
        <v>0</v>
      </c>
    </row>
    <row r="19" spans="1:19" x14ac:dyDescent="0.45">
      <c r="A19" s="1" t="s">
        <v>329</v>
      </c>
      <c r="C19" s="1" t="s">
        <v>330</v>
      </c>
      <c r="E19" s="1" t="s">
        <v>294</v>
      </c>
      <c r="G19" s="1" t="s">
        <v>331</v>
      </c>
      <c r="I19" s="35">
        <v>0</v>
      </c>
      <c r="J19" s="35"/>
      <c r="K19" s="35">
        <v>71640827</v>
      </c>
      <c r="L19" s="35"/>
      <c r="M19" s="35">
        <v>225971683139</v>
      </c>
      <c r="N19" s="35"/>
      <c r="O19" s="35">
        <v>226000250000</v>
      </c>
      <c r="P19" s="35"/>
      <c r="Q19" s="35">
        <v>43073966</v>
      </c>
      <c r="S19" s="15">
        <v>0</v>
      </c>
    </row>
    <row r="20" spans="1:19" x14ac:dyDescent="0.45">
      <c r="A20" s="1" t="s">
        <v>332</v>
      </c>
      <c r="C20" s="1" t="s">
        <v>333</v>
      </c>
      <c r="E20" s="1" t="s">
        <v>294</v>
      </c>
      <c r="G20" s="1" t="s">
        <v>334</v>
      </c>
      <c r="I20" s="35">
        <v>0</v>
      </c>
      <c r="J20" s="35"/>
      <c r="K20" s="35">
        <v>334033262396</v>
      </c>
      <c r="L20" s="35"/>
      <c r="M20" s="35">
        <v>27655346966362</v>
      </c>
      <c r="N20" s="35"/>
      <c r="O20" s="35">
        <v>27218563750000</v>
      </c>
      <c r="P20" s="35"/>
      <c r="Q20" s="35">
        <v>770816478758</v>
      </c>
      <c r="S20" s="15">
        <v>1.6000000000000001E-3</v>
      </c>
    </row>
    <row r="21" spans="1:19" x14ac:dyDescent="0.45">
      <c r="A21" s="1" t="s">
        <v>335</v>
      </c>
      <c r="C21" s="1" t="s">
        <v>336</v>
      </c>
      <c r="E21" s="1" t="s">
        <v>294</v>
      </c>
      <c r="G21" s="1" t="s">
        <v>337</v>
      </c>
      <c r="I21" s="35">
        <v>0</v>
      </c>
      <c r="J21" s="35"/>
      <c r="K21" s="35">
        <v>1606242</v>
      </c>
      <c r="L21" s="35"/>
      <c r="M21" s="35">
        <v>4874</v>
      </c>
      <c r="N21" s="35"/>
      <c r="O21" s="35">
        <v>420000</v>
      </c>
      <c r="P21" s="35"/>
      <c r="Q21" s="35">
        <v>1191116</v>
      </c>
      <c r="S21" s="15">
        <v>0</v>
      </c>
    </row>
    <row r="22" spans="1:19" x14ac:dyDescent="0.45">
      <c r="A22" s="1" t="s">
        <v>338</v>
      </c>
      <c r="C22" s="1" t="s">
        <v>339</v>
      </c>
      <c r="E22" s="1" t="s">
        <v>294</v>
      </c>
      <c r="G22" s="1" t="s">
        <v>340</v>
      </c>
      <c r="I22" s="35">
        <v>0</v>
      </c>
      <c r="J22" s="35"/>
      <c r="K22" s="35">
        <v>43078</v>
      </c>
      <c r="L22" s="35"/>
      <c r="M22" s="35">
        <v>0</v>
      </c>
      <c r="N22" s="35"/>
      <c r="O22" s="35">
        <v>0</v>
      </c>
      <c r="P22" s="35"/>
      <c r="Q22" s="35">
        <v>43078</v>
      </c>
      <c r="S22" s="15">
        <v>0</v>
      </c>
    </row>
    <row r="23" spans="1:19" x14ac:dyDescent="0.45">
      <c r="A23" s="1" t="s">
        <v>341</v>
      </c>
      <c r="C23" s="1" t="s">
        <v>342</v>
      </c>
      <c r="E23" s="1" t="s">
        <v>294</v>
      </c>
      <c r="G23" s="1" t="s">
        <v>343</v>
      </c>
      <c r="I23" s="35">
        <v>10</v>
      </c>
      <c r="J23" s="35"/>
      <c r="K23" s="35">
        <v>290255</v>
      </c>
      <c r="L23" s="35"/>
      <c r="M23" s="35">
        <v>1193</v>
      </c>
      <c r="N23" s="35"/>
      <c r="O23" s="35">
        <v>0</v>
      </c>
      <c r="P23" s="35"/>
      <c r="Q23" s="35">
        <v>291448</v>
      </c>
      <c r="S23" s="15">
        <v>0</v>
      </c>
    </row>
    <row r="24" spans="1:19" x14ac:dyDescent="0.45">
      <c r="A24" s="1" t="s">
        <v>344</v>
      </c>
      <c r="C24" s="1" t="s">
        <v>345</v>
      </c>
      <c r="E24" s="1" t="s">
        <v>294</v>
      </c>
      <c r="G24" s="1" t="s">
        <v>346</v>
      </c>
      <c r="I24" s="35">
        <v>10</v>
      </c>
      <c r="J24" s="35"/>
      <c r="K24" s="35">
        <v>10000</v>
      </c>
      <c r="L24" s="35"/>
      <c r="M24" s="35">
        <v>0</v>
      </c>
      <c r="N24" s="35"/>
      <c r="O24" s="35">
        <v>0</v>
      </c>
      <c r="P24" s="35"/>
      <c r="Q24" s="35">
        <v>10000</v>
      </c>
      <c r="S24" s="15">
        <v>0</v>
      </c>
    </row>
    <row r="25" spans="1:19" x14ac:dyDescent="0.45">
      <c r="A25" s="1" t="s">
        <v>347</v>
      </c>
      <c r="C25" s="1" t="s">
        <v>348</v>
      </c>
      <c r="E25" s="1" t="s">
        <v>294</v>
      </c>
      <c r="G25" s="1" t="s">
        <v>349</v>
      </c>
      <c r="I25" s="35">
        <v>0</v>
      </c>
      <c r="J25" s="35"/>
      <c r="K25" s="35">
        <v>230350</v>
      </c>
      <c r="L25" s="35"/>
      <c r="M25" s="35">
        <v>8178082192</v>
      </c>
      <c r="N25" s="35"/>
      <c r="O25" s="35">
        <v>8171090000</v>
      </c>
      <c r="P25" s="35"/>
      <c r="Q25" s="35">
        <v>7222542</v>
      </c>
      <c r="S25" s="15">
        <v>0</v>
      </c>
    </row>
    <row r="26" spans="1:19" x14ac:dyDescent="0.45">
      <c r="A26" s="1" t="s">
        <v>350</v>
      </c>
      <c r="C26" s="1" t="s">
        <v>351</v>
      </c>
      <c r="E26" s="1" t="s">
        <v>309</v>
      </c>
      <c r="G26" s="1" t="s">
        <v>352</v>
      </c>
      <c r="I26" s="35">
        <v>0</v>
      </c>
      <c r="J26" s="35"/>
      <c r="K26" s="35">
        <v>56909365</v>
      </c>
      <c r="L26" s="35"/>
      <c r="M26" s="35">
        <v>0</v>
      </c>
      <c r="N26" s="35"/>
      <c r="O26" s="35">
        <v>420000</v>
      </c>
      <c r="P26" s="35"/>
      <c r="Q26" s="35">
        <v>56489365</v>
      </c>
      <c r="S26" s="15">
        <v>0</v>
      </c>
    </row>
    <row r="27" spans="1:19" x14ac:dyDescent="0.45">
      <c r="A27" s="1" t="s">
        <v>341</v>
      </c>
      <c r="C27" s="1" t="s">
        <v>353</v>
      </c>
      <c r="E27" s="1" t="s">
        <v>315</v>
      </c>
      <c r="G27" s="1" t="s">
        <v>196</v>
      </c>
      <c r="I27" s="35">
        <v>0</v>
      </c>
      <c r="J27" s="35"/>
      <c r="K27" s="35">
        <v>10000</v>
      </c>
      <c r="L27" s="35"/>
      <c r="M27" s="35">
        <v>0</v>
      </c>
      <c r="N27" s="35"/>
      <c r="O27" s="35">
        <v>0</v>
      </c>
      <c r="P27" s="35"/>
      <c r="Q27" s="35">
        <v>10000</v>
      </c>
      <c r="S27" s="15">
        <v>0</v>
      </c>
    </row>
    <row r="28" spans="1:19" x14ac:dyDescent="0.45">
      <c r="A28" s="1" t="s">
        <v>354</v>
      </c>
      <c r="C28" s="1" t="s">
        <v>355</v>
      </c>
      <c r="E28" s="1" t="s">
        <v>294</v>
      </c>
      <c r="G28" s="1" t="s">
        <v>356</v>
      </c>
      <c r="I28" s="35">
        <v>8</v>
      </c>
      <c r="J28" s="35"/>
      <c r="K28" s="35">
        <v>2894636</v>
      </c>
      <c r="L28" s="35"/>
      <c r="M28" s="35">
        <v>5000000010128</v>
      </c>
      <c r="N28" s="35"/>
      <c r="O28" s="35">
        <v>5000000430000</v>
      </c>
      <c r="P28" s="35"/>
      <c r="Q28" s="35">
        <v>2474764</v>
      </c>
      <c r="S28" s="15">
        <v>0</v>
      </c>
    </row>
    <row r="29" spans="1:19" x14ac:dyDescent="0.45">
      <c r="A29" s="1" t="s">
        <v>357</v>
      </c>
      <c r="C29" s="1" t="s">
        <v>358</v>
      </c>
      <c r="E29" s="1" t="s">
        <v>315</v>
      </c>
      <c r="G29" s="1" t="s">
        <v>359</v>
      </c>
      <c r="I29" s="35">
        <v>0</v>
      </c>
      <c r="J29" s="35"/>
      <c r="K29" s="35">
        <v>67653511704</v>
      </c>
      <c r="L29" s="35"/>
      <c r="M29" s="35">
        <v>40041858880959</v>
      </c>
      <c r="N29" s="35"/>
      <c r="O29" s="35">
        <v>40088453166000</v>
      </c>
      <c r="P29" s="35"/>
      <c r="Q29" s="35">
        <v>21059226663</v>
      </c>
      <c r="S29" s="15">
        <v>0</v>
      </c>
    </row>
    <row r="30" spans="1:19" x14ac:dyDescent="0.45">
      <c r="A30" s="1" t="s">
        <v>360</v>
      </c>
      <c r="C30" s="1" t="s">
        <v>361</v>
      </c>
      <c r="E30" s="1" t="s">
        <v>294</v>
      </c>
      <c r="G30" s="1" t="s">
        <v>362</v>
      </c>
      <c r="I30" s="35">
        <v>8</v>
      </c>
      <c r="J30" s="35"/>
      <c r="K30" s="35">
        <v>8330194</v>
      </c>
      <c r="L30" s="35"/>
      <c r="M30" s="35">
        <v>34234</v>
      </c>
      <c r="N30" s="35"/>
      <c r="O30" s="35">
        <v>0</v>
      </c>
      <c r="P30" s="35"/>
      <c r="Q30" s="35">
        <v>8364428</v>
      </c>
      <c r="S30" s="15">
        <v>0</v>
      </c>
    </row>
    <row r="31" spans="1:19" x14ac:dyDescent="0.45">
      <c r="A31" s="1" t="s">
        <v>363</v>
      </c>
      <c r="C31" s="1" t="s">
        <v>364</v>
      </c>
      <c r="E31" s="1" t="s">
        <v>294</v>
      </c>
      <c r="G31" s="1" t="s">
        <v>365</v>
      </c>
      <c r="I31" s="35">
        <v>10</v>
      </c>
      <c r="J31" s="35"/>
      <c r="K31" s="35">
        <v>1</v>
      </c>
      <c r="L31" s="35"/>
      <c r="M31" s="35">
        <v>0</v>
      </c>
      <c r="N31" s="35"/>
      <c r="O31" s="35">
        <v>0</v>
      </c>
      <c r="P31" s="35"/>
      <c r="Q31" s="35">
        <v>1</v>
      </c>
      <c r="S31" s="15">
        <v>0</v>
      </c>
    </row>
    <row r="32" spans="1:19" x14ac:dyDescent="0.45">
      <c r="A32" s="1" t="s">
        <v>366</v>
      </c>
      <c r="C32" s="1" t="s">
        <v>367</v>
      </c>
      <c r="E32" s="1" t="s">
        <v>294</v>
      </c>
      <c r="G32" s="1" t="s">
        <v>368</v>
      </c>
      <c r="I32" s="35">
        <v>0</v>
      </c>
      <c r="J32" s="35"/>
      <c r="K32" s="35">
        <v>1957577</v>
      </c>
      <c r="L32" s="35"/>
      <c r="M32" s="35">
        <v>6318</v>
      </c>
      <c r="N32" s="35"/>
      <c r="O32" s="35">
        <v>420000</v>
      </c>
      <c r="P32" s="35"/>
      <c r="Q32" s="35">
        <v>1543895</v>
      </c>
      <c r="S32" s="15">
        <v>0</v>
      </c>
    </row>
    <row r="33" spans="1:19" x14ac:dyDescent="0.45">
      <c r="A33" s="1" t="s">
        <v>369</v>
      </c>
      <c r="C33" s="1" t="s">
        <v>370</v>
      </c>
      <c r="E33" s="1" t="s">
        <v>309</v>
      </c>
      <c r="G33" s="1" t="s">
        <v>368</v>
      </c>
      <c r="I33" s="35">
        <v>0</v>
      </c>
      <c r="J33" s="35"/>
      <c r="K33" s="35">
        <v>69999</v>
      </c>
      <c r="L33" s="35"/>
      <c r="M33" s="35">
        <v>0</v>
      </c>
      <c r="N33" s="35"/>
      <c r="O33" s="35">
        <v>0</v>
      </c>
      <c r="P33" s="35"/>
      <c r="Q33" s="35">
        <v>69999</v>
      </c>
      <c r="S33" s="15">
        <v>0</v>
      </c>
    </row>
    <row r="34" spans="1:19" x14ac:dyDescent="0.45">
      <c r="A34" s="1" t="s">
        <v>371</v>
      </c>
      <c r="C34" s="1" t="s">
        <v>372</v>
      </c>
      <c r="E34" s="1" t="s">
        <v>294</v>
      </c>
      <c r="G34" s="1" t="s">
        <v>373</v>
      </c>
      <c r="I34" s="35">
        <v>0</v>
      </c>
      <c r="J34" s="35"/>
      <c r="K34" s="35">
        <v>133156697834</v>
      </c>
      <c r="L34" s="35"/>
      <c r="M34" s="35">
        <v>147945231093</v>
      </c>
      <c r="N34" s="35"/>
      <c r="O34" s="35">
        <v>147940500000</v>
      </c>
      <c r="P34" s="35"/>
      <c r="Q34" s="35">
        <v>133161428927</v>
      </c>
      <c r="S34" s="15">
        <v>2.9999999999999997E-4</v>
      </c>
    </row>
    <row r="35" spans="1:19" x14ac:dyDescent="0.45">
      <c r="A35" s="1" t="s">
        <v>374</v>
      </c>
      <c r="C35" s="1" t="s">
        <v>375</v>
      </c>
      <c r="E35" s="1" t="s">
        <v>376</v>
      </c>
      <c r="G35" s="1" t="s">
        <v>377</v>
      </c>
      <c r="I35" s="35">
        <v>18</v>
      </c>
      <c r="J35" s="35"/>
      <c r="K35" s="35">
        <v>500000000000</v>
      </c>
      <c r="L35" s="35"/>
      <c r="M35" s="35">
        <v>0</v>
      </c>
      <c r="N35" s="35"/>
      <c r="O35" s="35">
        <v>0</v>
      </c>
      <c r="P35" s="35"/>
      <c r="Q35" s="35">
        <v>500000000000</v>
      </c>
      <c r="S35" s="15">
        <v>1E-3</v>
      </c>
    </row>
    <row r="36" spans="1:19" x14ac:dyDescent="0.45">
      <c r="A36" s="1" t="s">
        <v>378</v>
      </c>
      <c r="C36" s="1" t="s">
        <v>379</v>
      </c>
      <c r="E36" s="1" t="s">
        <v>376</v>
      </c>
      <c r="G36" s="1" t="s">
        <v>380</v>
      </c>
      <c r="I36" s="35">
        <v>18</v>
      </c>
      <c r="J36" s="35"/>
      <c r="K36" s="35">
        <v>500000000000</v>
      </c>
      <c r="L36" s="35"/>
      <c r="M36" s="35">
        <v>0</v>
      </c>
      <c r="N36" s="35"/>
      <c r="O36" s="35">
        <v>0</v>
      </c>
      <c r="P36" s="35"/>
      <c r="Q36" s="35">
        <v>500000000000</v>
      </c>
      <c r="S36" s="15">
        <v>1E-3</v>
      </c>
    </row>
    <row r="37" spans="1:19" x14ac:dyDescent="0.45">
      <c r="A37" s="1" t="s">
        <v>381</v>
      </c>
      <c r="C37" s="1" t="s">
        <v>382</v>
      </c>
      <c r="E37" s="1" t="s">
        <v>294</v>
      </c>
      <c r="G37" s="1" t="s">
        <v>383</v>
      </c>
      <c r="I37" s="35">
        <v>0</v>
      </c>
      <c r="J37" s="35"/>
      <c r="K37" s="35">
        <v>195752911</v>
      </c>
      <c r="L37" s="35"/>
      <c r="M37" s="35">
        <v>2620152975819</v>
      </c>
      <c r="N37" s="35"/>
      <c r="O37" s="35">
        <v>2506004090000</v>
      </c>
      <c r="P37" s="35"/>
      <c r="Q37" s="35">
        <v>114344638730</v>
      </c>
      <c r="S37" s="15">
        <v>2.0000000000000001E-4</v>
      </c>
    </row>
    <row r="38" spans="1:19" x14ac:dyDescent="0.45">
      <c r="A38" s="1" t="s">
        <v>329</v>
      </c>
      <c r="C38" s="1" t="s">
        <v>384</v>
      </c>
      <c r="E38" s="1" t="s">
        <v>376</v>
      </c>
      <c r="G38" s="1" t="s">
        <v>385</v>
      </c>
      <c r="I38" s="35">
        <v>18</v>
      </c>
      <c r="J38" s="35"/>
      <c r="K38" s="35">
        <v>5274000000000</v>
      </c>
      <c r="L38" s="35"/>
      <c r="M38" s="35">
        <v>0</v>
      </c>
      <c r="N38" s="35"/>
      <c r="O38" s="35">
        <v>0</v>
      </c>
      <c r="P38" s="35"/>
      <c r="Q38" s="35">
        <v>5274000000000</v>
      </c>
      <c r="S38" s="15">
        <v>1.0800000000000001E-2</v>
      </c>
    </row>
    <row r="39" spans="1:19" x14ac:dyDescent="0.45">
      <c r="A39" s="1" t="s">
        <v>386</v>
      </c>
      <c r="C39" s="1" t="s">
        <v>387</v>
      </c>
      <c r="E39" s="1" t="s">
        <v>376</v>
      </c>
      <c r="G39" s="1" t="s">
        <v>388</v>
      </c>
      <c r="I39" s="35">
        <v>18</v>
      </c>
      <c r="J39" s="35"/>
      <c r="K39" s="35">
        <v>10000000000000</v>
      </c>
      <c r="L39" s="35"/>
      <c r="M39" s="35">
        <v>0</v>
      </c>
      <c r="N39" s="35"/>
      <c r="O39" s="35">
        <v>0</v>
      </c>
      <c r="P39" s="35"/>
      <c r="Q39" s="35">
        <v>10000000000000</v>
      </c>
      <c r="S39" s="15">
        <v>2.0400000000000001E-2</v>
      </c>
    </row>
    <row r="40" spans="1:19" x14ac:dyDescent="0.45">
      <c r="A40" s="1" t="s">
        <v>389</v>
      </c>
      <c r="C40" s="1" t="s">
        <v>390</v>
      </c>
      <c r="E40" s="1" t="s">
        <v>376</v>
      </c>
      <c r="G40" s="1" t="s">
        <v>391</v>
      </c>
      <c r="I40" s="35">
        <v>18</v>
      </c>
      <c r="J40" s="35"/>
      <c r="K40" s="35">
        <v>500000000000</v>
      </c>
      <c r="L40" s="35"/>
      <c r="M40" s="35">
        <v>0</v>
      </c>
      <c r="N40" s="35"/>
      <c r="O40" s="35">
        <v>0</v>
      </c>
      <c r="P40" s="35"/>
      <c r="Q40" s="35">
        <v>500000000000</v>
      </c>
      <c r="S40" s="15">
        <v>1E-3</v>
      </c>
    </row>
    <row r="41" spans="1:19" x14ac:dyDescent="0.45">
      <c r="A41" s="1" t="s">
        <v>392</v>
      </c>
      <c r="C41" s="1" t="s">
        <v>393</v>
      </c>
      <c r="E41" s="1" t="s">
        <v>294</v>
      </c>
      <c r="G41" s="1" t="s">
        <v>394</v>
      </c>
      <c r="I41" s="35">
        <v>0</v>
      </c>
      <c r="J41" s="35"/>
      <c r="K41" s="35">
        <v>360137</v>
      </c>
      <c r="L41" s="35"/>
      <c r="M41" s="35">
        <v>0</v>
      </c>
      <c r="N41" s="35"/>
      <c r="O41" s="35">
        <v>0</v>
      </c>
      <c r="P41" s="35"/>
      <c r="Q41" s="35">
        <v>360137</v>
      </c>
      <c r="S41" s="15">
        <v>0</v>
      </c>
    </row>
    <row r="42" spans="1:19" x14ac:dyDescent="0.45">
      <c r="A42" s="1" t="s">
        <v>350</v>
      </c>
      <c r="C42" s="1" t="s">
        <v>395</v>
      </c>
      <c r="E42" s="1" t="s">
        <v>376</v>
      </c>
      <c r="G42" s="1" t="s">
        <v>396</v>
      </c>
      <c r="I42" s="35">
        <v>18</v>
      </c>
      <c r="J42" s="35"/>
      <c r="K42" s="35">
        <v>3000000000000</v>
      </c>
      <c r="L42" s="35"/>
      <c r="M42" s="35">
        <v>0</v>
      </c>
      <c r="N42" s="35"/>
      <c r="O42" s="35">
        <v>0</v>
      </c>
      <c r="P42" s="35"/>
      <c r="Q42" s="35">
        <v>3000000000000</v>
      </c>
      <c r="S42" s="15">
        <v>6.1000000000000004E-3</v>
      </c>
    </row>
    <row r="43" spans="1:19" x14ac:dyDescent="0.45">
      <c r="A43" s="1" t="s">
        <v>397</v>
      </c>
      <c r="C43" s="1" t="s">
        <v>398</v>
      </c>
      <c r="E43" s="1" t="s">
        <v>376</v>
      </c>
      <c r="G43" s="1" t="s">
        <v>399</v>
      </c>
      <c r="I43" s="35">
        <v>18</v>
      </c>
      <c r="J43" s="35"/>
      <c r="K43" s="35">
        <v>5000000000000</v>
      </c>
      <c r="L43" s="35"/>
      <c r="M43" s="35">
        <v>0</v>
      </c>
      <c r="N43" s="35"/>
      <c r="O43" s="35">
        <v>3000000000000</v>
      </c>
      <c r="P43" s="35"/>
      <c r="Q43" s="35">
        <v>2000000000000</v>
      </c>
      <c r="S43" s="15">
        <v>4.1000000000000003E-3</v>
      </c>
    </row>
    <row r="44" spans="1:19" x14ac:dyDescent="0.45">
      <c r="A44" s="1" t="s">
        <v>397</v>
      </c>
      <c r="C44" s="1" t="s">
        <v>400</v>
      </c>
      <c r="E44" s="1" t="s">
        <v>376</v>
      </c>
      <c r="G44" s="1" t="s">
        <v>401</v>
      </c>
      <c r="I44" s="35">
        <v>18</v>
      </c>
      <c r="J44" s="35"/>
      <c r="K44" s="35">
        <v>3000000000000</v>
      </c>
      <c r="L44" s="35"/>
      <c r="M44" s="35">
        <v>0</v>
      </c>
      <c r="N44" s="35"/>
      <c r="O44" s="35">
        <v>1500000000000</v>
      </c>
      <c r="P44" s="35"/>
      <c r="Q44" s="35">
        <v>1500000000000</v>
      </c>
      <c r="S44" s="15">
        <v>3.0999999999999999E-3</v>
      </c>
    </row>
    <row r="45" spans="1:19" x14ac:dyDescent="0.45">
      <c r="A45" s="1" t="s">
        <v>402</v>
      </c>
      <c r="C45" s="1" t="s">
        <v>403</v>
      </c>
      <c r="E45" s="1" t="s">
        <v>376</v>
      </c>
      <c r="G45" s="1" t="s">
        <v>404</v>
      </c>
      <c r="I45" s="35">
        <v>18</v>
      </c>
      <c r="J45" s="35"/>
      <c r="K45" s="35">
        <v>500000000000</v>
      </c>
      <c r="L45" s="35"/>
      <c r="M45" s="35">
        <v>0</v>
      </c>
      <c r="N45" s="35"/>
      <c r="O45" s="35">
        <v>0</v>
      </c>
      <c r="P45" s="35"/>
      <c r="Q45" s="35">
        <v>500000000000</v>
      </c>
      <c r="S45" s="15">
        <v>1E-3</v>
      </c>
    </row>
    <row r="46" spans="1:19" x14ac:dyDescent="0.45">
      <c r="A46" s="1" t="s">
        <v>405</v>
      </c>
      <c r="C46" s="1" t="s">
        <v>406</v>
      </c>
      <c r="E46" s="1" t="s">
        <v>376</v>
      </c>
      <c r="G46" s="1" t="s">
        <v>404</v>
      </c>
      <c r="I46" s="35">
        <v>18</v>
      </c>
      <c r="J46" s="35"/>
      <c r="K46" s="35">
        <v>1000000000000</v>
      </c>
      <c r="L46" s="35"/>
      <c r="M46" s="35">
        <v>0</v>
      </c>
      <c r="N46" s="35"/>
      <c r="O46" s="35">
        <v>0</v>
      </c>
      <c r="P46" s="35"/>
      <c r="Q46" s="35">
        <v>1000000000000</v>
      </c>
      <c r="S46" s="15">
        <v>2E-3</v>
      </c>
    </row>
    <row r="47" spans="1:19" x14ac:dyDescent="0.45">
      <c r="A47" s="1" t="s">
        <v>407</v>
      </c>
      <c r="C47" s="1" t="s">
        <v>408</v>
      </c>
      <c r="E47" s="1" t="s">
        <v>376</v>
      </c>
      <c r="G47" s="1" t="s">
        <v>409</v>
      </c>
      <c r="I47" s="35">
        <v>18</v>
      </c>
      <c r="J47" s="35"/>
      <c r="K47" s="35">
        <v>1000000000000</v>
      </c>
      <c r="L47" s="35"/>
      <c r="M47" s="35">
        <v>0</v>
      </c>
      <c r="N47" s="35"/>
      <c r="O47" s="35">
        <v>0</v>
      </c>
      <c r="P47" s="35"/>
      <c r="Q47" s="35">
        <v>1000000000000</v>
      </c>
      <c r="S47" s="15">
        <v>2E-3</v>
      </c>
    </row>
    <row r="48" spans="1:19" x14ac:dyDescent="0.45">
      <c r="A48" s="1" t="s">
        <v>410</v>
      </c>
      <c r="C48" s="1" t="s">
        <v>411</v>
      </c>
      <c r="E48" s="1" t="s">
        <v>376</v>
      </c>
      <c r="G48" s="1" t="s">
        <v>412</v>
      </c>
      <c r="I48" s="35">
        <v>18</v>
      </c>
      <c r="J48" s="35"/>
      <c r="K48" s="35">
        <v>1000000000000</v>
      </c>
      <c r="L48" s="35"/>
      <c r="M48" s="35">
        <v>0</v>
      </c>
      <c r="N48" s="35"/>
      <c r="O48" s="35">
        <v>0</v>
      </c>
      <c r="P48" s="35"/>
      <c r="Q48" s="35">
        <v>1000000000000</v>
      </c>
      <c r="S48" s="15">
        <v>2E-3</v>
      </c>
    </row>
    <row r="49" spans="1:19" x14ac:dyDescent="0.45">
      <c r="A49" s="1" t="s">
        <v>413</v>
      </c>
      <c r="C49" s="1" t="s">
        <v>414</v>
      </c>
      <c r="E49" s="1" t="s">
        <v>376</v>
      </c>
      <c r="G49" s="1" t="s">
        <v>415</v>
      </c>
      <c r="I49" s="35">
        <v>18</v>
      </c>
      <c r="J49" s="35"/>
      <c r="K49" s="35">
        <v>1000000000000</v>
      </c>
      <c r="L49" s="35"/>
      <c r="M49" s="35">
        <v>0</v>
      </c>
      <c r="N49" s="35"/>
      <c r="O49" s="35">
        <v>4000000000</v>
      </c>
      <c r="P49" s="35"/>
      <c r="Q49" s="35">
        <v>996000000000</v>
      </c>
      <c r="S49" s="15">
        <v>2E-3</v>
      </c>
    </row>
    <row r="50" spans="1:19" x14ac:dyDescent="0.45">
      <c r="A50" s="1" t="s">
        <v>416</v>
      </c>
      <c r="C50" s="1" t="s">
        <v>417</v>
      </c>
      <c r="E50" s="1" t="s">
        <v>376</v>
      </c>
      <c r="G50" s="1" t="s">
        <v>415</v>
      </c>
      <c r="I50" s="35">
        <v>18</v>
      </c>
      <c r="J50" s="35"/>
      <c r="K50" s="35">
        <v>1000000000000</v>
      </c>
      <c r="L50" s="35"/>
      <c r="M50" s="35">
        <v>0</v>
      </c>
      <c r="N50" s="35"/>
      <c r="O50" s="35">
        <v>0</v>
      </c>
      <c r="P50" s="35"/>
      <c r="Q50" s="35">
        <v>1000000000000</v>
      </c>
      <c r="S50" s="15">
        <v>2E-3</v>
      </c>
    </row>
    <row r="51" spans="1:19" x14ac:dyDescent="0.45">
      <c r="A51" s="1" t="s">
        <v>418</v>
      </c>
      <c r="C51" s="1" t="s">
        <v>419</v>
      </c>
      <c r="E51" s="1" t="s">
        <v>376</v>
      </c>
      <c r="G51" s="1" t="s">
        <v>420</v>
      </c>
      <c r="I51" s="35">
        <v>18</v>
      </c>
      <c r="J51" s="35"/>
      <c r="K51" s="35">
        <v>500000000000</v>
      </c>
      <c r="L51" s="35"/>
      <c r="M51" s="35">
        <v>0</v>
      </c>
      <c r="N51" s="35"/>
      <c r="O51" s="35">
        <v>500000000000</v>
      </c>
      <c r="P51" s="35"/>
      <c r="Q51" s="35">
        <v>0</v>
      </c>
      <c r="S51" s="15">
        <v>0</v>
      </c>
    </row>
    <row r="52" spans="1:19" x14ac:dyDescent="0.45">
      <c r="A52" s="1" t="s">
        <v>418</v>
      </c>
      <c r="C52" s="1" t="s">
        <v>421</v>
      </c>
      <c r="E52" s="1" t="s">
        <v>376</v>
      </c>
      <c r="G52" s="1" t="s">
        <v>422</v>
      </c>
      <c r="I52" s="35">
        <v>18</v>
      </c>
      <c r="J52" s="35"/>
      <c r="K52" s="35">
        <v>1000000000000</v>
      </c>
      <c r="L52" s="35"/>
      <c r="M52" s="35">
        <v>0</v>
      </c>
      <c r="N52" s="35"/>
      <c r="O52" s="35">
        <v>1000000000000</v>
      </c>
      <c r="P52" s="35"/>
      <c r="Q52" s="35">
        <v>0</v>
      </c>
      <c r="S52" s="15">
        <v>0</v>
      </c>
    </row>
    <row r="53" spans="1:19" x14ac:dyDescent="0.45">
      <c r="A53" s="1" t="s">
        <v>410</v>
      </c>
      <c r="C53" s="1" t="s">
        <v>423</v>
      </c>
      <c r="E53" s="1" t="s">
        <v>376</v>
      </c>
      <c r="G53" s="1" t="s">
        <v>424</v>
      </c>
      <c r="I53" s="35">
        <v>18</v>
      </c>
      <c r="J53" s="35"/>
      <c r="K53" s="35">
        <v>1000000000000</v>
      </c>
      <c r="L53" s="35"/>
      <c r="M53" s="35">
        <v>0</v>
      </c>
      <c r="N53" s="35"/>
      <c r="O53" s="35">
        <v>0</v>
      </c>
      <c r="P53" s="35"/>
      <c r="Q53" s="35">
        <v>1000000000000</v>
      </c>
      <c r="S53" s="15">
        <v>2E-3</v>
      </c>
    </row>
    <row r="54" spans="1:19" x14ac:dyDescent="0.45">
      <c r="A54" s="1" t="s">
        <v>378</v>
      </c>
      <c r="C54" s="1" t="s">
        <v>425</v>
      </c>
      <c r="E54" s="1" t="s">
        <v>376</v>
      </c>
      <c r="G54" s="1" t="s">
        <v>426</v>
      </c>
      <c r="I54" s="35">
        <v>18</v>
      </c>
      <c r="J54" s="35"/>
      <c r="K54" s="35">
        <v>1200000000000</v>
      </c>
      <c r="L54" s="35"/>
      <c r="M54" s="35">
        <v>0</v>
      </c>
      <c r="N54" s="35"/>
      <c r="O54" s="35">
        <v>0</v>
      </c>
      <c r="P54" s="35"/>
      <c r="Q54" s="35">
        <v>1200000000000</v>
      </c>
      <c r="S54" s="15">
        <v>2.5000000000000001E-3</v>
      </c>
    </row>
    <row r="55" spans="1:19" x14ac:dyDescent="0.45">
      <c r="A55" s="1" t="s">
        <v>427</v>
      </c>
      <c r="C55" s="1" t="s">
        <v>428</v>
      </c>
      <c r="E55" s="1" t="s">
        <v>376</v>
      </c>
      <c r="G55" s="1" t="s">
        <v>426</v>
      </c>
      <c r="I55" s="35">
        <v>18</v>
      </c>
      <c r="J55" s="35"/>
      <c r="K55" s="35">
        <v>1000000000000</v>
      </c>
      <c r="L55" s="35"/>
      <c r="M55" s="35">
        <v>0</v>
      </c>
      <c r="N55" s="35"/>
      <c r="O55" s="35">
        <v>1000000000000</v>
      </c>
      <c r="P55" s="35"/>
      <c r="Q55" s="35">
        <v>0</v>
      </c>
      <c r="S55" s="15">
        <v>0</v>
      </c>
    </row>
    <row r="56" spans="1:19" x14ac:dyDescent="0.45">
      <c r="A56" s="1" t="s">
        <v>429</v>
      </c>
      <c r="C56" s="1" t="s">
        <v>430</v>
      </c>
      <c r="E56" s="1" t="s">
        <v>376</v>
      </c>
      <c r="G56" s="1" t="s">
        <v>431</v>
      </c>
      <c r="I56" s="35">
        <v>18</v>
      </c>
      <c r="J56" s="35"/>
      <c r="K56" s="35">
        <v>2829000000000</v>
      </c>
      <c r="L56" s="35"/>
      <c r="M56" s="35">
        <v>0</v>
      </c>
      <c r="N56" s="35"/>
      <c r="O56" s="35">
        <v>2829000000000</v>
      </c>
      <c r="P56" s="35"/>
      <c r="Q56" s="35">
        <v>0</v>
      </c>
      <c r="S56" s="15">
        <v>0</v>
      </c>
    </row>
    <row r="57" spans="1:19" x14ac:dyDescent="0.45">
      <c r="A57" s="1" t="s">
        <v>432</v>
      </c>
      <c r="C57" s="1" t="s">
        <v>433</v>
      </c>
      <c r="E57" s="1" t="s">
        <v>294</v>
      </c>
      <c r="G57" s="1" t="s">
        <v>431</v>
      </c>
      <c r="I57" s="35">
        <v>0</v>
      </c>
      <c r="J57" s="35"/>
      <c r="K57" s="35">
        <v>1000000500000</v>
      </c>
      <c r="L57" s="35"/>
      <c r="M57" s="35">
        <v>20712333039</v>
      </c>
      <c r="N57" s="35"/>
      <c r="O57" s="35">
        <v>1020712331053</v>
      </c>
      <c r="P57" s="35"/>
      <c r="Q57" s="35">
        <v>501986</v>
      </c>
      <c r="S57" s="15">
        <v>0</v>
      </c>
    </row>
    <row r="58" spans="1:19" x14ac:dyDescent="0.45">
      <c r="A58" s="1" t="s">
        <v>434</v>
      </c>
      <c r="C58" s="1" t="s">
        <v>435</v>
      </c>
      <c r="E58" s="1" t="s">
        <v>294</v>
      </c>
      <c r="G58" s="1" t="s">
        <v>436</v>
      </c>
      <c r="I58" s="35">
        <v>0</v>
      </c>
      <c r="J58" s="35"/>
      <c r="K58" s="35">
        <v>133151187478</v>
      </c>
      <c r="L58" s="35"/>
      <c r="M58" s="35">
        <v>147945207532</v>
      </c>
      <c r="N58" s="35"/>
      <c r="O58" s="35">
        <v>147940500000</v>
      </c>
      <c r="P58" s="35"/>
      <c r="Q58" s="35">
        <v>133155895010</v>
      </c>
      <c r="S58" s="15">
        <v>2.9999999999999997E-4</v>
      </c>
    </row>
    <row r="59" spans="1:19" x14ac:dyDescent="0.45">
      <c r="A59" s="1" t="s">
        <v>437</v>
      </c>
      <c r="C59" s="1" t="s">
        <v>438</v>
      </c>
      <c r="E59" s="1" t="s">
        <v>294</v>
      </c>
      <c r="G59" s="1" t="s">
        <v>436</v>
      </c>
      <c r="I59" s="35">
        <v>0</v>
      </c>
      <c r="J59" s="35"/>
      <c r="K59" s="35">
        <v>100000</v>
      </c>
      <c r="L59" s="35"/>
      <c r="M59" s="35">
        <v>0</v>
      </c>
      <c r="N59" s="35"/>
      <c r="O59" s="35">
        <v>0</v>
      </c>
      <c r="P59" s="35"/>
      <c r="Q59" s="35">
        <v>100000</v>
      </c>
      <c r="S59" s="15">
        <v>0</v>
      </c>
    </row>
    <row r="60" spans="1:19" x14ac:dyDescent="0.45">
      <c r="A60" s="1" t="s">
        <v>439</v>
      </c>
      <c r="C60" s="1" t="s">
        <v>440</v>
      </c>
      <c r="E60" s="1" t="s">
        <v>376</v>
      </c>
      <c r="G60" s="1" t="s">
        <v>436</v>
      </c>
      <c r="I60" s="35">
        <v>18</v>
      </c>
      <c r="J60" s="35"/>
      <c r="K60" s="35">
        <v>9000000000000</v>
      </c>
      <c r="L60" s="35"/>
      <c r="M60" s="35">
        <v>0</v>
      </c>
      <c r="N60" s="35"/>
      <c r="O60" s="35">
        <v>0</v>
      </c>
      <c r="P60" s="35"/>
      <c r="Q60" s="35">
        <v>9000000000000</v>
      </c>
      <c r="S60" s="15">
        <v>1.84E-2</v>
      </c>
    </row>
    <row r="61" spans="1:19" x14ac:dyDescent="0.45">
      <c r="A61" s="1" t="s">
        <v>441</v>
      </c>
      <c r="C61" s="1" t="s">
        <v>442</v>
      </c>
      <c r="E61" s="1" t="s">
        <v>376</v>
      </c>
      <c r="G61" s="1" t="s">
        <v>436</v>
      </c>
      <c r="I61" s="35">
        <v>18</v>
      </c>
      <c r="J61" s="35"/>
      <c r="K61" s="35">
        <v>9000000000000</v>
      </c>
      <c r="L61" s="35"/>
      <c r="M61" s="35">
        <v>0</v>
      </c>
      <c r="N61" s="35"/>
      <c r="O61" s="35">
        <v>0</v>
      </c>
      <c r="P61" s="35"/>
      <c r="Q61" s="35">
        <v>9000000000000</v>
      </c>
      <c r="S61" s="15">
        <v>1.84E-2</v>
      </c>
    </row>
    <row r="62" spans="1:19" x14ac:dyDescent="0.45">
      <c r="A62" s="1" t="s">
        <v>443</v>
      </c>
      <c r="C62" s="1" t="s">
        <v>444</v>
      </c>
      <c r="E62" s="1" t="s">
        <v>376</v>
      </c>
      <c r="G62" s="1" t="s">
        <v>445</v>
      </c>
      <c r="I62" s="35">
        <v>18</v>
      </c>
      <c r="J62" s="35"/>
      <c r="K62" s="35">
        <v>1000000000000</v>
      </c>
      <c r="L62" s="35"/>
      <c r="M62" s="35">
        <v>0</v>
      </c>
      <c r="N62" s="35"/>
      <c r="O62" s="35">
        <v>0</v>
      </c>
      <c r="P62" s="35"/>
      <c r="Q62" s="35">
        <v>1000000000000</v>
      </c>
      <c r="S62" s="15">
        <v>2E-3</v>
      </c>
    </row>
    <row r="63" spans="1:19" x14ac:dyDescent="0.45">
      <c r="A63" s="1" t="s">
        <v>446</v>
      </c>
      <c r="C63" s="1" t="s">
        <v>447</v>
      </c>
      <c r="E63" s="1" t="s">
        <v>376</v>
      </c>
      <c r="G63" s="1" t="s">
        <v>445</v>
      </c>
      <c r="I63" s="35">
        <v>18</v>
      </c>
      <c r="J63" s="35"/>
      <c r="K63" s="35">
        <v>1000000000000</v>
      </c>
      <c r="L63" s="35"/>
      <c r="M63" s="35">
        <v>0</v>
      </c>
      <c r="N63" s="35"/>
      <c r="O63" s="35">
        <v>1000000000000</v>
      </c>
      <c r="P63" s="35"/>
      <c r="Q63" s="35">
        <v>0</v>
      </c>
      <c r="S63" s="15">
        <v>0</v>
      </c>
    </row>
    <row r="64" spans="1:19" x14ac:dyDescent="0.45">
      <c r="A64" s="1" t="s">
        <v>448</v>
      </c>
      <c r="C64" s="1" t="s">
        <v>449</v>
      </c>
      <c r="E64" s="1" t="s">
        <v>376</v>
      </c>
      <c r="G64" s="1" t="s">
        <v>450</v>
      </c>
      <c r="I64" s="35">
        <v>18</v>
      </c>
      <c r="J64" s="35"/>
      <c r="K64" s="35">
        <v>1000000000000</v>
      </c>
      <c r="L64" s="35"/>
      <c r="M64" s="35">
        <v>0</v>
      </c>
      <c r="N64" s="35"/>
      <c r="O64" s="35">
        <v>0</v>
      </c>
      <c r="P64" s="35"/>
      <c r="Q64" s="35">
        <v>1000000000000</v>
      </c>
      <c r="S64" s="15">
        <v>2E-3</v>
      </c>
    </row>
    <row r="65" spans="1:19" x14ac:dyDescent="0.45">
      <c r="A65" s="1" t="s">
        <v>416</v>
      </c>
      <c r="C65" s="1" t="s">
        <v>451</v>
      </c>
      <c r="E65" s="1" t="s">
        <v>376</v>
      </c>
      <c r="G65" s="1" t="s">
        <v>452</v>
      </c>
      <c r="I65" s="35">
        <v>18</v>
      </c>
      <c r="J65" s="35"/>
      <c r="K65" s="35">
        <v>1350000000000</v>
      </c>
      <c r="L65" s="35"/>
      <c r="M65" s="35">
        <v>0</v>
      </c>
      <c r="N65" s="35"/>
      <c r="O65" s="35">
        <v>0</v>
      </c>
      <c r="P65" s="35"/>
      <c r="Q65" s="35">
        <v>1350000000000</v>
      </c>
      <c r="S65" s="15">
        <v>2.8E-3</v>
      </c>
    </row>
    <row r="66" spans="1:19" x14ac:dyDescent="0.45">
      <c r="A66" s="1" t="s">
        <v>453</v>
      </c>
      <c r="C66" s="1" t="s">
        <v>454</v>
      </c>
      <c r="E66" s="1" t="s">
        <v>376</v>
      </c>
      <c r="G66" s="1" t="s">
        <v>455</v>
      </c>
      <c r="I66" s="35">
        <v>18</v>
      </c>
      <c r="J66" s="35"/>
      <c r="K66" s="35">
        <v>1000000000000</v>
      </c>
      <c r="L66" s="35"/>
      <c r="M66" s="35">
        <v>0</v>
      </c>
      <c r="N66" s="35"/>
      <c r="O66" s="35">
        <v>0</v>
      </c>
      <c r="P66" s="35"/>
      <c r="Q66" s="35">
        <v>1000000000000</v>
      </c>
      <c r="S66" s="15">
        <v>2E-3</v>
      </c>
    </row>
    <row r="67" spans="1:19" x14ac:dyDescent="0.45">
      <c r="A67" s="1" t="s">
        <v>410</v>
      </c>
      <c r="C67" s="1" t="s">
        <v>456</v>
      </c>
      <c r="E67" s="1" t="s">
        <v>309</v>
      </c>
      <c r="G67" s="1" t="s">
        <v>184</v>
      </c>
      <c r="I67" s="35">
        <v>0</v>
      </c>
      <c r="J67" s="35"/>
      <c r="K67" s="35">
        <v>243948911750</v>
      </c>
      <c r="L67" s="35"/>
      <c r="M67" s="35">
        <v>10384000000</v>
      </c>
      <c r="N67" s="35"/>
      <c r="O67" s="35">
        <v>243900000000</v>
      </c>
      <c r="P67" s="35"/>
      <c r="Q67" s="35">
        <v>10432911750</v>
      </c>
      <c r="S67" s="15">
        <v>0</v>
      </c>
    </row>
    <row r="68" spans="1:19" x14ac:dyDescent="0.45">
      <c r="A68" s="1" t="s">
        <v>397</v>
      </c>
      <c r="C68" s="1" t="s">
        <v>457</v>
      </c>
      <c r="E68" s="1" t="s">
        <v>376</v>
      </c>
      <c r="G68" s="1" t="s">
        <v>458</v>
      </c>
      <c r="I68" s="35">
        <v>18</v>
      </c>
      <c r="J68" s="35"/>
      <c r="K68" s="35">
        <v>500000000000</v>
      </c>
      <c r="L68" s="35"/>
      <c r="M68" s="35">
        <v>0</v>
      </c>
      <c r="N68" s="35"/>
      <c r="O68" s="35">
        <v>0</v>
      </c>
      <c r="P68" s="35"/>
      <c r="Q68" s="35">
        <v>500000000000</v>
      </c>
      <c r="S68" s="15">
        <v>1E-3</v>
      </c>
    </row>
    <row r="69" spans="1:19" x14ac:dyDescent="0.45">
      <c r="A69" s="1" t="s">
        <v>459</v>
      </c>
      <c r="C69" s="1" t="s">
        <v>460</v>
      </c>
      <c r="E69" s="1" t="s">
        <v>376</v>
      </c>
      <c r="G69" s="1" t="s">
        <v>458</v>
      </c>
      <c r="I69" s="35">
        <v>18</v>
      </c>
      <c r="J69" s="35"/>
      <c r="K69" s="35">
        <v>2000000000000</v>
      </c>
      <c r="L69" s="35"/>
      <c r="M69" s="35">
        <v>0</v>
      </c>
      <c r="N69" s="35"/>
      <c r="O69" s="35">
        <v>800000000000</v>
      </c>
      <c r="P69" s="35"/>
      <c r="Q69" s="35">
        <v>1200000000000</v>
      </c>
      <c r="S69" s="15">
        <v>2.5000000000000001E-3</v>
      </c>
    </row>
    <row r="70" spans="1:19" x14ac:dyDescent="0.45">
      <c r="A70" s="1" t="s">
        <v>461</v>
      </c>
      <c r="C70" s="1" t="s">
        <v>462</v>
      </c>
      <c r="E70" s="1" t="s">
        <v>376</v>
      </c>
      <c r="G70" s="1" t="s">
        <v>458</v>
      </c>
      <c r="I70" s="35">
        <v>18</v>
      </c>
      <c r="J70" s="35"/>
      <c r="K70" s="35">
        <v>1500000000000</v>
      </c>
      <c r="L70" s="35"/>
      <c r="M70" s="35">
        <v>0</v>
      </c>
      <c r="N70" s="35"/>
      <c r="O70" s="35">
        <v>1000000000000</v>
      </c>
      <c r="P70" s="35"/>
      <c r="Q70" s="35">
        <v>500000000000</v>
      </c>
      <c r="S70" s="15">
        <v>1E-3</v>
      </c>
    </row>
    <row r="71" spans="1:19" x14ac:dyDescent="0.45">
      <c r="A71" s="1" t="s">
        <v>463</v>
      </c>
      <c r="C71" s="1" t="s">
        <v>464</v>
      </c>
      <c r="E71" s="1" t="s">
        <v>376</v>
      </c>
      <c r="G71" s="1" t="s">
        <v>458</v>
      </c>
      <c r="I71" s="35">
        <v>18</v>
      </c>
      <c r="J71" s="35"/>
      <c r="K71" s="35">
        <v>1500000000000</v>
      </c>
      <c r="L71" s="35"/>
      <c r="M71" s="35">
        <v>0</v>
      </c>
      <c r="N71" s="35"/>
      <c r="O71" s="35">
        <v>1200000000000</v>
      </c>
      <c r="P71" s="35"/>
      <c r="Q71" s="35">
        <v>300000000000</v>
      </c>
      <c r="S71" s="15">
        <v>5.9999999999999995E-4</v>
      </c>
    </row>
    <row r="72" spans="1:19" x14ac:dyDescent="0.45">
      <c r="A72" s="1" t="s">
        <v>418</v>
      </c>
      <c r="C72" s="1" t="s">
        <v>465</v>
      </c>
      <c r="E72" s="1" t="s">
        <v>294</v>
      </c>
      <c r="G72" s="1" t="s">
        <v>4</v>
      </c>
      <c r="I72" s="35">
        <v>0</v>
      </c>
      <c r="J72" s="35"/>
      <c r="K72" s="35">
        <v>2000000000000</v>
      </c>
      <c r="L72" s="35"/>
      <c r="M72" s="35">
        <v>0</v>
      </c>
      <c r="N72" s="35"/>
      <c r="O72" s="35">
        <v>2000000000000</v>
      </c>
      <c r="P72" s="35"/>
      <c r="Q72" s="35">
        <v>0</v>
      </c>
      <c r="S72" s="15">
        <v>0</v>
      </c>
    </row>
    <row r="73" spans="1:19" x14ac:dyDescent="0.45">
      <c r="A73" s="1" t="s">
        <v>397</v>
      </c>
      <c r="C73" s="1" t="s">
        <v>466</v>
      </c>
      <c r="E73" s="1" t="s">
        <v>376</v>
      </c>
      <c r="G73" s="1" t="s">
        <v>467</v>
      </c>
      <c r="I73" s="35">
        <v>18</v>
      </c>
      <c r="J73" s="35"/>
      <c r="K73" s="35">
        <v>0</v>
      </c>
      <c r="L73" s="35"/>
      <c r="M73" s="35">
        <v>4000000000000</v>
      </c>
      <c r="N73" s="35"/>
      <c r="O73" s="35">
        <v>0</v>
      </c>
      <c r="P73" s="35"/>
      <c r="Q73" s="35">
        <v>4000000000000</v>
      </c>
      <c r="S73" s="15">
        <v>8.2000000000000007E-3</v>
      </c>
    </row>
    <row r="74" spans="1:19" x14ac:dyDescent="0.45">
      <c r="A74" s="1" t="s">
        <v>468</v>
      </c>
      <c r="C74" s="1" t="s">
        <v>469</v>
      </c>
      <c r="E74" s="1" t="s">
        <v>376</v>
      </c>
      <c r="G74" s="1" t="s">
        <v>467</v>
      </c>
      <c r="I74" s="35">
        <v>18</v>
      </c>
      <c r="J74" s="35"/>
      <c r="K74" s="35">
        <v>0</v>
      </c>
      <c r="L74" s="35"/>
      <c r="M74" s="35">
        <v>3000000000000</v>
      </c>
      <c r="N74" s="35"/>
      <c r="O74" s="35">
        <v>0</v>
      </c>
      <c r="P74" s="35"/>
      <c r="Q74" s="35">
        <v>3000000000000</v>
      </c>
      <c r="S74" s="15">
        <v>6.1000000000000004E-3</v>
      </c>
    </row>
    <row r="75" spans="1:19" x14ac:dyDescent="0.45">
      <c r="A75" s="1" t="s">
        <v>397</v>
      </c>
      <c r="C75" s="1" t="s">
        <v>470</v>
      </c>
      <c r="E75" s="1" t="s">
        <v>376</v>
      </c>
      <c r="G75" s="1" t="s">
        <v>471</v>
      </c>
      <c r="I75" s="35">
        <v>18</v>
      </c>
      <c r="J75" s="35"/>
      <c r="K75" s="35">
        <v>0</v>
      </c>
      <c r="L75" s="35"/>
      <c r="M75" s="35">
        <v>2000000000000</v>
      </c>
      <c r="N75" s="35"/>
      <c r="O75" s="35">
        <v>0</v>
      </c>
      <c r="P75" s="35"/>
      <c r="Q75" s="35">
        <v>2000000000000</v>
      </c>
      <c r="S75" s="15">
        <v>4.1000000000000003E-3</v>
      </c>
    </row>
    <row r="76" spans="1:19" x14ac:dyDescent="0.45">
      <c r="A76" s="1" t="s">
        <v>472</v>
      </c>
      <c r="C76" s="1" t="s">
        <v>473</v>
      </c>
      <c r="E76" s="1" t="s">
        <v>376</v>
      </c>
      <c r="G76" s="1" t="s">
        <v>474</v>
      </c>
      <c r="I76" s="35">
        <v>18</v>
      </c>
      <c r="J76" s="35"/>
      <c r="K76" s="35">
        <v>0</v>
      </c>
      <c r="L76" s="35"/>
      <c r="M76" s="35">
        <v>3500000000000</v>
      </c>
      <c r="N76" s="35"/>
      <c r="O76" s="35">
        <v>0</v>
      </c>
      <c r="P76" s="35"/>
      <c r="Q76" s="35">
        <v>3500000000000</v>
      </c>
      <c r="S76" s="15">
        <v>7.1999999999999998E-3</v>
      </c>
    </row>
    <row r="77" spans="1:19" x14ac:dyDescent="0.45">
      <c r="A77" s="1" t="s">
        <v>475</v>
      </c>
      <c r="C77" s="1" t="s">
        <v>476</v>
      </c>
      <c r="E77" s="1" t="s">
        <v>376</v>
      </c>
      <c r="G77" s="1" t="s">
        <v>474</v>
      </c>
      <c r="I77" s="35">
        <v>18</v>
      </c>
      <c r="J77" s="35"/>
      <c r="K77" s="35">
        <v>0</v>
      </c>
      <c r="L77" s="35"/>
      <c r="M77" s="35">
        <v>3500000000000</v>
      </c>
      <c r="N77" s="35"/>
      <c r="O77" s="35">
        <v>0</v>
      </c>
      <c r="P77" s="35"/>
      <c r="Q77" s="35">
        <v>3500000000000</v>
      </c>
      <c r="S77" s="15">
        <v>7.1999999999999998E-3</v>
      </c>
    </row>
    <row r="78" spans="1:19" x14ac:dyDescent="0.45">
      <c r="A78" s="1" t="s">
        <v>429</v>
      </c>
      <c r="C78" s="1" t="s">
        <v>477</v>
      </c>
      <c r="E78" s="1" t="s">
        <v>376</v>
      </c>
      <c r="G78" s="1" t="s">
        <v>474</v>
      </c>
      <c r="I78" s="35">
        <v>18</v>
      </c>
      <c r="J78" s="35"/>
      <c r="K78" s="35">
        <v>0</v>
      </c>
      <c r="L78" s="35"/>
      <c r="M78" s="35">
        <v>3378880000000</v>
      </c>
      <c r="N78" s="35"/>
      <c r="O78" s="35">
        <v>0</v>
      </c>
      <c r="P78" s="35"/>
      <c r="Q78" s="35">
        <v>3378880000000</v>
      </c>
      <c r="S78" s="15">
        <v>6.8999999999999999E-3</v>
      </c>
    </row>
    <row r="79" spans="1:19" x14ac:dyDescent="0.45">
      <c r="A79" s="1" t="s">
        <v>410</v>
      </c>
      <c r="C79" s="1" t="s">
        <v>478</v>
      </c>
      <c r="E79" s="1" t="s">
        <v>376</v>
      </c>
      <c r="G79" s="1" t="s">
        <v>479</v>
      </c>
      <c r="I79" s="35">
        <v>18</v>
      </c>
      <c r="J79" s="35"/>
      <c r="K79" s="35">
        <v>0</v>
      </c>
      <c r="L79" s="35"/>
      <c r="M79" s="35">
        <v>2000000000000</v>
      </c>
      <c r="N79" s="35"/>
      <c r="O79" s="35">
        <v>0</v>
      </c>
      <c r="P79" s="35"/>
      <c r="Q79" s="35">
        <v>2000000000000</v>
      </c>
      <c r="S79" s="15">
        <v>4.1000000000000003E-3</v>
      </c>
    </row>
    <row r="80" spans="1:19" x14ac:dyDescent="0.45">
      <c r="A80" s="1" t="s">
        <v>480</v>
      </c>
      <c r="C80" s="1" t="s">
        <v>481</v>
      </c>
      <c r="E80" s="1" t="s">
        <v>376</v>
      </c>
      <c r="G80" s="1" t="s">
        <v>479</v>
      </c>
      <c r="I80" s="35">
        <v>18</v>
      </c>
      <c r="J80" s="35"/>
      <c r="K80" s="35">
        <v>0</v>
      </c>
      <c r="L80" s="35"/>
      <c r="M80" s="35">
        <v>5000000000000</v>
      </c>
      <c r="N80" s="35"/>
      <c r="O80" s="35">
        <v>0</v>
      </c>
      <c r="P80" s="35"/>
      <c r="Q80" s="35">
        <v>5000000000000</v>
      </c>
      <c r="S80" s="15">
        <v>1.0200000000000001E-2</v>
      </c>
    </row>
    <row r="81" spans="1:19" x14ac:dyDescent="0.45">
      <c r="A81" s="1" t="s">
        <v>446</v>
      </c>
      <c r="C81" s="1" t="s">
        <v>482</v>
      </c>
      <c r="E81" s="1" t="s">
        <v>376</v>
      </c>
      <c r="G81" s="1" t="s">
        <v>483</v>
      </c>
      <c r="I81" s="35">
        <v>18</v>
      </c>
      <c r="J81" s="35"/>
      <c r="K81" s="35">
        <v>0</v>
      </c>
      <c r="L81" s="35"/>
      <c r="M81" s="35">
        <v>3000000000000</v>
      </c>
      <c r="N81" s="35"/>
      <c r="O81" s="35">
        <v>1000000000000</v>
      </c>
      <c r="P81" s="35"/>
      <c r="Q81" s="35">
        <v>2000000000000</v>
      </c>
      <c r="S81" s="15">
        <v>4.1000000000000003E-3</v>
      </c>
    </row>
    <row r="82" spans="1:19" x14ac:dyDescent="0.45">
      <c r="A82" s="1" t="s">
        <v>484</v>
      </c>
      <c r="C82" s="1" t="s">
        <v>485</v>
      </c>
      <c r="E82" s="1" t="s">
        <v>376</v>
      </c>
      <c r="G82" s="1" t="s">
        <v>483</v>
      </c>
      <c r="I82" s="35">
        <v>18</v>
      </c>
      <c r="J82" s="35"/>
      <c r="K82" s="35">
        <v>0</v>
      </c>
      <c r="L82" s="35"/>
      <c r="M82" s="35">
        <v>1000000000000</v>
      </c>
      <c r="N82" s="35"/>
      <c r="O82" s="35">
        <v>0</v>
      </c>
      <c r="P82" s="35"/>
      <c r="Q82" s="35">
        <v>1000000000000</v>
      </c>
      <c r="S82" s="15">
        <v>2E-3</v>
      </c>
    </row>
    <row r="83" spans="1:19" x14ac:dyDescent="0.45">
      <c r="A83" s="1" t="s">
        <v>416</v>
      </c>
      <c r="C83" s="1" t="s">
        <v>486</v>
      </c>
      <c r="E83" s="1" t="s">
        <v>376</v>
      </c>
      <c r="G83" s="1" t="s">
        <v>483</v>
      </c>
      <c r="I83" s="35">
        <v>18</v>
      </c>
      <c r="J83" s="35"/>
      <c r="K83" s="35">
        <v>0</v>
      </c>
      <c r="L83" s="35"/>
      <c r="M83" s="35">
        <v>1360000000000</v>
      </c>
      <c r="N83" s="35"/>
      <c r="O83" s="35">
        <v>0</v>
      </c>
      <c r="P83" s="35"/>
      <c r="Q83" s="35">
        <v>1360000000000</v>
      </c>
      <c r="S83" s="15">
        <v>2.8E-3</v>
      </c>
    </row>
    <row r="84" spans="1:19" x14ac:dyDescent="0.45">
      <c r="A84" s="1" t="s">
        <v>397</v>
      </c>
      <c r="C84" s="1" t="s">
        <v>487</v>
      </c>
      <c r="E84" s="1" t="s">
        <v>376</v>
      </c>
      <c r="G84" s="1" t="s">
        <v>248</v>
      </c>
      <c r="I84" s="35">
        <v>18</v>
      </c>
      <c r="J84" s="35"/>
      <c r="K84" s="35">
        <v>0</v>
      </c>
      <c r="L84" s="35"/>
      <c r="M84" s="35">
        <v>2000000000000</v>
      </c>
      <c r="N84" s="35"/>
      <c r="O84" s="35">
        <v>0</v>
      </c>
      <c r="P84" s="35"/>
      <c r="Q84" s="35">
        <v>2000000000000</v>
      </c>
      <c r="S84" s="15">
        <v>4.1000000000000003E-3</v>
      </c>
    </row>
    <row r="85" spans="1:19" x14ac:dyDescent="0.45">
      <c r="A85" s="1" t="s">
        <v>344</v>
      </c>
      <c r="C85" s="1" t="s">
        <v>488</v>
      </c>
      <c r="E85" s="1" t="s">
        <v>376</v>
      </c>
      <c r="G85" s="1" t="s">
        <v>248</v>
      </c>
      <c r="I85" s="35">
        <v>18</v>
      </c>
      <c r="J85" s="35"/>
      <c r="K85" s="35">
        <v>0</v>
      </c>
      <c r="L85" s="35"/>
      <c r="M85" s="35">
        <v>1500000000000</v>
      </c>
      <c r="N85" s="35"/>
      <c r="O85" s="35">
        <v>0</v>
      </c>
      <c r="P85" s="35"/>
      <c r="Q85" s="35">
        <v>1500000000000</v>
      </c>
      <c r="S85" s="15">
        <v>3.0999999999999999E-3</v>
      </c>
    </row>
    <row r="86" spans="1:19" x14ac:dyDescent="0.45">
      <c r="A86" s="1" t="s">
        <v>418</v>
      </c>
      <c r="C86" s="1" t="s">
        <v>489</v>
      </c>
      <c r="E86" s="1" t="s">
        <v>376</v>
      </c>
      <c r="G86" s="1" t="s">
        <v>248</v>
      </c>
      <c r="I86" s="35">
        <v>18</v>
      </c>
      <c r="J86" s="35"/>
      <c r="K86" s="35">
        <v>0</v>
      </c>
      <c r="L86" s="35"/>
      <c r="M86" s="35">
        <v>1500000000000</v>
      </c>
      <c r="N86" s="35"/>
      <c r="O86" s="35">
        <v>0</v>
      </c>
      <c r="P86" s="35"/>
      <c r="Q86" s="35">
        <v>1500000000000</v>
      </c>
      <c r="S86" s="15">
        <v>3.0999999999999999E-3</v>
      </c>
    </row>
    <row r="87" spans="1:19" x14ac:dyDescent="0.45">
      <c r="A87" s="1" t="s">
        <v>378</v>
      </c>
      <c r="C87" s="1" t="s">
        <v>490</v>
      </c>
      <c r="E87" s="1" t="s">
        <v>376</v>
      </c>
      <c r="G87" s="1" t="s">
        <v>248</v>
      </c>
      <c r="I87" s="35">
        <v>18</v>
      </c>
      <c r="J87" s="35"/>
      <c r="K87" s="35">
        <v>0</v>
      </c>
      <c r="L87" s="35"/>
      <c r="M87" s="35">
        <v>500000000000</v>
      </c>
      <c r="N87" s="35"/>
      <c r="O87" s="35">
        <v>0</v>
      </c>
      <c r="P87" s="35"/>
      <c r="Q87" s="35">
        <v>500000000000</v>
      </c>
      <c r="S87" s="15">
        <v>1E-3</v>
      </c>
    </row>
    <row r="88" spans="1:19" x14ac:dyDescent="0.45">
      <c r="A88" s="1" t="s">
        <v>491</v>
      </c>
      <c r="C88" s="1" t="s">
        <v>492</v>
      </c>
      <c r="E88" s="1" t="s">
        <v>376</v>
      </c>
      <c r="G88" s="1" t="s">
        <v>248</v>
      </c>
      <c r="I88" s="35">
        <v>18</v>
      </c>
      <c r="J88" s="35"/>
      <c r="K88" s="35">
        <v>0</v>
      </c>
      <c r="L88" s="35"/>
      <c r="M88" s="35">
        <v>2000000000000</v>
      </c>
      <c r="N88" s="35"/>
      <c r="O88" s="35">
        <v>0</v>
      </c>
      <c r="P88" s="35"/>
      <c r="Q88" s="35">
        <v>2000000000000</v>
      </c>
      <c r="S88" s="15">
        <v>4.1000000000000003E-3</v>
      </c>
    </row>
    <row r="89" spans="1:19" x14ac:dyDescent="0.45">
      <c r="A89" s="1" t="s">
        <v>410</v>
      </c>
      <c r="C89" s="1" t="s">
        <v>493</v>
      </c>
      <c r="E89" s="1" t="s">
        <v>376</v>
      </c>
      <c r="G89" s="1" t="s">
        <v>248</v>
      </c>
      <c r="I89" s="35">
        <v>18</v>
      </c>
      <c r="J89" s="35"/>
      <c r="K89" s="35">
        <v>0</v>
      </c>
      <c r="L89" s="35"/>
      <c r="M89" s="35">
        <v>4000000000000</v>
      </c>
      <c r="N89" s="35"/>
      <c r="O89" s="35">
        <v>0</v>
      </c>
      <c r="P89" s="35"/>
      <c r="Q89" s="35">
        <v>4000000000000</v>
      </c>
      <c r="S89" s="15">
        <v>8.2000000000000007E-3</v>
      </c>
    </row>
    <row r="90" spans="1:19" ht="19.5" thickBot="1" x14ac:dyDescent="0.5">
      <c r="K90" s="16">
        <f>SUM(K7:K89)</f>
        <v>74841625731112</v>
      </c>
      <c r="M90" s="16">
        <f>SUM(M7:M89)</f>
        <v>293090909282264</v>
      </c>
      <c r="O90" s="16">
        <f>SUM(O7:O89)</f>
        <v>266846632344253</v>
      </c>
      <c r="Q90" s="16">
        <f>SUM(Q7:Q89)</f>
        <v>101085902669123</v>
      </c>
      <c r="S90" s="17">
        <f>SUM(S7:S89)</f>
        <v>0.20639999999999997</v>
      </c>
    </row>
    <row r="91" spans="1:19" ht="19.5" thickTop="1" x14ac:dyDescent="0.45"/>
    <row r="93" spans="1:19" x14ac:dyDescent="0.45">
      <c r="Q93" s="2"/>
    </row>
  </sheetData>
  <mergeCells count="16">
    <mergeCell ref="E6"/>
    <mergeCell ref="G6"/>
    <mergeCell ref="I6"/>
    <mergeCell ref="C5:I5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71"/>
  <sheetViews>
    <sheetView rightToLeft="1" view="pageBreakPreview" zoomScale="60" zoomScaleNormal="100" workbookViewId="0">
      <selection activeCell="I13" sqref="I13"/>
    </sheetView>
  </sheetViews>
  <sheetFormatPr defaultRowHeight="18.75" x14ac:dyDescent="0.45"/>
  <cols>
    <col min="1" max="1" width="53" style="1" bestFit="1" customWidth="1"/>
    <col min="2" max="2" width="1" style="1" customWidth="1"/>
    <col min="3" max="3" width="7.855468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1" x14ac:dyDescent="0.45">
      <c r="A3" s="29" t="s">
        <v>494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6" spans="1:15" ht="21" x14ac:dyDescent="0.45">
      <c r="A6" s="38" t="s">
        <v>495</v>
      </c>
      <c r="B6" s="38" t="s">
        <v>495</v>
      </c>
      <c r="C6" s="38" t="s">
        <v>495</v>
      </c>
      <c r="E6" s="38" t="s">
        <v>496</v>
      </c>
      <c r="F6" s="38" t="s">
        <v>496</v>
      </c>
      <c r="G6" s="38" t="s">
        <v>496</v>
      </c>
      <c r="H6" s="38" t="s">
        <v>496</v>
      </c>
      <c r="I6" s="38" t="s">
        <v>496</v>
      </c>
      <c r="K6" s="38" t="s">
        <v>497</v>
      </c>
      <c r="L6" s="38" t="s">
        <v>497</v>
      </c>
      <c r="M6" s="38" t="s">
        <v>497</v>
      </c>
      <c r="N6" s="38" t="s">
        <v>497</v>
      </c>
      <c r="O6" s="38" t="s">
        <v>497</v>
      </c>
    </row>
    <row r="7" spans="1:15" ht="21" x14ac:dyDescent="0.45">
      <c r="A7" s="38" t="s">
        <v>498</v>
      </c>
      <c r="C7" s="38" t="s">
        <v>112</v>
      </c>
      <c r="E7" s="38" t="s">
        <v>499</v>
      </c>
      <c r="G7" s="38" t="s">
        <v>500</v>
      </c>
      <c r="I7" s="38" t="s">
        <v>501</v>
      </c>
      <c r="K7" s="38" t="s">
        <v>499</v>
      </c>
      <c r="M7" s="38" t="s">
        <v>500</v>
      </c>
      <c r="O7" s="38" t="s">
        <v>501</v>
      </c>
    </row>
    <row r="8" spans="1:15" x14ac:dyDescent="0.45">
      <c r="A8" s="1" t="s">
        <v>273</v>
      </c>
      <c r="C8" s="2">
        <v>18</v>
      </c>
      <c r="E8" s="35">
        <v>14301341242</v>
      </c>
      <c r="F8" s="35"/>
      <c r="G8" s="35" t="s">
        <v>106</v>
      </c>
      <c r="H8" s="35"/>
      <c r="I8" s="35">
        <v>14301341242</v>
      </c>
      <c r="J8" s="35"/>
      <c r="K8" s="35">
        <v>88273795942</v>
      </c>
      <c r="L8" s="35"/>
      <c r="M8" s="35" t="s">
        <v>106</v>
      </c>
      <c r="N8" s="35"/>
      <c r="O8" s="35">
        <v>88273795942</v>
      </c>
    </row>
    <row r="9" spans="1:15" x14ac:dyDescent="0.45">
      <c r="A9" s="1" t="s">
        <v>276</v>
      </c>
      <c r="C9" s="2">
        <v>18</v>
      </c>
      <c r="E9" s="35">
        <v>85808190567</v>
      </c>
      <c r="F9" s="35"/>
      <c r="G9" s="35" t="s">
        <v>106</v>
      </c>
      <c r="H9" s="35"/>
      <c r="I9" s="35">
        <v>85808190567</v>
      </c>
      <c r="J9" s="35"/>
      <c r="K9" s="35">
        <v>529643659017</v>
      </c>
      <c r="L9" s="35"/>
      <c r="M9" s="35" t="s">
        <v>106</v>
      </c>
      <c r="N9" s="35"/>
      <c r="O9" s="35">
        <v>529643659017</v>
      </c>
    </row>
    <row r="10" spans="1:15" x14ac:dyDescent="0.45">
      <c r="A10" s="1" t="s">
        <v>277</v>
      </c>
      <c r="C10" s="2">
        <v>18</v>
      </c>
      <c r="E10" s="35">
        <v>57202619161</v>
      </c>
      <c r="F10" s="35"/>
      <c r="G10" s="35" t="s">
        <v>106</v>
      </c>
      <c r="H10" s="35"/>
      <c r="I10" s="35">
        <v>57202619161</v>
      </c>
      <c r="J10" s="35"/>
      <c r="K10" s="35">
        <v>353078235511</v>
      </c>
      <c r="L10" s="35"/>
      <c r="M10" s="35" t="s">
        <v>106</v>
      </c>
      <c r="N10" s="35"/>
      <c r="O10" s="35">
        <v>353078235511</v>
      </c>
    </row>
    <row r="11" spans="1:15" x14ac:dyDescent="0.45">
      <c r="A11" s="1" t="s">
        <v>278</v>
      </c>
      <c r="C11" s="2">
        <v>18</v>
      </c>
      <c r="E11" s="35">
        <v>14298509566</v>
      </c>
      <c r="F11" s="35"/>
      <c r="G11" s="35" t="s">
        <v>106</v>
      </c>
      <c r="H11" s="35"/>
      <c r="I11" s="35">
        <v>14298509566</v>
      </c>
      <c r="J11" s="35"/>
      <c r="K11" s="35">
        <v>88256317666</v>
      </c>
      <c r="L11" s="35"/>
      <c r="M11" s="35" t="s">
        <v>106</v>
      </c>
      <c r="N11" s="35"/>
      <c r="O11" s="35">
        <v>88256317666</v>
      </c>
    </row>
    <row r="12" spans="1:15" x14ac:dyDescent="0.45">
      <c r="A12" s="1" t="s">
        <v>216</v>
      </c>
      <c r="C12" s="2">
        <v>17</v>
      </c>
      <c r="E12" s="35">
        <v>89345291696</v>
      </c>
      <c r="F12" s="35"/>
      <c r="G12" s="35" t="s">
        <v>106</v>
      </c>
      <c r="H12" s="35"/>
      <c r="I12" s="35">
        <v>89345291696</v>
      </c>
      <c r="J12" s="35"/>
      <c r="K12" s="35">
        <v>402544407787</v>
      </c>
      <c r="L12" s="35"/>
      <c r="M12" s="35" t="s">
        <v>106</v>
      </c>
      <c r="N12" s="35"/>
      <c r="O12" s="35">
        <v>402544407787</v>
      </c>
    </row>
    <row r="13" spans="1:15" x14ac:dyDescent="0.45">
      <c r="A13" s="1" t="s">
        <v>259</v>
      </c>
      <c r="C13" s="2">
        <v>18</v>
      </c>
      <c r="E13" s="35">
        <v>18877808219</v>
      </c>
      <c r="F13" s="35"/>
      <c r="G13" s="35" t="s">
        <v>106</v>
      </c>
      <c r="H13" s="35"/>
      <c r="I13" s="35">
        <v>18877808219</v>
      </c>
      <c r="J13" s="35"/>
      <c r="K13" s="35">
        <v>18877808219</v>
      </c>
      <c r="L13" s="35"/>
      <c r="M13" s="35" t="s">
        <v>106</v>
      </c>
      <c r="N13" s="35"/>
      <c r="O13" s="35">
        <v>18877808219</v>
      </c>
    </row>
    <row r="14" spans="1:15" x14ac:dyDescent="0.45">
      <c r="A14" s="1" t="s">
        <v>262</v>
      </c>
      <c r="C14" s="2">
        <v>21</v>
      </c>
      <c r="E14" s="35">
        <v>25957773973</v>
      </c>
      <c r="F14" s="35"/>
      <c r="G14" s="35" t="s">
        <v>106</v>
      </c>
      <c r="H14" s="35"/>
      <c r="I14" s="35">
        <v>25957773973</v>
      </c>
      <c r="J14" s="35"/>
      <c r="K14" s="35">
        <v>25957773973</v>
      </c>
      <c r="L14" s="35"/>
      <c r="M14" s="35" t="s">
        <v>106</v>
      </c>
      <c r="N14" s="35"/>
      <c r="O14" s="35">
        <v>25957773973</v>
      </c>
    </row>
    <row r="15" spans="1:15" x14ac:dyDescent="0.45">
      <c r="A15" s="1" t="s">
        <v>268</v>
      </c>
      <c r="C15" s="2">
        <v>18</v>
      </c>
      <c r="E15" s="35">
        <v>21954011743</v>
      </c>
      <c r="F15" s="35"/>
      <c r="G15" s="35" t="s">
        <v>106</v>
      </c>
      <c r="H15" s="35"/>
      <c r="I15" s="35">
        <v>21954011743</v>
      </c>
      <c r="J15" s="35"/>
      <c r="K15" s="35">
        <v>21954011743</v>
      </c>
      <c r="L15" s="35"/>
      <c r="M15" s="35" t="s">
        <v>106</v>
      </c>
      <c r="N15" s="35"/>
      <c r="O15" s="35">
        <v>21954011743</v>
      </c>
    </row>
    <row r="16" spans="1:15" x14ac:dyDescent="0.45">
      <c r="A16" s="1" t="s">
        <v>183</v>
      </c>
      <c r="C16" s="2">
        <v>18</v>
      </c>
      <c r="E16" s="35">
        <v>8634348160</v>
      </c>
      <c r="F16" s="35"/>
      <c r="G16" s="35" t="s">
        <v>106</v>
      </c>
      <c r="H16" s="35"/>
      <c r="I16" s="35">
        <v>8634348160</v>
      </c>
      <c r="J16" s="35"/>
      <c r="K16" s="35">
        <v>19724802832</v>
      </c>
      <c r="L16" s="35"/>
      <c r="M16" s="35" t="s">
        <v>106</v>
      </c>
      <c r="N16" s="35"/>
      <c r="O16" s="35">
        <v>19724802832</v>
      </c>
    </row>
    <row r="17" spans="1:15" x14ac:dyDescent="0.45">
      <c r="A17" s="1" t="s">
        <v>207</v>
      </c>
      <c r="C17" s="2">
        <v>18</v>
      </c>
      <c r="E17" s="35">
        <v>96428719428</v>
      </c>
      <c r="F17" s="35"/>
      <c r="G17" s="35" t="s">
        <v>106</v>
      </c>
      <c r="H17" s="35"/>
      <c r="I17" s="35">
        <v>96428719428</v>
      </c>
      <c r="J17" s="35"/>
      <c r="K17" s="35">
        <v>115410026020</v>
      </c>
      <c r="L17" s="35"/>
      <c r="M17" s="35" t="s">
        <v>106</v>
      </c>
      <c r="N17" s="35"/>
      <c r="O17" s="35">
        <v>115410026020</v>
      </c>
    </row>
    <row r="18" spans="1:15" x14ac:dyDescent="0.45">
      <c r="A18" s="1" t="s">
        <v>168</v>
      </c>
      <c r="C18" s="2">
        <v>18</v>
      </c>
      <c r="E18" s="35">
        <v>100516385532</v>
      </c>
      <c r="F18" s="35"/>
      <c r="G18" s="35" t="s">
        <v>106</v>
      </c>
      <c r="H18" s="35"/>
      <c r="I18" s="35">
        <v>100516385532</v>
      </c>
      <c r="J18" s="35"/>
      <c r="K18" s="35">
        <v>214582108698</v>
      </c>
      <c r="L18" s="35"/>
      <c r="M18" s="35" t="s">
        <v>106</v>
      </c>
      <c r="N18" s="35"/>
      <c r="O18" s="35">
        <v>214582108698</v>
      </c>
    </row>
    <row r="19" spans="1:15" x14ac:dyDescent="0.45">
      <c r="A19" s="1" t="s">
        <v>165</v>
      </c>
      <c r="C19" s="2">
        <v>18</v>
      </c>
      <c r="E19" s="35">
        <v>51435314039</v>
      </c>
      <c r="F19" s="35"/>
      <c r="G19" s="35" t="s">
        <v>106</v>
      </c>
      <c r="H19" s="35"/>
      <c r="I19" s="35">
        <v>51435314039</v>
      </c>
      <c r="J19" s="35"/>
      <c r="K19" s="35">
        <v>335755810800</v>
      </c>
      <c r="L19" s="35"/>
      <c r="M19" s="35" t="s">
        <v>106</v>
      </c>
      <c r="N19" s="35"/>
      <c r="O19" s="35">
        <v>335755810800</v>
      </c>
    </row>
    <row r="20" spans="1:15" x14ac:dyDescent="0.45">
      <c r="A20" s="1" t="s">
        <v>177</v>
      </c>
      <c r="C20" s="2">
        <v>18.5</v>
      </c>
      <c r="E20" s="35">
        <v>142949047252</v>
      </c>
      <c r="F20" s="35"/>
      <c r="G20" s="35" t="s">
        <v>106</v>
      </c>
      <c r="H20" s="35"/>
      <c r="I20" s="35">
        <v>142949047252</v>
      </c>
      <c r="J20" s="35"/>
      <c r="K20" s="35">
        <v>796844968446</v>
      </c>
      <c r="L20" s="35"/>
      <c r="M20" s="35" t="s">
        <v>106</v>
      </c>
      <c r="N20" s="35"/>
      <c r="O20" s="35">
        <v>796844968446</v>
      </c>
    </row>
    <row r="21" spans="1:15" x14ac:dyDescent="0.45">
      <c r="A21" s="1" t="s">
        <v>201</v>
      </c>
      <c r="C21" s="2">
        <v>18</v>
      </c>
      <c r="E21" s="35">
        <v>64821682007</v>
      </c>
      <c r="F21" s="35"/>
      <c r="G21" s="35" t="s">
        <v>106</v>
      </c>
      <c r="H21" s="35"/>
      <c r="I21" s="35">
        <v>64821682007</v>
      </c>
      <c r="J21" s="35"/>
      <c r="K21" s="35">
        <v>303923918729</v>
      </c>
      <c r="L21" s="35"/>
      <c r="M21" s="35" t="s">
        <v>106</v>
      </c>
      <c r="N21" s="35"/>
      <c r="O21" s="35">
        <v>303923918729</v>
      </c>
    </row>
    <row r="22" spans="1:15" x14ac:dyDescent="0.45">
      <c r="A22" s="1" t="s">
        <v>150</v>
      </c>
      <c r="C22" s="2">
        <v>18</v>
      </c>
      <c r="E22" s="35">
        <v>213761289826</v>
      </c>
      <c r="F22" s="35"/>
      <c r="G22" s="35" t="s">
        <v>106</v>
      </c>
      <c r="H22" s="35"/>
      <c r="I22" s="35">
        <v>213761289826</v>
      </c>
      <c r="J22" s="35"/>
      <c r="K22" s="35">
        <v>1072878682468</v>
      </c>
      <c r="L22" s="35"/>
      <c r="M22" s="35" t="s">
        <v>106</v>
      </c>
      <c r="N22" s="35"/>
      <c r="O22" s="35">
        <v>1072878682468</v>
      </c>
    </row>
    <row r="23" spans="1:15" x14ac:dyDescent="0.45">
      <c r="A23" s="1" t="s">
        <v>223</v>
      </c>
      <c r="C23" s="2">
        <v>18</v>
      </c>
      <c r="E23" s="35">
        <v>75122364168</v>
      </c>
      <c r="F23" s="35"/>
      <c r="G23" s="35" t="s">
        <v>106</v>
      </c>
      <c r="H23" s="35"/>
      <c r="I23" s="35">
        <v>75122364168</v>
      </c>
      <c r="J23" s="35"/>
      <c r="K23" s="35">
        <v>374926119748</v>
      </c>
      <c r="L23" s="35"/>
      <c r="M23" s="35" t="s">
        <v>106</v>
      </c>
      <c r="N23" s="35"/>
      <c r="O23" s="35">
        <v>374926119748</v>
      </c>
    </row>
    <row r="24" spans="1:15" x14ac:dyDescent="0.45">
      <c r="A24" s="1" t="s">
        <v>204</v>
      </c>
      <c r="C24" s="2">
        <v>18</v>
      </c>
      <c r="E24" s="35">
        <v>36228782691</v>
      </c>
      <c r="F24" s="35"/>
      <c r="G24" s="35" t="s">
        <v>106</v>
      </c>
      <c r="H24" s="35"/>
      <c r="I24" s="35">
        <v>36228782691</v>
      </c>
      <c r="J24" s="35"/>
      <c r="K24" s="35">
        <v>270854358656</v>
      </c>
      <c r="L24" s="35"/>
      <c r="M24" s="35" t="s">
        <v>106</v>
      </c>
      <c r="N24" s="35"/>
      <c r="O24" s="35">
        <v>270854358656</v>
      </c>
    </row>
    <row r="25" spans="1:15" x14ac:dyDescent="0.45">
      <c r="A25" s="1" t="s">
        <v>266</v>
      </c>
      <c r="C25" s="2">
        <v>18</v>
      </c>
      <c r="E25" s="35">
        <v>1481310542</v>
      </c>
      <c r="F25" s="35"/>
      <c r="G25" s="35" t="s">
        <v>106</v>
      </c>
      <c r="H25" s="35"/>
      <c r="I25" s="35">
        <v>1481310542</v>
      </c>
      <c r="J25" s="35"/>
      <c r="K25" s="35">
        <v>1481310542</v>
      </c>
      <c r="L25" s="35"/>
      <c r="M25" s="35" t="s">
        <v>106</v>
      </c>
      <c r="N25" s="35"/>
      <c r="O25" s="35">
        <v>1481310542</v>
      </c>
    </row>
    <row r="26" spans="1:15" x14ac:dyDescent="0.45">
      <c r="A26" s="1" t="s">
        <v>220</v>
      </c>
      <c r="C26" s="2">
        <v>18</v>
      </c>
      <c r="E26" s="35">
        <v>217485093206</v>
      </c>
      <c r="F26" s="35"/>
      <c r="G26" s="35" t="s">
        <v>106</v>
      </c>
      <c r="H26" s="35"/>
      <c r="I26" s="35">
        <v>217485093206</v>
      </c>
      <c r="J26" s="35"/>
      <c r="K26" s="35">
        <v>1356317244376</v>
      </c>
      <c r="L26" s="35"/>
      <c r="M26" s="35" t="s">
        <v>106</v>
      </c>
      <c r="N26" s="35"/>
      <c r="O26" s="35">
        <v>1356317244376</v>
      </c>
    </row>
    <row r="27" spans="1:15" x14ac:dyDescent="0.45">
      <c r="A27" s="1" t="s">
        <v>180</v>
      </c>
      <c r="C27" s="2">
        <v>18</v>
      </c>
      <c r="E27" s="35">
        <v>73772898956</v>
      </c>
      <c r="F27" s="35"/>
      <c r="G27" s="35" t="s">
        <v>106</v>
      </c>
      <c r="H27" s="35"/>
      <c r="I27" s="35">
        <v>73772898956</v>
      </c>
      <c r="J27" s="35"/>
      <c r="K27" s="35">
        <v>444787887070</v>
      </c>
      <c r="L27" s="35"/>
      <c r="M27" s="35" t="s">
        <v>106</v>
      </c>
      <c r="N27" s="35"/>
      <c r="O27" s="35">
        <v>444787887070</v>
      </c>
    </row>
    <row r="28" spans="1:15" x14ac:dyDescent="0.45">
      <c r="A28" s="1" t="s">
        <v>218</v>
      </c>
      <c r="C28" s="2">
        <v>18</v>
      </c>
      <c r="E28" s="35">
        <v>20242158904</v>
      </c>
      <c r="F28" s="35"/>
      <c r="G28" s="35" t="s">
        <v>106</v>
      </c>
      <c r="H28" s="35"/>
      <c r="I28" s="35">
        <v>20242158904</v>
      </c>
      <c r="J28" s="35"/>
      <c r="K28" s="35">
        <v>28448383559</v>
      </c>
      <c r="L28" s="35"/>
      <c r="M28" s="35" t="s">
        <v>106</v>
      </c>
      <c r="N28" s="35"/>
      <c r="O28" s="35">
        <v>28448383559</v>
      </c>
    </row>
    <row r="29" spans="1:15" x14ac:dyDescent="0.45">
      <c r="A29" s="1" t="s">
        <v>159</v>
      </c>
      <c r="C29" s="2">
        <v>18</v>
      </c>
      <c r="E29" s="35">
        <v>20924605203</v>
      </c>
      <c r="F29" s="35"/>
      <c r="G29" s="35" t="s">
        <v>106</v>
      </c>
      <c r="H29" s="35"/>
      <c r="I29" s="35">
        <v>20924605203</v>
      </c>
      <c r="J29" s="35"/>
      <c r="K29" s="35">
        <v>132438328768</v>
      </c>
      <c r="L29" s="35"/>
      <c r="M29" s="35" t="s">
        <v>106</v>
      </c>
      <c r="N29" s="35"/>
      <c r="O29" s="35">
        <v>132438328768</v>
      </c>
    </row>
    <row r="30" spans="1:15" x14ac:dyDescent="0.45">
      <c r="A30" s="1" t="s">
        <v>192</v>
      </c>
      <c r="C30" s="2">
        <v>18</v>
      </c>
      <c r="E30" s="35">
        <v>97004792127</v>
      </c>
      <c r="F30" s="35"/>
      <c r="G30" s="35" t="s">
        <v>106</v>
      </c>
      <c r="H30" s="35"/>
      <c r="I30" s="35">
        <v>97004792127</v>
      </c>
      <c r="J30" s="35"/>
      <c r="K30" s="35">
        <v>618018857940</v>
      </c>
      <c r="L30" s="35"/>
      <c r="M30" s="35" t="s">
        <v>106</v>
      </c>
      <c r="N30" s="35"/>
      <c r="O30" s="35">
        <v>618018857940</v>
      </c>
    </row>
    <row r="31" spans="1:15" x14ac:dyDescent="0.45">
      <c r="A31" s="1" t="s">
        <v>252</v>
      </c>
      <c r="C31" s="2">
        <v>18</v>
      </c>
      <c r="E31" s="35">
        <v>66204176453</v>
      </c>
      <c r="F31" s="35"/>
      <c r="G31" s="35" t="s">
        <v>106</v>
      </c>
      <c r="H31" s="35"/>
      <c r="I31" s="35">
        <v>66204176453</v>
      </c>
      <c r="J31" s="35"/>
      <c r="K31" s="35">
        <v>397425856887</v>
      </c>
      <c r="L31" s="35"/>
      <c r="M31" s="35" t="s">
        <v>106</v>
      </c>
      <c r="N31" s="35"/>
      <c r="O31" s="35">
        <v>397425856887</v>
      </c>
    </row>
    <row r="32" spans="1:15" x14ac:dyDescent="0.45">
      <c r="A32" s="1" t="s">
        <v>213</v>
      </c>
      <c r="C32" s="2">
        <v>16</v>
      </c>
      <c r="E32" s="35">
        <v>50453872776</v>
      </c>
      <c r="F32" s="35"/>
      <c r="G32" s="35" t="s">
        <v>106</v>
      </c>
      <c r="H32" s="35"/>
      <c r="I32" s="35">
        <v>50453872776</v>
      </c>
      <c r="J32" s="35"/>
      <c r="K32" s="35">
        <v>316830201543</v>
      </c>
      <c r="L32" s="35"/>
      <c r="M32" s="35" t="s">
        <v>106</v>
      </c>
      <c r="N32" s="35"/>
      <c r="O32" s="35">
        <v>316830201543</v>
      </c>
    </row>
    <row r="33" spans="1:15" x14ac:dyDescent="0.45">
      <c r="A33" s="1" t="s">
        <v>186</v>
      </c>
      <c r="C33" s="2">
        <v>18</v>
      </c>
      <c r="E33" s="35">
        <v>13620704063</v>
      </c>
      <c r="F33" s="35"/>
      <c r="G33" s="35" t="s">
        <v>106</v>
      </c>
      <c r="H33" s="35"/>
      <c r="I33" s="35">
        <v>13620704063</v>
      </c>
      <c r="J33" s="35"/>
      <c r="K33" s="35">
        <v>63094016926</v>
      </c>
      <c r="L33" s="35"/>
      <c r="M33" s="35" t="s">
        <v>106</v>
      </c>
      <c r="N33" s="35"/>
      <c r="O33" s="35">
        <v>63094016926</v>
      </c>
    </row>
    <row r="34" spans="1:15" x14ac:dyDescent="0.45">
      <c r="A34" s="1" t="s">
        <v>257</v>
      </c>
      <c r="C34" s="2">
        <v>18</v>
      </c>
      <c r="E34" s="35">
        <v>70603091864</v>
      </c>
      <c r="F34" s="35"/>
      <c r="G34" s="35" t="s">
        <v>106</v>
      </c>
      <c r="H34" s="35"/>
      <c r="I34" s="35">
        <v>70603091864</v>
      </c>
      <c r="J34" s="35"/>
      <c r="K34" s="35">
        <v>423832691341</v>
      </c>
      <c r="L34" s="35"/>
      <c r="M34" s="35" t="s">
        <v>106</v>
      </c>
      <c r="N34" s="35"/>
      <c r="O34" s="35">
        <v>423832691341</v>
      </c>
    </row>
    <row r="35" spans="1:15" x14ac:dyDescent="0.45">
      <c r="A35" s="1" t="s">
        <v>174</v>
      </c>
      <c r="C35" s="2">
        <v>18</v>
      </c>
      <c r="E35" s="35">
        <v>26619077476</v>
      </c>
      <c r="F35" s="35"/>
      <c r="G35" s="35" t="s">
        <v>106</v>
      </c>
      <c r="H35" s="35"/>
      <c r="I35" s="35">
        <v>26619077476</v>
      </c>
      <c r="J35" s="35"/>
      <c r="K35" s="35">
        <v>159037433640</v>
      </c>
      <c r="L35" s="35"/>
      <c r="M35" s="35" t="s">
        <v>106</v>
      </c>
      <c r="N35" s="35"/>
      <c r="O35" s="35">
        <v>159037433640</v>
      </c>
    </row>
    <row r="36" spans="1:15" x14ac:dyDescent="0.45">
      <c r="A36" s="1" t="s">
        <v>210</v>
      </c>
      <c r="C36" s="2">
        <v>16</v>
      </c>
      <c r="E36" s="35">
        <v>100313364598</v>
      </c>
      <c r="F36" s="35"/>
      <c r="G36" s="35" t="s">
        <v>106</v>
      </c>
      <c r="H36" s="35"/>
      <c r="I36" s="35">
        <v>100313364598</v>
      </c>
      <c r="J36" s="35"/>
      <c r="K36" s="35">
        <v>662814056230</v>
      </c>
      <c r="L36" s="35"/>
      <c r="M36" s="35" t="s">
        <v>106</v>
      </c>
      <c r="N36" s="35"/>
      <c r="O36" s="35">
        <v>662814056230</v>
      </c>
    </row>
    <row r="37" spans="1:15" x14ac:dyDescent="0.45">
      <c r="A37" s="1" t="s">
        <v>153</v>
      </c>
      <c r="C37" s="2">
        <v>18</v>
      </c>
      <c r="E37" s="35">
        <v>108905744086</v>
      </c>
      <c r="F37" s="35"/>
      <c r="G37" s="35" t="s">
        <v>106</v>
      </c>
      <c r="H37" s="35"/>
      <c r="I37" s="35">
        <v>108905744086</v>
      </c>
      <c r="J37" s="35"/>
      <c r="K37" s="35">
        <v>973372063322</v>
      </c>
      <c r="L37" s="35"/>
      <c r="M37" s="35" t="s">
        <v>106</v>
      </c>
      <c r="N37" s="35"/>
      <c r="O37" s="35">
        <v>973372063322</v>
      </c>
    </row>
    <row r="38" spans="1:15" x14ac:dyDescent="0.45">
      <c r="A38" s="1" t="s">
        <v>189</v>
      </c>
      <c r="C38" s="2">
        <v>18</v>
      </c>
      <c r="E38" s="35">
        <v>54224757579</v>
      </c>
      <c r="F38" s="35"/>
      <c r="G38" s="35" t="s">
        <v>106</v>
      </c>
      <c r="H38" s="35"/>
      <c r="I38" s="35">
        <v>54224757579</v>
      </c>
      <c r="J38" s="35"/>
      <c r="K38" s="35">
        <v>177013737108</v>
      </c>
      <c r="L38" s="35"/>
      <c r="M38" s="35" t="s">
        <v>106</v>
      </c>
      <c r="N38" s="35"/>
      <c r="O38" s="35">
        <v>177013737108</v>
      </c>
    </row>
    <row r="39" spans="1:15" x14ac:dyDescent="0.45">
      <c r="A39" s="1" t="s">
        <v>198</v>
      </c>
      <c r="C39" s="2">
        <v>18</v>
      </c>
      <c r="E39" s="35">
        <v>57507988530</v>
      </c>
      <c r="F39" s="35"/>
      <c r="G39" s="35" t="s">
        <v>106</v>
      </c>
      <c r="H39" s="35"/>
      <c r="I39" s="35">
        <v>57507988530</v>
      </c>
      <c r="J39" s="35"/>
      <c r="K39" s="35">
        <v>519042696693</v>
      </c>
      <c r="L39" s="35"/>
      <c r="M39" s="35" t="s">
        <v>106</v>
      </c>
      <c r="N39" s="35"/>
      <c r="O39" s="35">
        <v>519042696693</v>
      </c>
    </row>
    <row r="40" spans="1:15" x14ac:dyDescent="0.45">
      <c r="A40" s="1" t="s">
        <v>243</v>
      </c>
      <c r="C40" s="2">
        <v>17</v>
      </c>
      <c r="E40" s="35">
        <v>20882590048</v>
      </c>
      <c r="F40" s="35"/>
      <c r="G40" s="35" t="s">
        <v>106</v>
      </c>
      <c r="H40" s="35"/>
      <c r="I40" s="35">
        <v>20882590048</v>
      </c>
      <c r="J40" s="35"/>
      <c r="K40" s="35">
        <v>199234504035</v>
      </c>
      <c r="L40" s="35"/>
      <c r="M40" s="35" t="s">
        <v>106</v>
      </c>
      <c r="N40" s="35"/>
      <c r="O40" s="35">
        <v>199234504035</v>
      </c>
    </row>
    <row r="41" spans="1:15" x14ac:dyDescent="0.45">
      <c r="A41" s="1" t="s">
        <v>502</v>
      </c>
      <c r="C41" s="2">
        <v>15</v>
      </c>
      <c r="E41" s="35">
        <v>0</v>
      </c>
      <c r="F41" s="35"/>
      <c r="G41" s="35" t="s">
        <v>106</v>
      </c>
      <c r="H41" s="35"/>
      <c r="I41" s="35">
        <v>0</v>
      </c>
      <c r="J41" s="35"/>
      <c r="K41" s="35">
        <v>69339553033</v>
      </c>
      <c r="L41" s="35"/>
      <c r="M41" s="35" t="s">
        <v>106</v>
      </c>
      <c r="N41" s="35"/>
      <c r="O41" s="35">
        <v>69339553033</v>
      </c>
    </row>
    <row r="42" spans="1:15" x14ac:dyDescent="0.45">
      <c r="A42" s="1" t="s">
        <v>226</v>
      </c>
      <c r="C42" s="2">
        <v>15</v>
      </c>
      <c r="E42" s="35">
        <v>15386784247</v>
      </c>
      <c r="F42" s="35"/>
      <c r="G42" s="35" t="s">
        <v>106</v>
      </c>
      <c r="H42" s="35"/>
      <c r="I42" s="35">
        <v>15386784247</v>
      </c>
      <c r="J42" s="35"/>
      <c r="K42" s="35">
        <v>94898974567</v>
      </c>
      <c r="L42" s="35"/>
      <c r="M42" s="35" t="s">
        <v>106</v>
      </c>
      <c r="N42" s="35"/>
      <c r="O42" s="35">
        <v>94898974567</v>
      </c>
    </row>
    <row r="43" spans="1:15" x14ac:dyDescent="0.45">
      <c r="A43" s="1" t="s">
        <v>171</v>
      </c>
      <c r="C43" s="2">
        <v>18</v>
      </c>
      <c r="E43" s="35">
        <v>16674766770</v>
      </c>
      <c r="F43" s="35"/>
      <c r="G43" s="35" t="s">
        <v>106</v>
      </c>
      <c r="H43" s="35"/>
      <c r="I43" s="35">
        <v>16674766770</v>
      </c>
      <c r="J43" s="35"/>
      <c r="K43" s="35">
        <v>147264490050</v>
      </c>
      <c r="L43" s="35"/>
      <c r="M43" s="35" t="s">
        <v>106</v>
      </c>
      <c r="N43" s="35"/>
      <c r="O43" s="35">
        <v>147264490050</v>
      </c>
    </row>
    <row r="44" spans="1:15" x14ac:dyDescent="0.45">
      <c r="A44" s="1" t="s">
        <v>258</v>
      </c>
      <c r="C44" s="2">
        <v>18</v>
      </c>
      <c r="E44" s="35">
        <v>8576411830</v>
      </c>
      <c r="F44" s="35"/>
      <c r="G44" s="35" t="s">
        <v>106</v>
      </c>
      <c r="H44" s="35"/>
      <c r="I44" s="35">
        <v>8576411830</v>
      </c>
      <c r="J44" s="35"/>
      <c r="K44" s="35">
        <v>52962464211</v>
      </c>
      <c r="L44" s="35"/>
      <c r="M44" s="35" t="s">
        <v>106</v>
      </c>
      <c r="N44" s="35"/>
      <c r="O44" s="35">
        <v>52962464211</v>
      </c>
    </row>
    <row r="45" spans="1:15" x14ac:dyDescent="0.45">
      <c r="A45" s="1" t="s">
        <v>255</v>
      </c>
      <c r="C45" s="2">
        <v>18</v>
      </c>
      <c r="E45" s="35">
        <v>35733874786</v>
      </c>
      <c r="F45" s="35"/>
      <c r="G45" s="35" t="s">
        <v>106</v>
      </c>
      <c r="H45" s="35"/>
      <c r="I45" s="35">
        <v>35733874786</v>
      </c>
      <c r="J45" s="35"/>
      <c r="K45" s="35">
        <v>220669681244</v>
      </c>
      <c r="L45" s="35"/>
      <c r="M45" s="35" t="s">
        <v>106</v>
      </c>
      <c r="N45" s="35"/>
      <c r="O45" s="35">
        <v>220669681244</v>
      </c>
    </row>
    <row r="46" spans="1:15" x14ac:dyDescent="0.45">
      <c r="A46" s="1" t="s">
        <v>256</v>
      </c>
      <c r="C46" s="2">
        <v>18</v>
      </c>
      <c r="E46" s="35">
        <v>8575025298</v>
      </c>
      <c r="F46" s="35"/>
      <c r="G46" s="35" t="s">
        <v>106</v>
      </c>
      <c r="H46" s="35"/>
      <c r="I46" s="35">
        <v>8575025298</v>
      </c>
      <c r="J46" s="35"/>
      <c r="K46" s="35">
        <v>52953901875</v>
      </c>
      <c r="L46" s="35"/>
      <c r="M46" s="35" t="s">
        <v>106</v>
      </c>
      <c r="N46" s="35"/>
      <c r="O46" s="35">
        <v>52953901875</v>
      </c>
    </row>
    <row r="47" spans="1:15" x14ac:dyDescent="0.45">
      <c r="A47" s="1" t="s">
        <v>249</v>
      </c>
      <c r="C47" s="2">
        <v>18</v>
      </c>
      <c r="E47" s="35">
        <v>42880972792</v>
      </c>
      <c r="F47" s="35"/>
      <c r="G47" s="35" t="s">
        <v>106</v>
      </c>
      <c r="H47" s="35"/>
      <c r="I47" s="35">
        <v>42880972792</v>
      </c>
      <c r="J47" s="35"/>
      <c r="K47" s="35">
        <v>264805612431</v>
      </c>
      <c r="L47" s="35"/>
      <c r="M47" s="35" t="s">
        <v>106</v>
      </c>
      <c r="N47" s="35"/>
      <c r="O47" s="35">
        <v>264805612431</v>
      </c>
    </row>
    <row r="48" spans="1:15" x14ac:dyDescent="0.45">
      <c r="A48" s="1" t="s">
        <v>195</v>
      </c>
      <c r="C48" s="2">
        <v>18.5</v>
      </c>
      <c r="E48" s="35">
        <v>148956283355</v>
      </c>
      <c r="F48" s="35"/>
      <c r="G48" s="35" t="s">
        <v>106</v>
      </c>
      <c r="H48" s="35"/>
      <c r="I48" s="35">
        <v>148956283355</v>
      </c>
      <c r="J48" s="35"/>
      <c r="K48" s="35">
        <v>908042984879</v>
      </c>
      <c r="L48" s="35"/>
      <c r="M48" s="35" t="s">
        <v>106</v>
      </c>
      <c r="N48" s="35"/>
      <c r="O48" s="35">
        <v>908042984879</v>
      </c>
    </row>
    <row r="49" spans="1:15" x14ac:dyDescent="0.45">
      <c r="A49" s="1" t="s">
        <v>240</v>
      </c>
      <c r="C49" s="2">
        <v>18</v>
      </c>
      <c r="E49" s="35">
        <v>122354330038</v>
      </c>
      <c r="F49" s="35"/>
      <c r="G49" s="35" t="s">
        <v>106</v>
      </c>
      <c r="H49" s="35"/>
      <c r="I49" s="35">
        <v>122354330038</v>
      </c>
      <c r="J49" s="35"/>
      <c r="K49" s="35">
        <v>791124294559</v>
      </c>
      <c r="L49" s="35"/>
      <c r="M49" s="35" t="s">
        <v>106</v>
      </c>
      <c r="N49" s="35"/>
      <c r="O49" s="35">
        <v>791124294559</v>
      </c>
    </row>
    <row r="50" spans="1:15" x14ac:dyDescent="0.45">
      <c r="A50" s="1" t="s">
        <v>156</v>
      </c>
      <c r="C50" s="2">
        <v>18</v>
      </c>
      <c r="E50" s="35">
        <v>143155030841</v>
      </c>
      <c r="F50" s="35"/>
      <c r="G50" s="35" t="s">
        <v>106</v>
      </c>
      <c r="H50" s="35"/>
      <c r="I50" s="35">
        <v>143155030841</v>
      </c>
      <c r="J50" s="35"/>
      <c r="K50" s="35">
        <v>883005226322</v>
      </c>
      <c r="L50" s="35"/>
      <c r="M50" s="35" t="s">
        <v>106</v>
      </c>
      <c r="N50" s="35"/>
      <c r="O50" s="35">
        <v>883005226322</v>
      </c>
    </row>
    <row r="51" spans="1:15" x14ac:dyDescent="0.45">
      <c r="A51" s="1" t="s">
        <v>238</v>
      </c>
      <c r="C51" s="2">
        <v>17</v>
      </c>
      <c r="E51" s="35">
        <v>126578134577</v>
      </c>
      <c r="F51" s="35"/>
      <c r="G51" s="35" t="s">
        <v>106</v>
      </c>
      <c r="H51" s="35"/>
      <c r="I51" s="35">
        <v>126578134577</v>
      </c>
      <c r="J51" s="35"/>
      <c r="K51" s="35">
        <v>766727196416</v>
      </c>
      <c r="L51" s="35"/>
      <c r="M51" s="35" t="s">
        <v>106</v>
      </c>
      <c r="N51" s="35"/>
      <c r="O51" s="35">
        <v>766727196416</v>
      </c>
    </row>
    <row r="52" spans="1:15" x14ac:dyDescent="0.45">
      <c r="A52" s="1" t="s">
        <v>232</v>
      </c>
      <c r="C52" s="2">
        <v>17</v>
      </c>
      <c r="E52" s="35">
        <v>70335857191</v>
      </c>
      <c r="F52" s="35"/>
      <c r="G52" s="35" t="s">
        <v>106</v>
      </c>
      <c r="H52" s="35"/>
      <c r="I52" s="35">
        <v>70335857191</v>
      </c>
      <c r="J52" s="35"/>
      <c r="K52" s="35">
        <v>439945530069</v>
      </c>
      <c r="L52" s="35"/>
      <c r="M52" s="35" t="s">
        <v>106</v>
      </c>
      <c r="N52" s="35"/>
      <c r="O52" s="35">
        <v>439945530069</v>
      </c>
    </row>
    <row r="53" spans="1:15" x14ac:dyDescent="0.45">
      <c r="A53" s="1" t="s">
        <v>263</v>
      </c>
      <c r="C53" s="2">
        <v>18</v>
      </c>
      <c r="E53" s="35">
        <v>40949871016</v>
      </c>
      <c r="F53" s="35"/>
      <c r="G53" s="35" t="s">
        <v>106</v>
      </c>
      <c r="H53" s="35"/>
      <c r="I53" s="35">
        <v>40949871016</v>
      </c>
      <c r="J53" s="35"/>
      <c r="K53" s="35">
        <v>40949871016</v>
      </c>
      <c r="L53" s="35"/>
      <c r="M53" s="35" t="s">
        <v>106</v>
      </c>
      <c r="N53" s="35"/>
      <c r="O53" s="35">
        <v>40949871016</v>
      </c>
    </row>
    <row r="54" spans="1:15" x14ac:dyDescent="0.45">
      <c r="A54" s="1" t="s">
        <v>235</v>
      </c>
      <c r="C54" s="2">
        <v>18</v>
      </c>
      <c r="E54" s="35">
        <v>24547358422</v>
      </c>
      <c r="F54" s="35"/>
      <c r="G54" s="35" t="s">
        <v>106</v>
      </c>
      <c r="H54" s="35"/>
      <c r="I54" s="35">
        <v>24547358422</v>
      </c>
      <c r="J54" s="35"/>
      <c r="K54" s="35">
        <v>34815664393</v>
      </c>
      <c r="L54" s="35"/>
      <c r="M54" s="35" t="s">
        <v>106</v>
      </c>
      <c r="N54" s="35"/>
      <c r="O54" s="35">
        <v>34815664393</v>
      </c>
    </row>
    <row r="55" spans="1:15" x14ac:dyDescent="0.45">
      <c r="A55" s="1" t="s">
        <v>229</v>
      </c>
      <c r="C55" s="2">
        <v>17</v>
      </c>
      <c r="E55" s="35">
        <v>37035867902</v>
      </c>
      <c r="F55" s="35"/>
      <c r="G55" s="35" t="s">
        <v>106</v>
      </c>
      <c r="H55" s="35"/>
      <c r="I55" s="35">
        <v>37035867902</v>
      </c>
      <c r="J55" s="35"/>
      <c r="K55" s="35">
        <v>51988513490</v>
      </c>
      <c r="L55" s="35"/>
      <c r="M55" s="35" t="s">
        <v>106</v>
      </c>
      <c r="N55" s="35"/>
      <c r="O55" s="35">
        <v>51988513490</v>
      </c>
    </row>
    <row r="56" spans="1:15" x14ac:dyDescent="0.45">
      <c r="A56" s="1" t="s">
        <v>162</v>
      </c>
      <c r="C56" s="2">
        <v>18</v>
      </c>
      <c r="E56" s="35">
        <v>20670751114</v>
      </c>
      <c r="F56" s="35"/>
      <c r="G56" s="35" t="s">
        <v>106</v>
      </c>
      <c r="H56" s="35"/>
      <c r="I56" s="35">
        <v>20670751114</v>
      </c>
      <c r="J56" s="35"/>
      <c r="K56" s="35">
        <v>138096993954</v>
      </c>
      <c r="L56" s="35"/>
      <c r="M56" s="35" t="s">
        <v>106</v>
      </c>
      <c r="N56" s="35"/>
      <c r="O56" s="35">
        <v>138096993954</v>
      </c>
    </row>
    <row r="57" spans="1:15" x14ac:dyDescent="0.45">
      <c r="A57" s="1" t="s">
        <v>246</v>
      </c>
      <c r="C57" s="2">
        <v>18</v>
      </c>
      <c r="E57" s="35">
        <v>55404223602</v>
      </c>
      <c r="F57" s="35"/>
      <c r="G57" s="35" t="s">
        <v>106</v>
      </c>
      <c r="H57" s="35"/>
      <c r="I57" s="35">
        <v>55404223602</v>
      </c>
      <c r="J57" s="35"/>
      <c r="K57" s="35">
        <v>341760150937</v>
      </c>
      <c r="L57" s="35"/>
      <c r="M57" s="35" t="s">
        <v>106</v>
      </c>
      <c r="N57" s="35"/>
      <c r="O57" s="35">
        <v>341760150937</v>
      </c>
    </row>
    <row r="58" spans="1:15" x14ac:dyDescent="0.45">
      <c r="A58" s="1" t="s">
        <v>503</v>
      </c>
      <c r="C58" s="2">
        <v>18</v>
      </c>
      <c r="E58" s="35">
        <v>0</v>
      </c>
      <c r="F58" s="35"/>
      <c r="G58" s="35" t="s">
        <v>106</v>
      </c>
      <c r="H58" s="35"/>
      <c r="I58" s="35">
        <v>0</v>
      </c>
      <c r="J58" s="35"/>
      <c r="K58" s="35">
        <v>57312987038</v>
      </c>
      <c r="L58" s="35"/>
      <c r="M58" s="35" t="s">
        <v>106</v>
      </c>
      <c r="N58" s="35"/>
      <c r="O58" s="35">
        <v>57312987038</v>
      </c>
    </row>
    <row r="59" spans="1:15" x14ac:dyDescent="0.45">
      <c r="A59" s="1" t="s">
        <v>292</v>
      </c>
      <c r="C59" s="2">
        <v>0</v>
      </c>
      <c r="E59" s="35">
        <v>0</v>
      </c>
      <c r="F59" s="35"/>
      <c r="G59" s="35">
        <v>0</v>
      </c>
      <c r="H59" s="35"/>
      <c r="I59" s="35">
        <v>0</v>
      </c>
      <c r="J59" s="35"/>
      <c r="K59" s="35">
        <v>415639765</v>
      </c>
      <c r="L59" s="35"/>
      <c r="M59" s="35">
        <v>0</v>
      </c>
      <c r="N59" s="35"/>
      <c r="O59" s="35">
        <v>415639765</v>
      </c>
    </row>
    <row r="60" spans="1:15" x14ac:dyDescent="0.45">
      <c r="A60" s="1" t="s">
        <v>296</v>
      </c>
      <c r="C60" s="2">
        <v>10</v>
      </c>
      <c r="E60" s="35">
        <v>224591803</v>
      </c>
      <c r="F60" s="35"/>
      <c r="G60" s="35">
        <v>0</v>
      </c>
      <c r="H60" s="35"/>
      <c r="I60" s="35">
        <v>224591803</v>
      </c>
      <c r="J60" s="35"/>
      <c r="K60" s="35">
        <v>348413343</v>
      </c>
      <c r="L60" s="35"/>
      <c r="M60" s="35">
        <v>0</v>
      </c>
      <c r="N60" s="35"/>
      <c r="O60" s="35">
        <v>348413343</v>
      </c>
    </row>
    <row r="61" spans="1:15" x14ac:dyDescent="0.45">
      <c r="A61" s="1" t="s">
        <v>299</v>
      </c>
      <c r="C61" s="2">
        <v>0</v>
      </c>
      <c r="E61" s="35">
        <v>0</v>
      </c>
      <c r="F61" s="35"/>
      <c r="G61" s="35">
        <v>0</v>
      </c>
      <c r="H61" s="35"/>
      <c r="I61" s="35">
        <v>0</v>
      </c>
      <c r="J61" s="35"/>
      <c r="K61" s="35">
        <v>334635</v>
      </c>
      <c r="L61" s="35"/>
      <c r="M61" s="35">
        <v>0</v>
      </c>
      <c r="N61" s="35"/>
      <c r="O61" s="35">
        <v>334635</v>
      </c>
    </row>
    <row r="62" spans="1:15" x14ac:dyDescent="0.45">
      <c r="A62" s="1" t="s">
        <v>302</v>
      </c>
      <c r="C62" s="2">
        <v>10</v>
      </c>
      <c r="E62" s="35">
        <v>94929</v>
      </c>
      <c r="F62" s="35"/>
      <c r="G62" s="35">
        <v>459</v>
      </c>
      <c r="H62" s="35"/>
      <c r="I62" s="35">
        <v>94470</v>
      </c>
      <c r="J62" s="35"/>
      <c r="K62" s="35">
        <v>-25561568</v>
      </c>
      <c r="L62" s="35"/>
      <c r="M62" s="35">
        <v>530</v>
      </c>
      <c r="N62" s="35"/>
      <c r="O62" s="35">
        <v>-25562098</v>
      </c>
    </row>
    <row r="63" spans="1:15" x14ac:dyDescent="0.45">
      <c r="A63" s="1" t="s">
        <v>296</v>
      </c>
      <c r="C63" s="2">
        <v>10</v>
      </c>
      <c r="E63" s="35">
        <v>694847</v>
      </c>
      <c r="F63" s="35"/>
      <c r="G63" s="35">
        <v>-349</v>
      </c>
      <c r="H63" s="35"/>
      <c r="I63" s="35">
        <v>695196</v>
      </c>
      <c r="J63" s="35"/>
      <c r="K63" s="35">
        <v>6328877</v>
      </c>
      <c r="L63" s="35"/>
      <c r="M63" s="35">
        <v>0</v>
      </c>
      <c r="N63" s="35"/>
      <c r="O63" s="35">
        <v>6328877</v>
      </c>
    </row>
    <row r="64" spans="1:15" x14ac:dyDescent="0.45">
      <c r="A64" s="1" t="s">
        <v>317</v>
      </c>
      <c r="C64" s="2">
        <v>10</v>
      </c>
      <c r="E64" s="35">
        <v>1585716</v>
      </c>
      <c r="F64" s="35"/>
      <c r="G64" s="35">
        <v>-724</v>
      </c>
      <c r="H64" s="35"/>
      <c r="I64" s="35">
        <v>1586440</v>
      </c>
      <c r="J64" s="35"/>
      <c r="K64" s="35">
        <v>17760687</v>
      </c>
      <c r="L64" s="35"/>
      <c r="M64" s="35">
        <v>4479</v>
      </c>
      <c r="N64" s="35"/>
      <c r="O64" s="35">
        <v>17756208</v>
      </c>
    </row>
    <row r="65" spans="1:15" x14ac:dyDescent="0.45">
      <c r="A65" s="1" t="s">
        <v>323</v>
      </c>
      <c r="C65" s="2">
        <v>10</v>
      </c>
      <c r="E65" s="35">
        <v>1769</v>
      </c>
      <c r="F65" s="35"/>
      <c r="G65" s="35">
        <v>0</v>
      </c>
      <c r="H65" s="35"/>
      <c r="I65" s="35">
        <v>1769</v>
      </c>
      <c r="J65" s="35"/>
      <c r="K65" s="35">
        <v>8133</v>
      </c>
      <c r="L65" s="35"/>
      <c r="M65" s="35">
        <v>2</v>
      </c>
      <c r="N65" s="35"/>
      <c r="O65" s="35">
        <v>8131</v>
      </c>
    </row>
    <row r="66" spans="1:15" x14ac:dyDescent="0.45">
      <c r="A66" s="1" t="s">
        <v>326</v>
      </c>
      <c r="C66" s="2">
        <v>0</v>
      </c>
      <c r="E66" s="35">
        <v>411035</v>
      </c>
      <c r="F66" s="35"/>
      <c r="G66" s="35">
        <v>0</v>
      </c>
      <c r="H66" s="35"/>
      <c r="I66" s="35">
        <v>411035</v>
      </c>
      <c r="J66" s="35"/>
      <c r="K66" s="35">
        <v>1181230</v>
      </c>
      <c r="L66" s="35"/>
      <c r="M66" s="35">
        <v>0</v>
      </c>
      <c r="N66" s="35"/>
      <c r="O66" s="35">
        <v>1181230</v>
      </c>
    </row>
    <row r="67" spans="1:15" x14ac:dyDescent="0.45">
      <c r="A67" s="1" t="s">
        <v>329</v>
      </c>
      <c r="C67" s="2">
        <v>0</v>
      </c>
      <c r="E67" s="35">
        <v>176291</v>
      </c>
      <c r="F67" s="35"/>
      <c r="G67" s="35">
        <v>0</v>
      </c>
      <c r="H67" s="35"/>
      <c r="I67" s="35">
        <v>176291</v>
      </c>
      <c r="J67" s="35"/>
      <c r="K67" s="35">
        <v>193089</v>
      </c>
      <c r="L67" s="35"/>
      <c r="M67" s="35">
        <v>0</v>
      </c>
      <c r="N67" s="35"/>
      <c r="O67" s="35">
        <v>193089</v>
      </c>
    </row>
    <row r="68" spans="1:15" x14ac:dyDescent="0.45">
      <c r="A68" s="1" t="s">
        <v>332</v>
      </c>
      <c r="C68" s="2">
        <v>0</v>
      </c>
      <c r="E68" s="35">
        <v>1593477</v>
      </c>
      <c r="F68" s="35"/>
      <c r="G68" s="35">
        <v>0</v>
      </c>
      <c r="H68" s="35"/>
      <c r="I68" s="35">
        <v>1593477</v>
      </c>
      <c r="J68" s="35"/>
      <c r="K68" s="35">
        <v>5736227</v>
      </c>
      <c r="L68" s="35"/>
      <c r="M68" s="35">
        <v>0</v>
      </c>
      <c r="N68" s="35"/>
      <c r="O68" s="35">
        <v>5736227</v>
      </c>
    </row>
    <row r="69" spans="1:15" x14ac:dyDescent="0.45">
      <c r="A69" s="1" t="s">
        <v>335</v>
      </c>
      <c r="C69" s="2">
        <v>0</v>
      </c>
      <c r="E69" s="35">
        <v>4874</v>
      </c>
      <c r="F69" s="35"/>
      <c r="G69" s="35">
        <v>0</v>
      </c>
      <c r="H69" s="35"/>
      <c r="I69" s="35">
        <v>4874</v>
      </c>
      <c r="J69" s="35"/>
      <c r="K69" s="35">
        <v>4874</v>
      </c>
      <c r="L69" s="35"/>
      <c r="M69" s="35">
        <v>0</v>
      </c>
      <c r="N69" s="35"/>
      <c r="O69" s="35">
        <v>4874</v>
      </c>
    </row>
    <row r="70" spans="1:15" x14ac:dyDescent="0.45">
      <c r="A70" s="1" t="s">
        <v>341</v>
      </c>
      <c r="C70" s="2">
        <v>10</v>
      </c>
      <c r="E70" s="35">
        <v>898</v>
      </c>
      <c r="F70" s="35"/>
      <c r="G70" s="35">
        <v>-1</v>
      </c>
      <c r="H70" s="35"/>
      <c r="I70" s="35">
        <v>899</v>
      </c>
      <c r="J70" s="35"/>
      <c r="K70" s="35">
        <v>16304</v>
      </c>
      <c r="L70" s="35"/>
      <c r="M70" s="35">
        <v>8</v>
      </c>
      <c r="N70" s="35"/>
      <c r="O70" s="35">
        <v>16296</v>
      </c>
    </row>
    <row r="71" spans="1:15" x14ac:dyDescent="0.45">
      <c r="A71" s="1" t="s">
        <v>344</v>
      </c>
      <c r="C71" s="2">
        <v>10</v>
      </c>
      <c r="E71" s="35">
        <v>58</v>
      </c>
      <c r="F71" s="35"/>
      <c r="G71" s="35">
        <v>0</v>
      </c>
      <c r="H71" s="35"/>
      <c r="I71" s="35">
        <v>58</v>
      </c>
      <c r="J71" s="35"/>
      <c r="K71" s="35">
        <v>273972795</v>
      </c>
      <c r="L71" s="35"/>
      <c r="M71" s="35">
        <v>0</v>
      </c>
      <c r="N71" s="35"/>
      <c r="O71" s="35">
        <v>273972795</v>
      </c>
    </row>
    <row r="72" spans="1:15" x14ac:dyDescent="0.45">
      <c r="A72" s="1" t="s">
        <v>347</v>
      </c>
      <c r="C72" s="2">
        <v>0</v>
      </c>
      <c r="E72" s="35">
        <v>0</v>
      </c>
      <c r="F72" s="35"/>
      <c r="G72" s="35">
        <v>0</v>
      </c>
      <c r="H72" s="35"/>
      <c r="I72" s="35">
        <v>0</v>
      </c>
      <c r="J72" s="35"/>
      <c r="K72" s="35">
        <v>-26727315</v>
      </c>
      <c r="L72" s="35"/>
      <c r="M72" s="35">
        <v>0</v>
      </c>
      <c r="N72" s="35"/>
      <c r="O72" s="35">
        <v>-26727315</v>
      </c>
    </row>
    <row r="73" spans="1:15" x14ac:dyDescent="0.45">
      <c r="A73" s="1" t="s">
        <v>354</v>
      </c>
      <c r="C73" s="2">
        <v>8</v>
      </c>
      <c r="E73" s="35">
        <v>8392</v>
      </c>
      <c r="F73" s="35"/>
      <c r="G73" s="35">
        <v>-7</v>
      </c>
      <c r="H73" s="35"/>
      <c r="I73" s="35">
        <v>8399</v>
      </c>
      <c r="J73" s="35"/>
      <c r="K73" s="35">
        <v>108372</v>
      </c>
      <c r="L73" s="35"/>
      <c r="M73" s="35">
        <v>26</v>
      </c>
      <c r="N73" s="35"/>
      <c r="O73" s="35">
        <v>108346</v>
      </c>
    </row>
    <row r="74" spans="1:15" x14ac:dyDescent="0.45">
      <c r="A74" s="1" t="s">
        <v>504</v>
      </c>
      <c r="C74" s="2">
        <v>18</v>
      </c>
      <c r="E74" s="35">
        <v>0</v>
      </c>
      <c r="F74" s="35"/>
      <c r="G74" s="35">
        <v>0</v>
      </c>
      <c r="H74" s="35"/>
      <c r="I74" s="35">
        <v>0</v>
      </c>
      <c r="J74" s="35"/>
      <c r="K74" s="35">
        <v>12328767123</v>
      </c>
      <c r="L74" s="35"/>
      <c r="M74" s="35">
        <v>0</v>
      </c>
      <c r="N74" s="35"/>
      <c r="O74" s="35">
        <v>12328767123</v>
      </c>
    </row>
    <row r="75" spans="1:15" x14ac:dyDescent="0.45">
      <c r="A75" s="1" t="s">
        <v>360</v>
      </c>
      <c r="C75" s="2">
        <v>8</v>
      </c>
      <c r="E75" s="35">
        <v>30251</v>
      </c>
      <c r="F75" s="35"/>
      <c r="G75" s="35">
        <v>-12</v>
      </c>
      <c r="H75" s="35"/>
      <c r="I75" s="35">
        <v>30263</v>
      </c>
      <c r="J75" s="35"/>
      <c r="K75" s="35">
        <v>-1314404</v>
      </c>
      <c r="L75" s="35"/>
      <c r="M75" s="35">
        <v>90</v>
      </c>
      <c r="N75" s="35"/>
      <c r="O75" s="35">
        <v>-1314494</v>
      </c>
    </row>
    <row r="76" spans="1:15" x14ac:dyDescent="0.45">
      <c r="A76" s="1" t="s">
        <v>366</v>
      </c>
      <c r="C76" s="2">
        <v>0</v>
      </c>
      <c r="E76" s="35">
        <v>6318</v>
      </c>
      <c r="F76" s="35"/>
      <c r="G76" s="35">
        <v>0</v>
      </c>
      <c r="H76" s="35"/>
      <c r="I76" s="35">
        <v>6318</v>
      </c>
      <c r="J76" s="35"/>
      <c r="K76" s="35">
        <v>26232</v>
      </c>
      <c r="L76" s="35"/>
      <c r="M76" s="35">
        <v>0</v>
      </c>
      <c r="N76" s="35"/>
      <c r="O76" s="35">
        <v>26232</v>
      </c>
    </row>
    <row r="77" spans="1:15" x14ac:dyDescent="0.45">
      <c r="A77" s="1" t="s">
        <v>448</v>
      </c>
      <c r="C77" s="2">
        <v>18</v>
      </c>
      <c r="E77" s="35">
        <v>0</v>
      </c>
      <c r="F77" s="35"/>
      <c r="G77" s="35">
        <v>0</v>
      </c>
      <c r="H77" s="35"/>
      <c r="I77" s="35">
        <v>0</v>
      </c>
      <c r="J77" s="35"/>
      <c r="K77" s="35">
        <v>16438355372</v>
      </c>
      <c r="L77" s="35"/>
      <c r="M77" s="35">
        <v>0</v>
      </c>
      <c r="N77" s="35"/>
      <c r="O77" s="35">
        <v>16438355372</v>
      </c>
    </row>
    <row r="78" spans="1:15" x14ac:dyDescent="0.45">
      <c r="A78" s="1" t="s">
        <v>347</v>
      </c>
      <c r="C78" s="2">
        <v>18</v>
      </c>
      <c r="E78" s="35">
        <v>0</v>
      </c>
      <c r="F78" s="35"/>
      <c r="G78" s="35">
        <v>0</v>
      </c>
      <c r="H78" s="35"/>
      <c r="I78" s="35">
        <v>0</v>
      </c>
      <c r="J78" s="35"/>
      <c r="K78" s="35">
        <v>41178082203</v>
      </c>
      <c r="L78" s="35"/>
      <c r="M78" s="35">
        <v>0</v>
      </c>
      <c r="N78" s="35"/>
      <c r="O78" s="35">
        <v>41178082203</v>
      </c>
    </row>
    <row r="79" spans="1:15" x14ac:dyDescent="0.45">
      <c r="A79" s="1" t="s">
        <v>371</v>
      </c>
      <c r="C79" s="2">
        <v>0</v>
      </c>
      <c r="E79" s="35">
        <v>25614</v>
      </c>
      <c r="F79" s="35"/>
      <c r="G79" s="35">
        <v>0</v>
      </c>
      <c r="H79" s="35"/>
      <c r="I79" s="35">
        <v>25614</v>
      </c>
      <c r="J79" s="35"/>
      <c r="K79" s="35">
        <v>220213</v>
      </c>
      <c r="L79" s="35"/>
      <c r="M79" s="35">
        <v>0</v>
      </c>
      <c r="N79" s="35"/>
      <c r="O79" s="35">
        <v>220213</v>
      </c>
    </row>
    <row r="80" spans="1:15" x14ac:dyDescent="0.45">
      <c r="A80" s="1" t="s">
        <v>381</v>
      </c>
      <c r="C80" s="2">
        <v>20</v>
      </c>
      <c r="E80" s="35">
        <v>0</v>
      </c>
      <c r="F80" s="35"/>
      <c r="G80" s="35">
        <v>0</v>
      </c>
      <c r="H80" s="35"/>
      <c r="I80" s="35">
        <v>0</v>
      </c>
      <c r="J80" s="35"/>
      <c r="K80" s="35">
        <v>15780821856</v>
      </c>
      <c r="L80" s="35"/>
      <c r="M80" s="35">
        <v>0</v>
      </c>
      <c r="N80" s="35"/>
      <c r="O80" s="35">
        <v>15780821856</v>
      </c>
    </row>
    <row r="81" spans="1:15" x14ac:dyDescent="0.45">
      <c r="A81" s="1" t="s">
        <v>505</v>
      </c>
      <c r="C81" s="2">
        <v>18</v>
      </c>
      <c r="E81" s="35">
        <v>0</v>
      </c>
      <c r="F81" s="35"/>
      <c r="G81" s="35">
        <v>0</v>
      </c>
      <c r="H81" s="35"/>
      <c r="I81" s="35">
        <v>0</v>
      </c>
      <c r="J81" s="35"/>
      <c r="K81" s="35">
        <v>253150675640</v>
      </c>
      <c r="L81" s="35"/>
      <c r="M81" s="35">
        <v>0</v>
      </c>
      <c r="N81" s="35"/>
      <c r="O81" s="35">
        <v>253150675640</v>
      </c>
    </row>
    <row r="82" spans="1:15" x14ac:dyDescent="0.45">
      <c r="A82" s="1" t="s">
        <v>505</v>
      </c>
      <c r="C82" s="2">
        <v>18</v>
      </c>
      <c r="E82" s="35">
        <v>0</v>
      </c>
      <c r="F82" s="35"/>
      <c r="G82" s="35">
        <v>0</v>
      </c>
      <c r="H82" s="35"/>
      <c r="I82" s="35">
        <v>0</v>
      </c>
      <c r="J82" s="35"/>
      <c r="K82" s="35">
        <v>422191780778</v>
      </c>
      <c r="L82" s="35"/>
      <c r="M82" s="35">
        <v>0</v>
      </c>
      <c r="N82" s="35"/>
      <c r="O82" s="35">
        <v>422191780778</v>
      </c>
    </row>
    <row r="83" spans="1:15" x14ac:dyDescent="0.45">
      <c r="A83" s="1" t="s">
        <v>505</v>
      </c>
      <c r="C83" s="2">
        <v>18</v>
      </c>
      <c r="E83" s="35">
        <v>0</v>
      </c>
      <c r="F83" s="35"/>
      <c r="G83" s="35">
        <v>0</v>
      </c>
      <c r="H83" s="35"/>
      <c r="I83" s="35">
        <v>0</v>
      </c>
      <c r="J83" s="35"/>
      <c r="K83" s="35">
        <v>162191774599</v>
      </c>
      <c r="L83" s="35"/>
      <c r="M83" s="35">
        <v>0</v>
      </c>
      <c r="N83" s="35"/>
      <c r="O83" s="35">
        <v>162191774599</v>
      </c>
    </row>
    <row r="84" spans="1:15" x14ac:dyDescent="0.45">
      <c r="A84" s="1" t="s">
        <v>374</v>
      </c>
      <c r="C84" s="2">
        <v>18</v>
      </c>
      <c r="E84" s="35">
        <v>8739726027</v>
      </c>
      <c r="F84" s="35"/>
      <c r="G84" s="35">
        <v>2497994</v>
      </c>
      <c r="H84" s="35"/>
      <c r="I84" s="35">
        <v>8737228033</v>
      </c>
      <c r="J84" s="35"/>
      <c r="K84" s="35">
        <v>53945205477</v>
      </c>
      <c r="L84" s="35"/>
      <c r="M84" s="35">
        <v>32868346</v>
      </c>
      <c r="N84" s="35"/>
      <c r="O84" s="35">
        <v>53912337131</v>
      </c>
    </row>
    <row r="85" spans="1:15" x14ac:dyDescent="0.45">
      <c r="A85" s="1" t="s">
        <v>506</v>
      </c>
      <c r="C85" s="2">
        <v>18</v>
      </c>
      <c r="E85" s="35">
        <v>0</v>
      </c>
      <c r="F85" s="35"/>
      <c r="G85" s="35">
        <v>0</v>
      </c>
      <c r="H85" s="35"/>
      <c r="I85" s="35">
        <v>0</v>
      </c>
      <c r="J85" s="35"/>
      <c r="K85" s="35">
        <v>13356164375</v>
      </c>
      <c r="L85" s="35"/>
      <c r="M85" s="35">
        <v>0</v>
      </c>
      <c r="N85" s="35"/>
      <c r="O85" s="35">
        <v>13356164375</v>
      </c>
    </row>
    <row r="86" spans="1:15" x14ac:dyDescent="0.45">
      <c r="A86" s="1" t="s">
        <v>507</v>
      </c>
      <c r="C86" s="2">
        <v>18</v>
      </c>
      <c r="E86" s="35">
        <v>0</v>
      </c>
      <c r="F86" s="35"/>
      <c r="G86" s="35">
        <v>0</v>
      </c>
      <c r="H86" s="35"/>
      <c r="I86" s="35">
        <v>0</v>
      </c>
      <c r="J86" s="35"/>
      <c r="K86" s="35">
        <v>89753421006</v>
      </c>
      <c r="L86" s="35"/>
      <c r="M86" s="35">
        <v>0</v>
      </c>
      <c r="N86" s="35"/>
      <c r="O86" s="35">
        <v>89753421006</v>
      </c>
    </row>
    <row r="87" spans="1:15" x14ac:dyDescent="0.45">
      <c r="A87" s="1" t="s">
        <v>429</v>
      </c>
      <c r="C87" s="2">
        <v>18</v>
      </c>
      <c r="E87" s="35">
        <v>0</v>
      </c>
      <c r="F87" s="35"/>
      <c r="G87" s="35">
        <v>0</v>
      </c>
      <c r="H87" s="35"/>
      <c r="I87" s="35">
        <v>0</v>
      </c>
      <c r="J87" s="35"/>
      <c r="K87" s="35">
        <v>14178082185</v>
      </c>
      <c r="L87" s="35"/>
      <c r="M87" s="35">
        <v>0</v>
      </c>
      <c r="N87" s="35"/>
      <c r="O87" s="35">
        <v>14178082185</v>
      </c>
    </row>
    <row r="88" spans="1:15" x14ac:dyDescent="0.45">
      <c r="A88" s="1" t="s">
        <v>410</v>
      </c>
      <c r="C88" s="2">
        <v>18</v>
      </c>
      <c r="E88" s="35">
        <v>0</v>
      </c>
      <c r="F88" s="35"/>
      <c r="G88" s="35">
        <v>0</v>
      </c>
      <c r="H88" s="35"/>
      <c r="I88" s="35">
        <v>0</v>
      </c>
      <c r="J88" s="35"/>
      <c r="K88" s="35">
        <v>109589041083</v>
      </c>
      <c r="L88" s="35"/>
      <c r="M88" s="35">
        <v>0</v>
      </c>
      <c r="N88" s="35"/>
      <c r="O88" s="35">
        <v>109589041083</v>
      </c>
    </row>
    <row r="89" spans="1:15" x14ac:dyDescent="0.45">
      <c r="A89" s="1" t="s">
        <v>378</v>
      </c>
      <c r="C89" s="2">
        <v>18</v>
      </c>
      <c r="E89" s="35">
        <v>9068493147</v>
      </c>
      <c r="F89" s="35"/>
      <c r="G89" s="35">
        <v>0</v>
      </c>
      <c r="H89" s="35"/>
      <c r="I89" s="35">
        <v>9068493147</v>
      </c>
      <c r="J89" s="35"/>
      <c r="K89" s="35">
        <v>112815068390</v>
      </c>
      <c r="L89" s="35"/>
      <c r="M89" s="35">
        <v>0</v>
      </c>
      <c r="N89" s="35"/>
      <c r="O89" s="35">
        <v>112815068390</v>
      </c>
    </row>
    <row r="90" spans="1:15" x14ac:dyDescent="0.45">
      <c r="A90" s="1" t="s">
        <v>429</v>
      </c>
      <c r="C90" s="2">
        <v>18</v>
      </c>
      <c r="E90" s="35">
        <v>0</v>
      </c>
      <c r="F90" s="35"/>
      <c r="G90" s="35">
        <v>0</v>
      </c>
      <c r="H90" s="35"/>
      <c r="I90" s="35">
        <v>0</v>
      </c>
      <c r="J90" s="35"/>
      <c r="K90" s="35">
        <v>21</v>
      </c>
      <c r="L90" s="35"/>
      <c r="M90" s="35">
        <v>0</v>
      </c>
      <c r="N90" s="35"/>
      <c r="O90" s="35">
        <v>21</v>
      </c>
    </row>
    <row r="91" spans="1:15" x14ac:dyDescent="0.45">
      <c r="A91" s="1" t="s">
        <v>508</v>
      </c>
      <c r="C91" s="2">
        <v>18</v>
      </c>
      <c r="E91" s="35">
        <v>0</v>
      </c>
      <c r="F91" s="35"/>
      <c r="G91" s="35">
        <v>0</v>
      </c>
      <c r="H91" s="35"/>
      <c r="I91" s="35">
        <v>0</v>
      </c>
      <c r="J91" s="35"/>
      <c r="K91" s="35">
        <v>54794520525</v>
      </c>
      <c r="L91" s="35"/>
      <c r="M91" s="35">
        <v>0</v>
      </c>
      <c r="N91" s="35"/>
      <c r="O91" s="35">
        <v>54794520525</v>
      </c>
    </row>
    <row r="92" spans="1:15" x14ac:dyDescent="0.45">
      <c r="A92" s="1" t="s">
        <v>347</v>
      </c>
      <c r="C92" s="2">
        <v>17</v>
      </c>
      <c r="E92" s="35">
        <v>0</v>
      </c>
      <c r="F92" s="35"/>
      <c r="G92" s="35">
        <v>0</v>
      </c>
      <c r="H92" s="35"/>
      <c r="I92" s="35">
        <v>0</v>
      </c>
      <c r="J92" s="35"/>
      <c r="K92" s="35">
        <v>116252054785</v>
      </c>
      <c r="L92" s="35"/>
      <c r="M92" s="35">
        <v>0</v>
      </c>
      <c r="N92" s="35"/>
      <c r="O92" s="35">
        <v>116252054785</v>
      </c>
    </row>
    <row r="93" spans="1:15" x14ac:dyDescent="0.45">
      <c r="A93" s="1" t="s">
        <v>381</v>
      </c>
      <c r="C93" s="2">
        <v>18</v>
      </c>
      <c r="E93" s="35">
        <v>0</v>
      </c>
      <c r="F93" s="35"/>
      <c r="G93" s="35">
        <v>0</v>
      </c>
      <c r="H93" s="35"/>
      <c r="I93" s="35">
        <v>0</v>
      </c>
      <c r="J93" s="35"/>
      <c r="K93" s="35">
        <v>127298630112</v>
      </c>
      <c r="L93" s="35"/>
      <c r="M93" s="35">
        <v>7008483</v>
      </c>
      <c r="N93" s="35"/>
      <c r="O93" s="35">
        <v>127291621629</v>
      </c>
    </row>
    <row r="94" spans="1:15" x14ac:dyDescent="0.45">
      <c r="A94" s="1" t="s">
        <v>381</v>
      </c>
      <c r="C94" s="2">
        <v>18</v>
      </c>
      <c r="E94" s="35">
        <v>0</v>
      </c>
      <c r="F94" s="35"/>
      <c r="G94" s="35">
        <v>0</v>
      </c>
      <c r="H94" s="35"/>
      <c r="I94" s="35">
        <v>0</v>
      </c>
      <c r="J94" s="35"/>
      <c r="K94" s="35">
        <v>57863013697</v>
      </c>
      <c r="L94" s="35"/>
      <c r="M94" s="35">
        <v>0</v>
      </c>
      <c r="N94" s="35"/>
      <c r="O94" s="35">
        <v>57863013697</v>
      </c>
    </row>
    <row r="95" spans="1:15" x14ac:dyDescent="0.45">
      <c r="A95" s="1" t="s">
        <v>329</v>
      </c>
      <c r="C95" s="2">
        <v>18</v>
      </c>
      <c r="E95" s="35">
        <v>83806027398</v>
      </c>
      <c r="F95" s="35"/>
      <c r="G95" s="35">
        <v>-14181443</v>
      </c>
      <c r="H95" s="35"/>
      <c r="I95" s="35">
        <v>83820208841</v>
      </c>
      <c r="J95" s="35"/>
      <c r="K95" s="35">
        <v>517429972624</v>
      </c>
      <c r="L95" s="35"/>
      <c r="M95" s="35">
        <v>283628867</v>
      </c>
      <c r="N95" s="35"/>
      <c r="O95" s="35">
        <v>517146343757</v>
      </c>
    </row>
    <row r="96" spans="1:15" x14ac:dyDescent="0.45">
      <c r="A96" s="1" t="s">
        <v>410</v>
      </c>
      <c r="C96" s="2">
        <v>18</v>
      </c>
      <c r="E96" s="35">
        <v>0</v>
      </c>
      <c r="F96" s="35"/>
      <c r="G96" s="35">
        <v>0</v>
      </c>
      <c r="H96" s="35"/>
      <c r="I96" s="35">
        <v>0</v>
      </c>
      <c r="J96" s="35"/>
      <c r="K96" s="35">
        <v>21575342450</v>
      </c>
      <c r="L96" s="35"/>
      <c r="M96" s="35">
        <v>0</v>
      </c>
      <c r="N96" s="35"/>
      <c r="O96" s="35">
        <v>21575342450</v>
      </c>
    </row>
    <row r="97" spans="1:15" x14ac:dyDescent="0.45">
      <c r="A97" s="1" t="s">
        <v>386</v>
      </c>
      <c r="C97" s="2">
        <v>18</v>
      </c>
      <c r="E97" s="35">
        <v>158904109566</v>
      </c>
      <c r="F97" s="35"/>
      <c r="G97" s="35">
        <v>-39373308</v>
      </c>
      <c r="H97" s="35"/>
      <c r="I97" s="35">
        <v>158943482874</v>
      </c>
      <c r="J97" s="35"/>
      <c r="K97" s="35">
        <v>980821917762</v>
      </c>
      <c r="L97" s="35"/>
      <c r="M97" s="35">
        <v>608496581</v>
      </c>
      <c r="N97" s="35"/>
      <c r="O97" s="35">
        <v>980213421181</v>
      </c>
    </row>
    <row r="98" spans="1:15" x14ac:dyDescent="0.45">
      <c r="A98" s="1" t="s">
        <v>418</v>
      </c>
      <c r="C98" s="2">
        <v>18</v>
      </c>
      <c r="E98" s="35">
        <v>0</v>
      </c>
      <c r="F98" s="35"/>
      <c r="G98" s="35">
        <v>0</v>
      </c>
      <c r="H98" s="35"/>
      <c r="I98" s="35">
        <v>0</v>
      </c>
      <c r="J98" s="35"/>
      <c r="K98" s="35">
        <v>17972602720</v>
      </c>
      <c r="L98" s="35"/>
      <c r="M98" s="35">
        <v>0</v>
      </c>
      <c r="N98" s="35"/>
      <c r="O98" s="35">
        <v>17972602720</v>
      </c>
    </row>
    <row r="99" spans="1:15" x14ac:dyDescent="0.45">
      <c r="A99" s="1" t="s">
        <v>429</v>
      </c>
      <c r="C99" s="2">
        <v>18</v>
      </c>
      <c r="E99" s="35">
        <v>0</v>
      </c>
      <c r="F99" s="35"/>
      <c r="G99" s="35">
        <v>0</v>
      </c>
      <c r="H99" s="35"/>
      <c r="I99" s="35">
        <v>0</v>
      </c>
      <c r="J99" s="35"/>
      <c r="K99" s="35">
        <v>56397260296</v>
      </c>
      <c r="L99" s="35"/>
      <c r="M99" s="35">
        <v>0</v>
      </c>
      <c r="N99" s="35"/>
      <c r="O99" s="35">
        <v>56397260296</v>
      </c>
    </row>
    <row r="100" spans="1:15" x14ac:dyDescent="0.45">
      <c r="A100" s="1" t="s">
        <v>509</v>
      </c>
      <c r="C100" s="2">
        <v>18</v>
      </c>
      <c r="E100" s="35">
        <v>0</v>
      </c>
      <c r="F100" s="35"/>
      <c r="G100" s="35">
        <v>0</v>
      </c>
      <c r="H100" s="35"/>
      <c r="I100" s="35">
        <v>0</v>
      </c>
      <c r="J100" s="35"/>
      <c r="K100" s="35">
        <v>15249315059</v>
      </c>
      <c r="L100" s="35"/>
      <c r="M100" s="35">
        <v>0</v>
      </c>
      <c r="N100" s="35"/>
      <c r="O100" s="35">
        <v>15249315059</v>
      </c>
    </row>
    <row r="101" spans="1:15" x14ac:dyDescent="0.45">
      <c r="A101" s="1" t="s">
        <v>505</v>
      </c>
      <c r="C101" s="2">
        <v>18</v>
      </c>
      <c r="E101" s="35">
        <v>0</v>
      </c>
      <c r="F101" s="35"/>
      <c r="G101" s="35">
        <v>0</v>
      </c>
      <c r="H101" s="35"/>
      <c r="I101" s="35">
        <v>0</v>
      </c>
      <c r="J101" s="35"/>
      <c r="K101" s="35">
        <v>179616438262</v>
      </c>
      <c r="L101" s="35"/>
      <c r="M101" s="35">
        <v>0</v>
      </c>
      <c r="N101" s="35"/>
      <c r="O101" s="35">
        <v>179616438262</v>
      </c>
    </row>
    <row r="102" spans="1:15" x14ac:dyDescent="0.45">
      <c r="A102" s="1" t="s">
        <v>505</v>
      </c>
      <c r="C102" s="2">
        <v>18</v>
      </c>
      <c r="E102" s="35">
        <v>0</v>
      </c>
      <c r="F102" s="35"/>
      <c r="G102" s="35">
        <v>0</v>
      </c>
      <c r="H102" s="35"/>
      <c r="I102" s="35">
        <v>0</v>
      </c>
      <c r="J102" s="35"/>
      <c r="K102" s="35">
        <v>378559452014</v>
      </c>
      <c r="L102" s="35"/>
      <c r="M102" s="35">
        <v>0</v>
      </c>
      <c r="N102" s="35"/>
      <c r="O102" s="35">
        <v>378559452014</v>
      </c>
    </row>
    <row r="103" spans="1:15" x14ac:dyDescent="0.45">
      <c r="A103" s="1" t="s">
        <v>344</v>
      </c>
      <c r="C103" s="2">
        <v>18</v>
      </c>
      <c r="E103" s="35">
        <v>0</v>
      </c>
      <c r="F103" s="35"/>
      <c r="G103" s="35">
        <v>0</v>
      </c>
      <c r="H103" s="35"/>
      <c r="I103" s="35">
        <v>0</v>
      </c>
      <c r="J103" s="35"/>
      <c r="K103" s="35">
        <v>73972602720</v>
      </c>
      <c r="L103" s="35"/>
      <c r="M103" s="35">
        <v>0</v>
      </c>
      <c r="N103" s="35"/>
      <c r="O103" s="35">
        <v>73972602720</v>
      </c>
    </row>
    <row r="104" spans="1:15" x14ac:dyDescent="0.45">
      <c r="A104" s="1" t="s">
        <v>510</v>
      </c>
      <c r="C104" s="2">
        <v>18</v>
      </c>
      <c r="E104" s="35">
        <v>0</v>
      </c>
      <c r="F104" s="35"/>
      <c r="G104" s="35">
        <v>0</v>
      </c>
      <c r="H104" s="35"/>
      <c r="I104" s="35">
        <v>0</v>
      </c>
      <c r="J104" s="35"/>
      <c r="K104" s="35">
        <v>40547944070</v>
      </c>
      <c r="L104" s="35"/>
      <c r="M104" s="35">
        <v>0</v>
      </c>
      <c r="N104" s="35"/>
      <c r="O104" s="35">
        <v>40547944070</v>
      </c>
    </row>
    <row r="105" spans="1:15" x14ac:dyDescent="0.45">
      <c r="A105" s="1" t="s">
        <v>511</v>
      </c>
      <c r="C105" s="2">
        <v>18</v>
      </c>
      <c r="E105" s="35">
        <v>0</v>
      </c>
      <c r="F105" s="35"/>
      <c r="G105" s="35">
        <v>0</v>
      </c>
      <c r="H105" s="35"/>
      <c r="I105" s="35">
        <v>0</v>
      </c>
      <c r="J105" s="35"/>
      <c r="K105" s="35">
        <v>104109586300</v>
      </c>
      <c r="L105" s="35"/>
      <c r="M105" s="35">
        <v>0</v>
      </c>
      <c r="N105" s="35"/>
      <c r="O105" s="35">
        <v>104109586300</v>
      </c>
    </row>
    <row r="106" spans="1:15" x14ac:dyDescent="0.45">
      <c r="A106" s="1" t="s">
        <v>505</v>
      </c>
      <c r="C106" s="2">
        <v>18</v>
      </c>
      <c r="E106" s="35">
        <v>0</v>
      </c>
      <c r="F106" s="35"/>
      <c r="G106" s="35">
        <v>0</v>
      </c>
      <c r="H106" s="35"/>
      <c r="I106" s="35">
        <v>0</v>
      </c>
      <c r="J106" s="35"/>
      <c r="K106" s="35">
        <v>222849315015</v>
      </c>
      <c r="L106" s="35"/>
      <c r="M106" s="35">
        <v>0</v>
      </c>
      <c r="N106" s="35"/>
      <c r="O106" s="35">
        <v>222849315015</v>
      </c>
    </row>
    <row r="107" spans="1:15" x14ac:dyDescent="0.45">
      <c r="A107" s="1" t="s">
        <v>512</v>
      </c>
      <c r="C107" s="2">
        <v>18</v>
      </c>
      <c r="E107" s="35">
        <v>0</v>
      </c>
      <c r="F107" s="35"/>
      <c r="G107" s="35">
        <v>0</v>
      </c>
      <c r="H107" s="35"/>
      <c r="I107" s="35">
        <v>0</v>
      </c>
      <c r="J107" s="35"/>
      <c r="K107" s="35">
        <v>77260273957</v>
      </c>
      <c r="L107" s="35"/>
      <c r="M107" s="35">
        <v>0</v>
      </c>
      <c r="N107" s="35"/>
      <c r="O107" s="35">
        <v>77260273957</v>
      </c>
    </row>
    <row r="108" spans="1:15" x14ac:dyDescent="0.45">
      <c r="A108" s="1" t="s">
        <v>389</v>
      </c>
      <c r="C108" s="2">
        <v>18</v>
      </c>
      <c r="E108" s="35">
        <v>7905479431</v>
      </c>
      <c r="F108" s="35"/>
      <c r="G108" s="35">
        <v>7909294</v>
      </c>
      <c r="H108" s="35"/>
      <c r="I108" s="35">
        <v>7897570137</v>
      </c>
      <c r="J108" s="35"/>
      <c r="K108" s="35">
        <v>79054794484</v>
      </c>
      <c r="L108" s="35"/>
      <c r="M108" s="35">
        <v>110730119</v>
      </c>
      <c r="N108" s="35"/>
      <c r="O108" s="35">
        <v>78944064365</v>
      </c>
    </row>
    <row r="109" spans="1:15" x14ac:dyDescent="0.45">
      <c r="A109" s="1" t="s">
        <v>429</v>
      </c>
      <c r="C109" s="2">
        <v>18</v>
      </c>
      <c r="E109" s="35">
        <v>0</v>
      </c>
      <c r="F109" s="35"/>
      <c r="G109" s="35">
        <v>0</v>
      </c>
      <c r="H109" s="35"/>
      <c r="I109" s="35">
        <v>0</v>
      </c>
      <c r="J109" s="35"/>
      <c r="K109" s="35">
        <v>170958904082</v>
      </c>
      <c r="L109" s="35"/>
      <c r="M109" s="35">
        <v>0</v>
      </c>
      <c r="N109" s="35"/>
      <c r="O109" s="35">
        <v>170958904082</v>
      </c>
    </row>
    <row r="110" spans="1:15" x14ac:dyDescent="0.45">
      <c r="A110" s="1" t="s">
        <v>392</v>
      </c>
      <c r="C110" s="2">
        <v>18</v>
      </c>
      <c r="E110" s="35">
        <v>0</v>
      </c>
      <c r="F110" s="35"/>
      <c r="G110" s="35">
        <v>0</v>
      </c>
      <c r="H110" s="35"/>
      <c r="I110" s="35">
        <v>0</v>
      </c>
      <c r="J110" s="35"/>
      <c r="K110" s="35">
        <v>31232876713</v>
      </c>
      <c r="L110" s="35"/>
      <c r="M110" s="35">
        <v>0</v>
      </c>
      <c r="N110" s="35"/>
      <c r="O110" s="35">
        <v>31232876713</v>
      </c>
    </row>
    <row r="111" spans="1:15" x14ac:dyDescent="0.45">
      <c r="A111" s="1" t="s">
        <v>350</v>
      </c>
      <c r="C111" s="2">
        <v>18</v>
      </c>
      <c r="E111" s="35">
        <v>47671232864</v>
      </c>
      <c r="F111" s="35"/>
      <c r="G111" s="35">
        <v>0</v>
      </c>
      <c r="H111" s="35"/>
      <c r="I111" s="35">
        <v>47671232864</v>
      </c>
      <c r="J111" s="35"/>
      <c r="K111" s="35">
        <v>287671232800</v>
      </c>
      <c r="L111" s="35"/>
      <c r="M111" s="35">
        <v>0</v>
      </c>
      <c r="N111" s="35"/>
      <c r="O111" s="35">
        <v>287671232800</v>
      </c>
    </row>
    <row r="112" spans="1:15" x14ac:dyDescent="0.45">
      <c r="A112" s="1" t="s">
        <v>350</v>
      </c>
      <c r="C112" s="2">
        <v>18</v>
      </c>
      <c r="E112" s="35">
        <v>0</v>
      </c>
      <c r="F112" s="35"/>
      <c r="G112" s="35">
        <v>0</v>
      </c>
      <c r="H112" s="35"/>
      <c r="I112" s="35">
        <v>0</v>
      </c>
      <c r="J112" s="35"/>
      <c r="K112" s="35">
        <v>10487671215</v>
      </c>
      <c r="L112" s="35"/>
      <c r="M112" s="35">
        <v>0</v>
      </c>
      <c r="N112" s="35"/>
      <c r="O112" s="35">
        <v>10487671215</v>
      </c>
    </row>
    <row r="113" spans="1:15" x14ac:dyDescent="0.45">
      <c r="A113" s="1" t="s">
        <v>389</v>
      </c>
      <c r="C113" s="2">
        <v>18</v>
      </c>
      <c r="E113" s="35">
        <v>0</v>
      </c>
      <c r="F113" s="35"/>
      <c r="G113" s="35">
        <v>0</v>
      </c>
      <c r="H113" s="35"/>
      <c r="I113" s="35">
        <v>0</v>
      </c>
      <c r="J113" s="35"/>
      <c r="K113" s="35">
        <v>69513698615</v>
      </c>
      <c r="L113" s="35"/>
      <c r="M113" s="35">
        <v>0</v>
      </c>
      <c r="N113" s="35"/>
      <c r="O113" s="35">
        <v>69513698615</v>
      </c>
    </row>
    <row r="114" spans="1:15" x14ac:dyDescent="0.45">
      <c r="A114" s="1" t="s">
        <v>397</v>
      </c>
      <c r="C114" s="2">
        <v>18</v>
      </c>
      <c r="E114" s="35">
        <v>79835616426</v>
      </c>
      <c r="F114" s="35"/>
      <c r="G114" s="35">
        <v>0</v>
      </c>
      <c r="H114" s="35"/>
      <c r="I114" s="35">
        <v>79835616426</v>
      </c>
      <c r="J114" s="35"/>
      <c r="K114" s="35">
        <v>344698630075</v>
      </c>
      <c r="L114" s="35"/>
      <c r="M114" s="35">
        <v>0</v>
      </c>
      <c r="N114" s="35"/>
      <c r="O114" s="35">
        <v>344698630075</v>
      </c>
    </row>
    <row r="115" spans="1:15" x14ac:dyDescent="0.45">
      <c r="A115" s="1" t="s">
        <v>397</v>
      </c>
      <c r="C115" s="2">
        <v>18</v>
      </c>
      <c r="E115" s="35">
        <v>33123287661</v>
      </c>
      <c r="F115" s="35"/>
      <c r="G115" s="35">
        <v>0</v>
      </c>
      <c r="H115" s="35"/>
      <c r="I115" s="35">
        <v>33123287661</v>
      </c>
      <c r="J115" s="35"/>
      <c r="K115" s="35">
        <v>180534246517</v>
      </c>
      <c r="L115" s="35"/>
      <c r="M115" s="35">
        <v>0</v>
      </c>
      <c r="N115" s="35"/>
      <c r="O115" s="35">
        <v>180534246517</v>
      </c>
    </row>
    <row r="116" spans="1:15" x14ac:dyDescent="0.45">
      <c r="A116" s="1" t="s">
        <v>505</v>
      </c>
      <c r="C116" s="2">
        <v>18</v>
      </c>
      <c r="E116" s="35">
        <v>0</v>
      </c>
      <c r="F116" s="35"/>
      <c r="G116" s="35">
        <v>0</v>
      </c>
      <c r="H116" s="35"/>
      <c r="I116" s="35">
        <v>0</v>
      </c>
      <c r="J116" s="35"/>
      <c r="K116" s="35">
        <v>83671232852</v>
      </c>
      <c r="L116" s="35"/>
      <c r="M116" s="35">
        <v>0</v>
      </c>
      <c r="N116" s="35"/>
      <c r="O116" s="35">
        <v>83671232852</v>
      </c>
    </row>
    <row r="117" spans="1:15" x14ac:dyDescent="0.45">
      <c r="A117" s="1" t="s">
        <v>429</v>
      </c>
      <c r="C117" s="2">
        <v>18</v>
      </c>
      <c r="E117" s="35">
        <v>0</v>
      </c>
      <c r="F117" s="35"/>
      <c r="G117" s="35">
        <v>0</v>
      </c>
      <c r="H117" s="35"/>
      <c r="I117" s="35">
        <v>0</v>
      </c>
      <c r="J117" s="35"/>
      <c r="K117" s="35">
        <v>2169863013</v>
      </c>
      <c r="L117" s="35"/>
      <c r="M117" s="35">
        <v>0</v>
      </c>
      <c r="N117" s="35"/>
      <c r="O117" s="35">
        <v>2169863013</v>
      </c>
    </row>
    <row r="118" spans="1:15" x14ac:dyDescent="0.45">
      <c r="A118" s="1" t="s">
        <v>402</v>
      </c>
      <c r="C118" s="2">
        <v>18</v>
      </c>
      <c r="E118" s="35">
        <v>9068493147</v>
      </c>
      <c r="F118" s="35"/>
      <c r="G118" s="35">
        <v>-216034</v>
      </c>
      <c r="H118" s="35"/>
      <c r="I118" s="35">
        <v>9068709181</v>
      </c>
      <c r="J118" s="35"/>
      <c r="K118" s="35">
        <v>48890410914</v>
      </c>
      <c r="L118" s="35"/>
      <c r="M118" s="35">
        <v>0</v>
      </c>
      <c r="N118" s="35"/>
      <c r="O118" s="35">
        <v>48890410914</v>
      </c>
    </row>
    <row r="119" spans="1:15" x14ac:dyDescent="0.45">
      <c r="A119" s="1" t="s">
        <v>429</v>
      </c>
      <c r="C119" s="2">
        <v>18</v>
      </c>
      <c r="E119" s="35">
        <v>0</v>
      </c>
      <c r="F119" s="35"/>
      <c r="G119" s="35">
        <v>-6244206</v>
      </c>
      <c r="H119" s="35"/>
      <c r="I119" s="35">
        <v>6244206</v>
      </c>
      <c r="J119" s="35"/>
      <c r="K119" s="35">
        <v>50893150680</v>
      </c>
      <c r="L119" s="35"/>
      <c r="M119" s="35">
        <v>0</v>
      </c>
      <c r="N119" s="35"/>
      <c r="O119" s="35">
        <v>50893150680</v>
      </c>
    </row>
    <row r="120" spans="1:15" x14ac:dyDescent="0.45">
      <c r="A120" s="1" t="s">
        <v>405</v>
      </c>
      <c r="C120" s="2">
        <v>18</v>
      </c>
      <c r="E120" s="35">
        <v>18136986294</v>
      </c>
      <c r="F120" s="35"/>
      <c r="G120" s="35">
        <v>-432067</v>
      </c>
      <c r="H120" s="35"/>
      <c r="I120" s="35">
        <v>18137418361</v>
      </c>
      <c r="J120" s="35"/>
      <c r="K120" s="35">
        <v>64534246521</v>
      </c>
      <c r="L120" s="35"/>
      <c r="M120" s="35">
        <v>0</v>
      </c>
      <c r="N120" s="35"/>
      <c r="O120" s="35">
        <v>64534246521</v>
      </c>
    </row>
    <row r="121" spans="1:15" x14ac:dyDescent="0.45">
      <c r="A121" s="1" t="s">
        <v>407</v>
      </c>
      <c r="C121" s="2">
        <v>18</v>
      </c>
      <c r="E121" s="35">
        <v>18136986294</v>
      </c>
      <c r="F121" s="35"/>
      <c r="G121" s="35">
        <v>0</v>
      </c>
      <c r="H121" s="35"/>
      <c r="I121" s="35">
        <v>18136986294</v>
      </c>
      <c r="J121" s="35"/>
      <c r="K121" s="35">
        <v>63438356111</v>
      </c>
      <c r="L121" s="35"/>
      <c r="M121" s="35">
        <v>0</v>
      </c>
      <c r="N121" s="35"/>
      <c r="O121" s="35">
        <v>63438356111</v>
      </c>
    </row>
    <row r="122" spans="1:15" x14ac:dyDescent="0.45">
      <c r="A122" s="1" t="s">
        <v>429</v>
      </c>
      <c r="C122" s="2">
        <v>18</v>
      </c>
      <c r="E122" s="35">
        <v>0</v>
      </c>
      <c r="F122" s="35"/>
      <c r="G122" s="35">
        <v>0</v>
      </c>
      <c r="H122" s="35"/>
      <c r="I122" s="35">
        <v>0</v>
      </c>
      <c r="J122" s="35"/>
      <c r="K122" s="35">
        <v>43134246571</v>
      </c>
      <c r="L122" s="35"/>
      <c r="M122" s="35">
        <v>0</v>
      </c>
      <c r="N122" s="35"/>
      <c r="O122" s="35">
        <v>43134246571</v>
      </c>
    </row>
    <row r="123" spans="1:15" x14ac:dyDescent="0.45">
      <c r="A123" s="1" t="s">
        <v>410</v>
      </c>
      <c r="C123" s="2">
        <v>18</v>
      </c>
      <c r="E123" s="35">
        <v>18136986294</v>
      </c>
      <c r="F123" s="35"/>
      <c r="G123" s="35">
        <v>-432067</v>
      </c>
      <c r="H123" s="35"/>
      <c r="I123" s="35">
        <v>18137418361</v>
      </c>
      <c r="J123" s="35"/>
      <c r="K123" s="35">
        <v>59602739676</v>
      </c>
      <c r="L123" s="35"/>
      <c r="M123" s="35">
        <v>0</v>
      </c>
      <c r="N123" s="35"/>
      <c r="O123" s="35">
        <v>59602739676</v>
      </c>
    </row>
    <row r="124" spans="1:15" x14ac:dyDescent="0.45">
      <c r="A124" s="1" t="s">
        <v>513</v>
      </c>
      <c r="C124" s="2">
        <v>18</v>
      </c>
      <c r="E124" s="35">
        <v>0</v>
      </c>
      <c r="F124" s="35"/>
      <c r="G124" s="35">
        <v>0</v>
      </c>
      <c r="H124" s="35"/>
      <c r="I124" s="35">
        <v>0</v>
      </c>
      <c r="J124" s="35"/>
      <c r="K124" s="35">
        <v>24986301348</v>
      </c>
      <c r="L124" s="35"/>
      <c r="M124" s="35">
        <v>0</v>
      </c>
      <c r="N124" s="35"/>
      <c r="O124" s="35">
        <v>24986301348</v>
      </c>
    </row>
    <row r="125" spans="1:15" x14ac:dyDescent="0.45">
      <c r="A125" s="1" t="s">
        <v>513</v>
      </c>
      <c r="C125" s="2">
        <v>18</v>
      </c>
      <c r="E125" s="35">
        <v>0</v>
      </c>
      <c r="F125" s="35"/>
      <c r="G125" s="35">
        <v>0</v>
      </c>
      <c r="H125" s="35"/>
      <c r="I125" s="35">
        <v>0</v>
      </c>
      <c r="J125" s="35"/>
      <c r="K125" s="35">
        <v>2450958903</v>
      </c>
      <c r="L125" s="35"/>
      <c r="M125" s="35">
        <v>0</v>
      </c>
      <c r="N125" s="35"/>
      <c r="O125" s="35">
        <v>2450958903</v>
      </c>
    </row>
    <row r="126" spans="1:15" x14ac:dyDescent="0.45">
      <c r="A126" s="1" t="s">
        <v>413</v>
      </c>
      <c r="C126" s="2">
        <v>18</v>
      </c>
      <c r="E126" s="35">
        <v>18134575335</v>
      </c>
      <c r="F126" s="35"/>
      <c r="G126" s="35">
        <v>-1046899</v>
      </c>
      <c r="H126" s="35"/>
      <c r="I126" s="35">
        <v>18135622234</v>
      </c>
      <c r="J126" s="35"/>
      <c r="K126" s="35">
        <v>191312657500</v>
      </c>
      <c r="L126" s="35"/>
      <c r="M126" s="35">
        <v>0</v>
      </c>
      <c r="N126" s="35"/>
      <c r="O126" s="35">
        <v>191312657500</v>
      </c>
    </row>
    <row r="127" spans="1:15" x14ac:dyDescent="0.45">
      <c r="A127" s="1" t="s">
        <v>509</v>
      </c>
      <c r="C127" s="2">
        <v>18</v>
      </c>
      <c r="E127" s="35">
        <v>0</v>
      </c>
      <c r="F127" s="35"/>
      <c r="G127" s="35">
        <v>0</v>
      </c>
      <c r="H127" s="35"/>
      <c r="I127" s="35">
        <v>0</v>
      </c>
      <c r="J127" s="35"/>
      <c r="K127" s="35">
        <v>8219178081</v>
      </c>
      <c r="L127" s="35"/>
      <c r="M127" s="35">
        <v>0</v>
      </c>
      <c r="N127" s="35"/>
      <c r="O127" s="35">
        <v>8219178081</v>
      </c>
    </row>
    <row r="128" spans="1:15" x14ac:dyDescent="0.45">
      <c r="A128" s="1" t="s">
        <v>416</v>
      </c>
      <c r="C128" s="2">
        <v>18</v>
      </c>
      <c r="E128" s="35">
        <v>19465753404</v>
      </c>
      <c r="F128" s="35"/>
      <c r="G128" s="35">
        <v>-3139126</v>
      </c>
      <c r="H128" s="35"/>
      <c r="I128" s="35">
        <v>19468892530</v>
      </c>
      <c r="J128" s="35"/>
      <c r="K128" s="35">
        <v>55041095832</v>
      </c>
      <c r="L128" s="35"/>
      <c r="M128" s="35">
        <v>69060759</v>
      </c>
      <c r="N128" s="35"/>
      <c r="O128" s="35">
        <v>54972035073</v>
      </c>
    </row>
    <row r="129" spans="1:15" x14ac:dyDescent="0.45">
      <c r="A129" s="1" t="s">
        <v>418</v>
      </c>
      <c r="C129" s="2">
        <v>18</v>
      </c>
      <c r="E129" s="35">
        <v>2958904108</v>
      </c>
      <c r="F129" s="35"/>
      <c r="G129" s="35">
        <v>0</v>
      </c>
      <c r="H129" s="35"/>
      <c r="I129" s="35">
        <v>2958904108</v>
      </c>
      <c r="J129" s="35"/>
      <c r="K129" s="35">
        <v>19034246544</v>
      </c>
      <c r="L129" s="35"/>
      <c r="M129" s="35">
        <v>0</v>
      </c>
      <c r="N129" s="35"/>
      <c r="O129" s="35">
        <v>19034246544</v>
      </c>
    </row>
    <row r="130" spans="1:15" x14ac:dyDescent="0.45">
      <c r="A130" s="1" t="s">
        <v>429</v>
      </c>
      <c r="C130" s="2">
        <v>18</v>
      </c>
      <c r="E130" s="35">
        <v>0</v>
      </c>
      <c r="F130" s="35"/>
      <c r="G130" s="35">
        <v>0</v>
      </c>
      <c r="H130" s="35"/>
      <c r="I130" s="35">
        <v>0</v>
      </c>
      <c r="J130" s="35"/>
      <c r="K130" s="35">
        <v>11010465752</v>
      </c>
      <c r="L130" s="35"/>
      <c r="M130" s="35">
        <v>0</v>
      </c>
      <c r="N130" s="35"/>
      <c r="O130" s="35">
        <v>11010465752</v>
      </c>
    </row>
    <row r="131" spans="1:15" x14ac:dyDescent="0.45">
      <c r="A131" s="1" t="s">
        <v>509</v>
      </c>
      <c r="C131" s="2">
        <v>18</v>
      </c>
      <c r="E131" s="35">
        <v>0</v>
      </c>
      <c r="F131" s="35"/>
      <c r="G131" s="35">
        <v>0</v>
      </c>
      <c r="H131" s="35"/>
      <c r="I131" s="35">
        <v>0</v>
      </c>
      <c r="J131" s="35"/>
      <c r="K131" s="35">
        <v>8630136975</v>
      </c>
      <c r="L131" s="35"/>
      <c r="M131" s="35">
        <v>0</v>
      </c>
      <c r="N131" s="35"/>
      <c r="O131" s="35">
        <v>8630136975</v>
      </c>
    </row>
    <row r="132" spans="1:15" x14ac:dyDescent="0.45">
      <c r="A132" s="1" t="s">
        <v>418</v>
      </c>
      <c r="C132" s="2">
        <v>18</v>
      </c>
      <c r="E132" s="35">
        <v>5917808218</v>
      </c>
      <c r="F132" s="35"/>
      <c r="G132" s="35">
        <v>0</v>
      </c>
      <c r="H132" s="35"/>
      <c r="I132" s="35">
        <v>5917808218</v>
      </c>
      <c r="J132" s="35"/>
      <c r="K132" s="35">
        <v>34863013665</v>
      </c>
      <c r="L132" s="35"/>
      <c r="M132" s="35">
        <v>0</v>
      </c>
      <c r="N132" s="35"/>
      <c r="O132" s="35">
        <v>34863013665</v>
      </c>
    </row>
    <row r="133" spans="1:15" x14ac:dyDescent="0.45">
      <c r="A133" s="1" t="s">
        <v>410</v>
      </c>
      <c r="C133" s="2">
        <v>18</v>
      </c>
      <c r="E133" s="35">
        <v>18136986294</v>
      </c>
      <c r="F133" s="35"/>
      <c r="G133" s="35">
        <v>-432067</v>
      </c>
      <c r="H133" s="35"/>
      <c r="I133" s="35">
        <v>18137418361</v>
      </c>
      <c r="J133" s="35"/>
      <c r="K133" s="35">
        <v>46493150646</v>
      </c>
      <c r="L133" s="35"/>
      <c r="M133" s="35">
        <v>0</v>
      </c>
      <c r="N133" s="35"/>
      <c r="O133" s="35">
        <v>46493150646</v>
      </c>
    </row>
    <row r="134" spans="1:15" x14ac:dyDescent="0.45">
      <c r="A134" s="1" t="s">
        <v>378</v>
      </c>
      <c r="C134" s="2">
        <v>18</v>
      </c>
      <c r="E134" s="35">
        <v>21764383547</v>
      </c>
      <c r="F134" s="35"/>
      <c r="G134" s="35">
        <v>0</v>
      </c>
      <c r="H134" s="35"/>
      <c r="I134" s="35">
        <v>21764383547</v>
      </c>
      <c r="J134" s="35"/>
      <c r="K134" s="35">
        <v>51550684892</v>
      </c>
      <c r="L134" s="35"/>
      <c r="M134" s="35">
        <v>0</v>
      </c>
      <c r="N134" s="35"/>
      <c r="O134" s="35">
        <v>51550684892</v>
      </c>
    </row>
    <row r="135" spans="1:15" x14ac:dyDescent="0.45">
      <c r="A135" s="1" t="s">
        <v>427</v>
      </c>
      <c r="C135" s="2">
        <v>18</v>
      </c>
      <c r="E135" s="35">
        <v>16328767116</v>
      </c>
      <c r="F135" s="35"/>
      <c r="G135" s="35">
        <v>-432067</v>
      </c>
      <c r="H135" s="35"/>
      <c r="I135" s="35">
        <v>16329199183</v>
      </c>
      <c r="J135" s="35"/>
      <c r="K135" s="35">
        <v>41150684898</v>
      </c>
      <c r="L135" s="35"/>
      <c r="M135" s="35">
        <v>0</v>
      </c>
      <c r="N135" s="35"/>
      <c r="O135" s="35">
        <v>41150684898</v>
      </c>
    </row>
    <row r="136" spans="1:15" x14ac:dyDescent="0.45">
      <c r="A136" s="1" t="s">
        <v>429</v>
      </c>
      <c r="C136" s="2">
        <v>18</v>
      </c>
      <c r="E136" s="35">
        <v>48364273958</v>
      </c>
      <c r="F136" s="35"/>
      <c r="G136" s="35">
        <v>-19760809</v>
      </c>
      <c r="H136" s="35"/>
      <c r="I136" s="35">
        <v>48384034767</v>
      </c>
      <c r="J136" s="35"/>
      <c r="K136" s="35">
        <v>109749698597</v>
      </c>
      <c r="L136" s="35"/>
      <c r="M136" s="35">
        <v>0</v>
      </c>
      <c r="N136" s="35"/>
      <c r="O136" s="35">
        <v>109749698597</v>
      </c>
    </row>
    <row r="137" spans="1:15" x14ac:dyDescent="0.45">
      <c r="A137" s="1" t="s">
        <v>432</v>
      </c>
      <c r="C137" s="2">
        <v>0</v>
      </c>
      <c r="E137" s="35">
        <v>1986</v>
      </c>
      <c r="F137" s="35"/>
      <c r="G137" s="35">
        <v>0</v>
      </c>
      <c r="H137" s="35"/>
      <c r="I137" s="35">
        <v>1986</v>
      </c>
      <c r="J137" s="35"/>
      <c r="K137" s="35">
        <v>1986</v>
      </c>
      <c r="L137" s="35"/>
      <c r="M137" s="35">
        <v>0</v>
      </c>
      <c r="N137" s="35"/>
      <c r="O137" s="35">
        <v>1986</v>
      </c>
    </row>
    <row r="138" spans="1:15" x14ac:dyDescent="0.45">
      <c r="A138" s="1" t="s">
        <v>434</v>
      </c>
      <c r="C138" s="2">
        <v>0</v>
      </c>
      <c r="E138" s="35">
        <v>2054</v>
      </c>
      <c r="F138" s="35"/>
      <c r="G138" s="35">
        <v>0</v>
      </c>
      <c r="H138" s="35"/>
      <c r="I138" s="35">
        <v>2054</v>
      </c>
      <c r="J138" s="35"/>
      <c r="K138" s="35">
        <v>4601</v>
      </c>
      <c r="L138" s="35"/>
      <c r="M138" s="35">
        <v>0</v>
      </c>
      <c r="N138" s="35"/>
      <c r="O138" s="35">
        <v>4601</v>
      </c>
    </row>
    <row r="139" spans="1:15" x14ac:dyDescent="0.45">
      <c r="A139" s="1" t="s">
        <v>439</v>
      </c>
      <c r="C139" s="2">
        <v>18</v>
      </c>
      <c r="E139" s="35">
        <v>143260273961</v>
      </c>
      <c r="F139" s="35"/>
      <c r="G139" s="35">
        <v>-62579599</v>
      </c>
      <c r="H139" s="35"/>
      <c r="I139" s="35">
        <v>143322853560</v>
      </c>
      <c r="J139" s="35"/>
      <c r="K139" s="35">
        <v>280849315056</v>
      </c>
      <c r="L139" s="35"/>
      <c r="M139" s="35">
        <v>0</v>
      </c>
      <c r="N139" s="35"/>
      <c r="O139" s="35">
        <v>280849315056</v>
      </c>
    </row>
    <row r="140" spans="1:15" x14ac:dyDescent="0.45">
      <c r="A140" s="1" t="s">
        <v>441</v>
      </c>
      <c r="C140" s="2">
        <v>18</v>
      </c>
      <c r="E140" s="35">
        <v>143260273961</v>
      </c>
      <c r="F140" s="35"/>
      <c r="G140" s="35">
        <v>-62579599</v>
      </c>
      <c r="H140" s="35"/>
      <c r="I140" s="35">
        <v>143322853560</v>
      </c>
      <c r="J140" s="35"/>
      <c r="K140" s="35">
        <v>280849315056</v>
      </c>
      <c r="L140" s="35"/>
      <c r="M140" s="35">
        <v>0</v>
      </c>
      <c r="N140" s="35"/>
      <c r="O140" s="35">
        <v>280849315056</v>
      </c>
    </row>
    <row r="141" spans="1:15" x14ac:dyDescent="0.45">
      <c r="A141" s="1" t="s">
        <v>443</v>
      </c>
      <c r="C141" s="2">
        <v>18</v>
      </c>
      <c r="E141" s="35">
        <v>18136986294</v>
      </c>
      <c r="F141" s="35"/>
      <c r="G141" s="35">
        <v>-5679888</v>
      </c>
      <c r="H141" s="35"/>
      <c r="I141" s="35">
        <v>18142666182</v>
      </c>
      <c r="J141" s="35"/>
      <c r="K141" s="35">
        <v>36479452031</v>
      </c>
      <c r="L141" s="35"/>
      <c r="M141" s="35">
        <v>0</v>
      </c>
      <c r="N141" s="35"/>
      <c r="O141" s="35">
        <v>36479452031</v>
      </c>
    </row>
    <row r="142" spans="1:15" x14ac:dyDescent="0.45">
      <c r="A142" s="1" t="s">
        <v>446</v>
      </c>
      <c r="C142" s="2">
        <v>18</v>
      </c>
      <c r="E142" s="35">
        <v>16328767116</v>
      </c>
      <c r="F142" s="35"/>
      <c r="G142" s="35">
        <v>0</v>
      </c>
      <c r="H142" s="35"/>
      <c r="I142" s="35">
        <v>16328767116</v>
      </c>
      <c r="J142" s="35"/>
      <c r="K142" s="35">
        <v>34671232853</v>
      </c>
      <c r="L142" s="35"/>
      <c r="M142" s="35">
        <v>0</v>
      </c>
      <c r="N142" s="35"/>
      <c r="O142" s="35">
        <v>34671232853</v>
      </c>
    </row>
    <row r="143" spans="1:15" x14ac:dyDescent="0.45">
      <c r="A143" s="1" t="s">
        <v>448</v>
      </c>
      <c r="C143" s="2">
        <v>18</v>
      </c>
      <c r="E143" s="35">
        <v>17082191755</v>
      </c>
      <c r="F143" s="35"/>
      <c r="G143" s="35">
        <v>0</v>
      </c>
      <c r="H143" s="35"/>
      <c r="I143" s="35">
        <v>17082191755</v>
      </c>
      <c r="J143" s="35"/>
      <c r="K143" s="35">
        <v>32986301320</v>
      </c>
      <c r="L143" s="35"/>
      <c r="M143" s="35">
        <v>0</v>
      </c>
      <c r="N143" s="35"/>
      <c r="O143" s="35">
        <v>32986301320</v>
      </c>
    </row>
    <row r="144" spans="1:15" x14ac:dyDescent="0.45">
      <c r="A144" s="1" t="s">
        <v>416</v>
      </c>
      <c r="C144" s="2">
        <v>18</v>
      </c>
      <c r="E144" s="35">
        <v>25206164378</v>
      </c>
      <c r="F144" s="35"/>
      <c r="G144" s="35">
        <v>-2232681</v>
      </c>
      <c r="H144" s="35"/>
      <c r="I144" s="35">
        <v>25208397059</v>
      </c>
      <c r="J144" s="35"/>
      <c r="K144" s="35">
        <v>47804794510</v>
      </c>
      <c r="L144" s="35"/>
      <c r="M144" s="35">
        <v>55817033</v>
      </c>
      <c r="N144" s="35"/>
      <c r="O144" s="35">
        <v>47748977477</v>
      </c>
    </row>
    <row r="145" spans="1:15" x14ac:dyDescent="0.45">
      <c r="A145" s="1" t="s">
        <v>453</v>
      </c>
      <c r="C145" s="2">
        <v>18</v>
      </c>
      <c r="E145" s="35">
        <v>17082191755</v>
      </c>
      <c r="F145" s="35"/>
      <c r="G145" s="35">
        <v>-346765</v>
      </c>
      <c r="H145" s="35"/>
      <c r="I145" s="35">
        <v>17082538520</v>
      </c>
      <c r="J145" s="35"/>
      <c r="K145" s="35">
        <v>29452054750</v>
      </c>
      <c r="L145" s="35"/>
      <c r="M145" s="35">
        <v>0</v>
      </c>
      <c r="N145" s="35"/>
      <c r="O145" s="35">
        <v>29452054750</v>
      </c>
    </row>
    <row r="146" spans="1:15" x14ac:dyDescent="0.45">
      <c r="A146" s="1" t="s">
        <v>397</v>
      </c>
      <c r="C146" s="2">
        <v>18</v>
      </c>
      <c r="E146" s="35">
        <v>8541095863</v>
      </c>
      <c r="F146" s="35"/>
      <c r="G146" s="35">
        <v>0</v>
      </c>
      <c r="H146" s="35"/>
      <c r="I146" s="35">
        <v>8541095863</v>
      </c>
      <c r="J146" s="35"/>
      <c r="K146" s="35">
        <v>11780821880</v>
      </c>
      <c r="L146" s="35"/>
      <c r="M146" s="35">
        <v>0</v>
      </c>
      <c r="N146" s="35"/>
      <c r="O146" s="35">
        <v>11780821880</v>
      </c>
    </row>
    <row r="147" spans="1:15" x14ac:dyDescent="0.45">
      <c r="A147" s="1" t="s">
        <v>459</v>
      </c>
      <c r="C147" s="2">
        <v>18</v>
      </c>
      <c r="E147" s="35">
        <v>32750684911</v>
      </c>
      <c r="F147" s="35"/>
      <c r="G147" s="35">
        <v>0</v>
      </c>
      <c r="H147" s="35"/>
      <c r="I147" s="35">
        <v>32750684911</v>
      </c>
      <c r="J147" s="35"/>
      <c r="K147" s="35">
        <v>44531506821</v>
      </c>
      <c r="L147" s="35"/>
      <c r="M147" s="35">
        <v>0</v>
      </c>
      <c r="N147" s="35"/>
      <c r="O147" s="35">
        <v>44531506821</v>
      </c>
    </row>
    <row r="148" spans="1:15" x14ac:dyDescent="0.45">
      <c r="A148" s="1" t="s">
        <v>461</v>
      </c>
      <c r="C148" s="2">
        <v>18</v>
      </c>
      <c r="E148" s="35">
        <v>23856164359</v>
      </c>
      <c r="F148" s="35"/>
      <c r="G148" s="35">
        <v>0</v>
      </c>
      <c r="H148" s="35"/>
      <c r="I148" s="35">
        <v>23856164359</v>
      </c>
      <c r="J148" s="35"/>
      <c r="K148" s="35">
        <v>32691780789</v>
      </c>
      <c r="L148" s="35"/>
      <c r="M148" s="35">
        <v>0</v>
      </c>
      <c r="N148" s="35"/>
      <c r="O148" s="35">
        <v>32691780789</v>
      </c>
    </row>
    <row r="149" spans="1:15" x14ac:dyDescent="0.45">
      <c r="A149" s="1" t="s">
        <v>463</v>
      </c>
      <c r="C149" s="2">
        <v>18</v>
      </c>
      <c r="E149" s="35">
        <v>23502739702</v>
      </c>
      <c r="F149" s="35"/>
      <c r="G149" s="35">
        <v>0</v>
      </c>
      <c r="H149" s="35"/>
      <c r="I149" s="35">
        <v>23502739702</v>
      </c>
      <c r="J149" s="35"/>
      <c r="K149" s="35">
        <v>32338356132</v>
      </c>
      <c r="L149" s="35"/>
      <c r="M149" s="35">
        <v>0</v>
      </c>
      <c r="N149" s="35"/>
      <c r="O149" s="35">
        <v>32338356132</v>
      </c>
    </row>
    <row r="150" spans="1:15" x14ac:dyDescent="0.45">
      <c r="A150" s="1" t="s">
        <v>397</v>
      </c>
      <c r="C150" s="2">
        <v>18</v>
      </c>
      <c r="E150" s="35">
        <v>63616438341</v>
      </c>
      <c r="F150" s="35"/>
      <c r="G150" s="35">
        <v>0</v>
      </c>
      <c r="H150" s="35"/>
      <c r="I150" s="35">
        <v>63616438341</v>
      </c>
      <c r="J150" s="35"/>
      <c r="K150" s="35">
        <v>63616438341</v>
      </c>
      <c r="L150" s="35"/>
      <c r="M150" s="35">
        <v>0</v>
      </c>
      <c r="N150" s="35"/>
      <c r="O150" s="35">
        <v>63616438341</v>
      </c>
    </row>
    <row r="151" spans="1:15" x14ac:dyDescent="0.45">
      <c r="A151" s="1" t="s">
        <v>468</v>
      </c>
      <c r="C151" s="2">
        <v>18</v>
      </c>
      <c r="E151" s="35">
        <v>47712328749</v>
      </c>
      <c r="F151" s="35"/>
      <c r="G151" s="35">
        <v>0</v>
      </c>
      <c r="H151" s="35"/>
      <c r="I151" s="35">
        <v>47712328749</v>
      </c>
      <c r="J151" s="35"/>
      <c r="K151" s="35">
        <v>47712328749</v>
      </c>
      <c r="L151" s="35"/>
      <c r="M151" s="35">
        <v>0</v>
      </c>
      <c r="N151" s="35"/>
      <c r="O151" s="35">
        <v>47712328749</v>
      </c>
    </row>
    <row r="152" spans="1:15" x14ac:dyDescent="0.45">
      <c r="A152" s="1" t="s">
        <v>397</v>
      </c>
      <c r="C152" s="2">
        <v>18</v>
      </c>
      <c r="E152" s="35">
        <v>30630136966</v>
      </c>
      <c r="F152" s="35"/>
      <c r="G152" s="35">
        <v>0</v>
      </c>
      <c r="H152" s="35"/>
      <c r="I152" s="35">
        <v>30630136966</v>
      </c>
      <c r="J152" s="35"/>
      <c r="K152" s="35">
        <v>30630136966</v>
      </c>
      <c r="L152" s="35"/>
      <c r="M152" s="35">
        <v>0</v>
      </c>
      <c r="N152" s="35"/>
      <c r="O152" s="35">
        <v>30630136966</v>
      </c>
    </row>
    <row r="153" spans="1:15" x14ac:dyDescent="0.45">
      <c r="A153" s="1" t="s">
        <v>472</v>
      </c>
      <c r="C153" s="2">
        <v>18</v>
      </c>
      <c r="E153" s="35">
        <v>37109589030</v>
      </c>
      <c r="F153" s="35"/>
      <c r="G153" s="35">
        <v>0</v>
      </c>
      <c r="H153" s="35"/>
      <c r="I153" s="35">
        <v>37109589030</v>
      </c>
      <c r="J153" s="35"/>
      <c r="K153" s="35">
        <v>37109589030</v>
      </c>
      <c r="L153" s="35"/>
      <c r="M153" s="35">
        <v>0</v>
      </c>
      <c r="N153" s="35"/>
      <c r="O153" s="35">
        <v>37109589030</v>
      </c>
    </row>
    <row r="154" spans="1:15" x14ac:dyDescent="0.45">
      <c r="A154" s="1" t="s">
        <v>475</v>
      </c>
      <c r="C154" s="2">
        <v>18</v>
      </c>
      <c r="E154" s="35">
        <v>37109589030</v>
      </c>
      <c r="F154" s="35"/>
      <c r="G154" s="35">
        <v>0</v>
      </c>
      <c r="H154" s="35"/>
      <c r="I154" s="35">
        <v>37109589030</v>
      </c>
      <c r="J154" s="35"/>
      <c r="K154" s="35">
        <v>37109589030</v>
      </c>
      <c r="L154" s="35"/>
      <c r="M154" s="35">
        <v>0</v>
      </c>
      <c r="N154" s="35"/>
      <c r="O154" s="35">
        <v>37109589030</v>
      </c>
    </row>
    <row r="155" spans="1:15" x14ac:dyDescent="0.45">
      <c r="A155" s="1" t="s">
        <v>429</v>
      </c>
      <c r="C155" s="2">
        <v>18</v>
      </c>
      <c r="E155" s="35">
        <v>43323721632</v>
      </c>
      <c r="F155" s="35"/>
      <c r="G155" s="35">
        <v>0</v>
      </c>
      <c r="H155" s="35"/>
      <c r="I155" s="35">
        <v>43323721632</v>
      </c>
      <c r="J155" s="35"/>
      <c r="K155" s="35">
        <v>43323721632</v>
      </c>
      <c r="L155" s="35"/>
      <c r="M155" s="35">
        <v>0</v>
      </c>
      <c r="N155" s="35"/>
      <c r="O155" s="35">
        <v>43323721632</v>
      </c>
    </row>
    <row r="156" spans="1:15" x14ac:dyDescent="0.45">
      <c r="A156" s="1" t="s">
        <v>484</v>
      </c>
      <c r="C156" s="2">
        <v>18</v>
      </c>
      <c r="E156" s="35">
        <v>5301369855</v>
      </c>
      <c r="F156" s="35"/>
      <c r="G156" s="35">
        <v>0</v>
      </c>
      <c r="H156" s="35"/>
      <c r="I156" s="35">
        <v>5301369855</v>
      </c>
      <c r="J156" s="35"/>
      <c r="K156" s="35">
        <v>5301369855</v>
      </c>
      <c r="L156" s="35"/>
      <c r="M156" s="35">
        <v>0</v>
      </c>
      <c r="N156" s="35"/>
      <c r="O156" s="35">
        <v>5301369855</v>
      </c>
    </row>
    <row r="157" spans="1:15" x14ac:dyDescent="0.45">
      <c r="A157" s="1" t="s">
        <v>410</v>
      </c>
      <c r="C157" s="2">
        <v>18</v>
      </c>
      <c r="E157" s="35">
        <v>3534246573</v>
      </c>
      <c r="F157" s="35"/>
      <c r="G157" s="35">
        <v>0</v>
      </c>
      <c r="H157" s="35"/>
      <c r="I157" s="35">
        <v>3534246573</v>
      </c>
      <c r="J157" s="35"/>
      <c r="K157" s="35">
        <v>3534246573</v>
      </c>
      <c r="L157" s="35"/>
      <c r="M157" s="35">
        <v>0</v>
      </c>
      <c r="N157" s="35"/>
      <c r="O157" s="35">
        <v>3534246573</v>
      </c>
    </row>
    <row r="158" spans="1:15" x14ac:dyDescent="0.45">
      <c r="A158" s="1" t="s">
        <v>446</v>
      </c>
      <c r="C158" s="2">
        <v>18</v>
      </c>
      <c r="E158" s="35">
        <v>10602739719</v>
      </c>
      <c r="F158" s="35"/>
      <c r="G158" s="35">
        <v>0</v>
      </c>
      <c r="H158" s="35"/>
      <c r="I158" s="35">
        <v>10602739719</v>
      </c>
      <c r="J158" s="35"/>
      <c r="K158" s="35">
        <v>10602739719</v>
      </c>
      <c r="L158" s="35"/>
      <c r="M158" s="35">
        <v>0</v>
      </c>
      <c r="N158" s="35"/>
      <c r="O158" s="35">
        <v>10602739719</v>
      </c>
    </row>
    <row r="159" spans="1:15" x14ac:dyDescent="0.45">
      <c r="A159" s="1" t="s">
        <v>410</v>
      </c>
      <c r="C159" s="2">
        <v>18</v>
      </c>
      <c r="E159" s="35">
        <v>16493150674</v>
      </c>
      <c r="F159" s="35"/>
      <c r="G159" s="35">
        <v>0</v>
      </c>
      <c r="H159" s="35"/>
      <c r="I159" s="35">
        <v>16493150674</v>
      </c>
      <c r="J159" s="35"/>
      <c r="K159" s="35">
        <v>16493150674</v>
      </c>
      <c r="L159" s="35"/>
      <c r="M159" s="35">
        <v>0</v>
      </c>
      <c r="N159" s="35"/>
      <c r="O159" s="35">
        <v>16493150674</v>
      </c>
    </row>
    <row r="160" spans="1:15" x14ac:dyDescent="0.45">
      <c r="A160" s="1" t="s">
        <v>480</v>
      </c>
      <c r="C160" s="2">
        <v>18</v>
      </c>
      <c r="E160" s="35">
        <v>49863013690</v>
      </c>
      <c r="F160" s="35"/>
      <c r="G160" s="35">
        <v>527150321</v>
      </c>
      <c r="H160" s="35"/>
      <c r="I160" s="35">
        <v>49335863369</v>
      </c>
      <c r="J160" s="35"/>
      <c r="K160" s="35">
        <v>49863013690</v>
      </c>
      <c r="L160" s="35"/>
      <c r="M160" s="35">
        <v>527150321</v>
      </c>
      <c r="N160" s="35"/>
      <c r="O160" s="35">
        <v>49335863369</v>
      </c>
    </row>
    <row r="161" spans="1:15" x14ac:dyDescent="0.45">
      <c r="A161" s="1" t="s">
        <v>446</v>
      </c>
      <c r="C161" s="2">
        <v>18</v>
      </c>
      <c r="E161" s="35">
        <v>6479452048</v>
      </c>
      <c r="F161" s="35"/>
      <c r="G161" s="35">
        <v>0</v>
      </c>
      <c r="H161" s="35"/>
      <c r="I161" s="35">
        <v>6479452048</v>
      </c>
      <c r="J161" s="35"/>
      <c r="K161" s="35">
        <v>6479452048</v>
      </c>
      <c r="L161" s="35"/>
      <c r="M161" s="35">
        <v>0</v>
      </c>
      <c r="N161" s="35"/>
      <c r="O161" s="35">
        <v>6479452048</v>
      </c>
    </row>
    <row r="162" spans="1:15" x14ac:dyDescent="0.45">
      <c r="A162" s="1" t="s">
        <v>484</v>
      </c>
      <c r="C162" s="2">
        <v>18</v>
      </c>
      <c r="E162" s="35">
        <v>4712328760</v>
      </c>
      <c r="F162" s="35"/>
      <c r="G162" s="35">
        <v>0</v>
      </c>
      <c r="H162" s="35"/>
      <c r="I162" s="35">
        <v>4712328760</v>
      </c>
      <c r="J162" s="35"/>
      <c r="K162" s="35">
        <v>4712328760</v>
      </c>
      <c r="L162" s="35"/>
      <c r="M162" s="35">
        <v>0</v>
      </c>
      <c r="N162" s="35"/>
      <c r="O162" s="35">
        <v>4712328760</v>
      </c>
    </row>
    <row r="163" spans="1:15" x14ac:dyDescent="0.45">
      <c r="A163" s="1" t="s">
        <v>416</v>
      </c>
      <c r="C163" s="2">
        <v>18</v>
      </c>
      <c r="E163" s="35">
        <v>6706849312</v>
      </c>
      <c r="F163" s="35"/>
      <c r="G163" s="35">
        <v>85711983</v>
      </c>
      <c r="H163" s="35"/>
      <c r="I163" s="35">
        <v>6621137329</v>
      </c>
      <c r="J163" s="35"/>
      <c r="K163" s="35">
        <v>6706849312</v>
      </c>
      <c r="L163" s="35"/>
      <c r="M163" s="35">
        <v>85711983</v>
      </c>
      <c r="N163" s="35"/>
      <c r="O163" s="35">
        <v>6621137329</v>
      </c>
    </row>
    <row r="164" spans="1:15" x14ac:dyDescent="0.45">
      <c r="A164" s="1" t="s">
        <v>397</v>
      </c>
      <c r="C164" s="2">
        <v>18</v>
      </c>
      <c r="E164" s="35">
        <v>1178082191</v>
      </c>
      <c r="F164" s="35"/>
      <c r="G164" s="35">
        <v>693530</v>
      </c>
      <c r="H164" s="35"/>
      <c r="I164" s="35">
        <v>1177388661</v>
      </c>
      <c r="J164" s="35"/>
      <c r="K164" s="35">
        <v>1178082191</v>
      </c>
      <c r="L164" s="35"/>
      <c r="M164" s="35">
        <v>693530</v>
      </c>
      <c r="N164" s="35"/>
      <c r="O164" s="35">
        <v>1177388661</v>
      </c>
    </row>
    <row r="165" spans="1:15" x14ac:dyDescent="0.45">
      <c r="A165" s="1" t="s">
        <v>344</v>
      </c>
      <c r="C165" s="2">
        <v>18</v>
      </c>
      <c r="E165" s="35">
        <v>883561643</v>
      </c>
      <c r="F165" s="35"/>
      <c r="G165" s="35">
        <v>520148</v>
      </c>
      <c r="H165" s="35"/>
      <c r="I165" s="35">
        <v>883041495</v>
      </c>
      <c r="J165" s="35"/>
      <c r="K165" s="35">
        <v>883561643</v>
      </c>
      <c r="L165" s="35"/>
      <c r="M165" s="35">
        <v>520148</v>
      </c>
      <c r="N165" s="35"/>
      <c r="O165" s="35">
        <v>883041495</v>
      </c>
    </row>
    <row r="166" spans="1:15" x14ac:dyDescent="0.45">
      <c r="A166" s="1" t="s">
        <v>418</v>
      </c>
      <c r="C166" s="2">
        <v>18</v>
      </c>
      <c r="E166" s="35">
        <v>883561643</v>
      </c>
      <c r="F166" s="35"/>
      <c r="G166" s="35">
        <v>520148</v>
      </c>
      <c r="H166" s="35"/>
      <c r="I166" s="35">
        <v>883041495</v>
      </c>
      <c r="J166" s="35"/>
      <c r="K166" s="35">
        <v>883561643</v>
      </c>
      <c r="L166" s="35"/>
      <c r="M166" s="35">
        <v>520148</v>
      </c>
      <c r="N166" s="35"/>
      <c r="O166" s="35">
        <v>883041495</v>
      </c>
    </row>
    <row r="167" spans="1:15" x14ac:dyDescent="0.45">
      <c r="A167" s="1" t="s">
        <v>378</v>
      </c>
      <c r="C167" s="2">
        <v>18</v>
      </c>
      <c r="E167" s="35">
        <v>294520547</v>
      </c>
      <c r="F167" s="35"/>
      <c r="G167" s="35">
        <v>173383</v>
      </c>
      <c r="H167" s="35"/>
      <c r="I167" s="35">
        <v>294347164</v>
      </c>
      <c r="J167" s="35"/>
      <c r="K167" s="35">
        <v>294520547</v>
      </c>
      <c r="L167" s="35"/>
      <c r="M167" s="35">
        <v>173383</v>
      </c>
      <c r="N167" s="35"/>
      <c r="O167" s="35">
        <v>294347164</v>
      </c>
    </row>
    <row r="168" spans="1:15" x14ac:dyDescent="0.45">
      <c r="A168" s="1" t="s">
        <v>491</v>
      </c>
      <c r="C168" s="2">
        <v>18</v>
      </c>
      <c r="E168" s="35">
        <v>1178082191</v>
      </c>
      <c r="F168" s="35"/>
      <c r="G168" s="35">
        <v>693530</v>
      </c>
      <c r="H168" s="35"/>
      <c r="I168" s="35">
        <v>1177388661</v>
      </c>
      <c r="J168" s="35"/>
      <c r="K168" s="35">
        <v>1178082191</v>
      </c>
      <c r="L168" s="35"/>
      <c r="M168" s="35">
        <v>693530</v>
      </c>
      <c r="N168" s="35"/>
      <c r="O168" s="35">
        <v>1177388661</v>
      </c>
    </row>
    <row r="169" spans="1:15" x14ac:dyDescent="0.45">
      <c r="A169" s="1" t="s">
        <v>410</v>
      </c>
      <c r="C169" s="2">
        <v>18</v>
      </c>
      <c r="E169" s="35">
        <v>2356164383</v>
      </c>
      <c r="F169" s="35"/>
      <c r="G169" s="35">
        <v>1387061</v>
      </c>
      <c r="H169" s="35"/>
      <c r="I169" s="35">
        <v>2354777322</v>
      </c>
      <c r="J169" s="35"/>
      <c r="K169" s="35">
        <v>2356164383</v>
      </c>
      <c r="L169" s="35"/>
      <c r="M169" s="35">
        <v>1387061</v>
      </c>
      <c r="N169" s="35"/>
      <c r="O169" s="35">
        <v>2354777322</v>
      </c>
    </row>
    <row r="170" spans="1:15" ht="19.5" thickBot="1" x14ac:dyDescent="0.5">
      <c r="E170" s="16">
        <f>SUM(D8:E169)</f>
        <v>4518515817335</v>
      </c>
      <c r="G170" s="16">
        <f>SUM(G59:G169)</f>
        <v>408148133</v>
      </c>
      <c r="I170" s="16">
        <f>SUM(I12:I169)</f>
        <v>4346497008666</v>
      </c>
      <c r="K170" s="16">
        <f>SUM(K12:K169)</f>
        <v>23593954421782</v>
      </c>
      <c r="M170" s="16">
        <f>SUM(M59:M169)</f>
        <v>1784465427</v>
      </c>
      <c r="O170" s="16">
        <f>SUM(O12:O169)</f>
        <v>23592169956355</v>
      </c>
    </row>
    <row r="171" spans="1:15" ht="19.5" thickTop="1" x14ac:dyDescent="0.45"/>
  </sheetData>
  <mergeCells count="14">
    <mergeCell ref="A2:O2"/>
    <mergeCell ref="A3:O3"/>
    <mergeCell ref="A4:O4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0"/>
  <sheetViews>
    <sheetView rightToLeft="1" view="pageBreakPreview" zoomScaleNormal="100" zoomScaleSheetLayoutView="100" workbookViewId="0">
      <selection activeCell="F16" sqref="F16"/>
    </sheetView>
  </sheetViews>
  <sheetFormatPr defaultRowHeight="18.75" x14ac:dyDescent="0.45"/>
  <cols>
    <col min="1" max="1" width="26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45">
      <c r="A3" s="29" t="s">
        <v>494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1" x14ac:dyDescent="0.45">
      <c r="A6" s="37" t="s">
        <v>3</v>
      </c>
      <c r="C6" s="38" t="s">
        <v>514</v>
      </c>
      <c r="D6" s="38" t="s">
        <v>514</v>
      </c>
      <c r="E6" s="38" t="s">
        <v>514</v>
      </c>
      <c r="F6" s="38" t="s">
        <v>514</v>
      </c>
      <c r="G6" s="38" t="s">
        <v>514</v>
      </c>
      <c r="I6" s="38" t="s">
        <v>496</v>
      </c>
      <c r="J6" s="38" t="s">
        <v>496</v>
      </c>
      <c r="K6" s="38" t="s">
        <v>496</v>
      </c>
      <c r="L6" s="38" t="s">
        <v>496</v>
      </c>
      <c r="M6" s="38" t="s">
        <v>496</v>
      </c>
      <c r="O6" s="38" t="s">
        <v>497</v>
      </c>
      <c r="P6" s="38" t="s">
        <v>497</v>
      </c>
      <c r="Q6" s="38" t="s">
        <v>497</v>
      </c>
      <c r="R6" s="38" t="s">
        <v>497</v>
      </c>
      <c r="S6" s="38" t="s">
        <v>497</v>
      </c>
    </row>
    <row r="7" spans="1:19" ht="21" x14ac:dyDescent="0.45">
      <c r="A7" s="38" t="s">
        <v>3</v>
      </c>
      <c r="C7" s="38" t="s">
        <v>515</v>
      </c>
      <c r="E7" s="38" t="s">
        <v>516</v>
      </c>
      <c r="G7" s="38" t="s">
        <v>517</v>
      </c>
      <c r="I7" s="38" t="s">
        <v>518</v>
      </c>
      <c r="K7" s="38" t="s">
        <v>500</v>
      </c>
      <c r="M7" s="38" t="s">
        <v>519</v>
      </c>
      <c r="O7" s="38" t="s">
        <v>518</v>
      </c>
      <c r="Q7" s="38" t="s">
        <v>500</v>
      </c>
      <c r="S7" s="38" t="s">
        <v>519</v>
      </c>
    </row>
    <row r="8" spans="1:19" x14ac:dyDescent="0.45">
      <c r="A8" s="1" t="s">
        <v>73</v>
      </c>
      <c r="C8" s="1" t="s">
        <v>520</v>
      </c>
      <c r="E8" s="2">
        <v>105000000</v>
      </c>
      <c r="G8" s="2">
        <v>350</v>
      </c>
      <c r="I8" s="2">
        <v>0</v>
      </c>
      <c r="K8" s="2">
        <v>0</v>
      </c>
      <c r="M8" s="2">
        <v>0</v>
      </c>
      <c r="O8" s="2">
        <v>36750000000</v>
      </c>
      <c r="Q8" s="2">
        <v>691532258</v>
      </c>
      <c r="S8" s="2">
        <v>36058467742</v>
      </c>
    </row>
    <row r="9" spans="1:19" x14ac:dyDescent="0.45">
      <c r="A9" s="1" t="s">
        <v>76</v>
      </c>
      <c r="C9" s="1" t="s">
        <v>148</v>
      </c>
      <c r="E9" s="2">
        <v>120000000</v>
      </c>
      <c r="G9" s="2">
        <v>100</v>
      </c>
      <c r="I9" s="2">
        <v>0</v>
      </c>
      <c r="K9" s="2">
        <v>0</v>
      </c>
      <c r="M9" s="2">
        <v>0</v>
      </c>
      <c r="O9" s="2">
        <v>12000000000</v>
      </c>
      <c r="Q9" s="2">
        <v>0</v>
      </c>
      <c r="S9" s="2">
        <v>12000000000</v>
      </c>
    </row>
    <row r="10" spans="1:19" x14ac:dyDescent="0.45">
      <c r="A10" s="1" t="s">
        <v>53</v>
      </c>
      <c r="C10" s="1" t="s">
        <v>521</v>
      </c>
      <c r="E10" s="2">
        <v>21996091</v>
      </c>
      <c r="G10" s="2">
        <v>2840</v>
      </c>
      <c r="I10" s="2">
        <v>62468898440</v>
      </c>
      <c r="K10" s="2">
        <v>8565475436</v>
      </c>
      <c r="M10" s="2">
        <v>53903423004</v>
      </c>
      <c r="O10" s="2">
        <v>62468898440</v>
      </c>
      <c r="Q10" s="2">
        <v>8565475436</v>
      </c>
      <c r="S10" s="2">
        <v>53903423004</v>
      </c>
    </row>
    <row r="11" spans="1:19" x14ac:dyDescent="0.45">
      <c r="A11" s="1" t="s">
        <v>522</v>
      </c>
      <c r="C11" s="1" t="s">
        <v>523</v>
      </c>
      <c r="E11" s="2">
        <v>12931821</v>
      </c>
      <c r="G11" s="2">
        <v>1770</v>
      </c>
      <c r="I11" s="2">
        <v>0</v>
      </c>
      <c r="K11" s="2">
        <v>0</v>
      </c>
      <c r="M11" s="2">
        <v>0</v>
      </c>
      <c r="O11" s="2">
        <v>22889323170</v>
      </c>
      <c r="Q11" s="2">
        <v>946833460</v>
      </c>
      <c r="S11" s="2">
        <v>21942489710</v>
      </c>
    </row>
    <row r="12" spans="1:19" x14ac:dyDescent="0.45">
      <c r="A12" s="1" t="s">
        <v>75</v>
      </c>
      <c r="C12" s="1" t="s">
        <v>524</v>
      </c>
      <c r="E12" s="2">
        <v>39777890</v>
      </c>
      <c r="G12" s="2">
        <v>5100</v>
      </c>
      <c r="I12" s="2">
        <v>0</v>
      </c>
      <c r="K12" s="2">
        <v>0</v>
      </c>
      <c r="M12" s="2">
        <v>0</v>
      </c>
      <c r="O12" s="2">
        <v>202867239000</v>
      </c>
      <c r="Q12" s="2">
        <v>0</v>
      </c>
      <c r="S12" s="2">
        <v>202867239000</v>
      </c>
    </row>
    <row r="13" spans="1:19" x14ac:dyDescent="0.45">
      <c r="A13" s="1" t="s">
        <v>525</v>
      </c>
      <c r="C13" s="1" t="s">
        <v>526</v>
      </c>
      <c r="E13" s="2">
        <v>7532949</v>
      </c>
      <c r="G13" s="2">
        <v>23500</v>
      </c>
      <c r="I13" s="2">
        <v>0</v>
      </c>
      <c r="K13" s="2">
        <v>0</v>
      </c>
      <c r="M13" s="2">
        <v>0</v>
      </c>
      <c r="O13" s="2">
        <v>177024301500</v>
      </c>
      <c r="Q13" s="2">
        <v>0</v>
      </c>
      <c r="S13" s="2">
        <v>177024301500</v>
      </c>
    </row>
    <row r="14" spans="1:19" x14ac:dyDescent="0.45">
      <c r="A14" s="1" t="s">
        <v>527</v>
      </c>
      <c r="C14" s="1" t="s">
        <v>528</v>
      </c>
      <c r="E14" s="2">
        <v>93842007</v>
      </c>
      <c r="G14" s="2">
        <v>345</v>
      </c>
      <c r="I14" s="2">
        <v>0</v>
      </c>
      <c r="K14" s="2">
        <v>0</v>
      </c>
      <c r="M14" s="2">
        <v>0</v>
      </c>
      <c r="O14" s="2">
        <v>32375492415</v>
      </c>
      <c r="Q14" s="2">
        <v>0</v>
      </c>
      <c r="S14" s="2">
        <v>32375492415</v>
      </c>
    </row>
    <row r="15" spans="1:19" x14ac:dyDescent="0.45">
      <c r="A15" s="1" t="s">
        <v>529</v>
      </c>
      <c r="C15" s="1" t="s">
        <v>530</v>
      </c>
      <c r="E15" s="2">
        <v>255000675</v>
      </c>
      <c r="G15" s="2">
        <v>500</v>
      </c>
      <c r="I15" s="2">
        <v>0</v>
      </c>
      <c r="K15" s="2">
        <v>0</v>
      </c>
      <c r="M15" s="2">
        <v>0</v>
      </c>
      <c r="O15" s="2">
        <v>127500337500</v>
      </c>
      <c r="Q15" s="2">
        <v>0</v>
      </c>
      <c r="S15" s="2">
        <v>127500337500</v>
      </c>
    </row>
    <row r="16" spans="1:19" x14ac:dyDescent="0.45">
      <c r="A16" s="1" t="s">
        <v>34</v>
      </c>
      <c r="C16" s="1" t="s">
        <v>531</v>
      </c>
      <c r="E16" s="2">
        <v>9322052</v>
      </c>
      <c r="G16" s="2">
        <v>90</v>
      </c>
      <c r="I16" s="2">
        <v>838984680</v>
      </c>
      <c r="K16" s="2">
        <v>116745510</v>
      </c>
      <c r="M16" s="2">
        <v>722239170</v>
      </c>
      <c r="O16" s="2">
        <v>838984680</v>
      </c>
      <c r="Q16" s="2">
        <v>116745510</v>
      </c>
      <c r="S16" s="2">
        <v>722239170</v>
      </c>
    </row>
    <row r="17" spans="1:19" x14ac:dyDescent="0.45">
      <c r="A17" s="1" t="s">
        <v>532</v>
      </c>
      <c r="C17" s="1" t="s">
        <v>530</v>
      </c>
      <c r="E17" s="2">
        <v>6</v>
      </c>
      <c r="G17" s="2">
        <v>135</v>
      </c>
      <c r="I17" s="2">
        <v>0</v>
      </c>
      <c r="K17" s="2">
        <v>0</v>
      </c>
      <c r="M17" s="2">
        <v>0</v>
      </c>
      <c r="O17" s="2">
        <v>810</v>
      </c>
      <c r="Q17" s="2">
        <v>0</v>
      </c>
      <c r="S17" s="2">
        <v>810</v>
      </c>
    </row>
    <row r="18" spans="1:19" x14ac:dyDescent="0.45">
      <c r="A18" s="1" t="s">
        <v>28</v>
      </c>
      <c r="C18" s="1" t="s">
        <v>533</v>
      </c>
      <c r="E18" s="2">
        <v>4000000</v>
      </c>
      <c r="G18" s="2">
        <v>4100</v>
      </c>
      <c r="I18" s="2">
        <v>16400000000</v>
      </c>
      <c r="K18" s="2">
        <v>2298704358</v>
      </c>
      <c r="M18" s="2">
        <v>14101295642</v>
      </c>
      <c r="O18" s="2">
        <v>16400000000</v>
      </c>
      <c r="Q18" s="2">
        <v>2298704358</v>
      </c>
      <c r="S18" s="2">
        <v>14101295642</v>
      </c>
    </row>
    <row r="19" spans="1:19" ht="19.5" thickBot="1" x14ac:dyDescent="0.5">
      <c r="I19" s="16">
        <f>SUM(I8:I18)</f>
        <v>79707883120</v>
      </c>
      <c r="K19" s="16">
        <f>SUM(K8:K18)</f>
        <v>10980925304</v>
      </c>
      <c r="M19" s="16">
        <f>SUM(M8:M18)</f>
        <v>68726957816</v>
      </c>
      <c r="O19" s="16">
        <f>SUM(O8:O18)</f>
        <v>691114577515</v>
      </c>
      <c r="Q19" s="16">
        <f>SUM(Q8:Q18)</f>
        <v>12619291022</v>
      </c>
      <c r="S19" s="16">
        <f>SUM(S8:S18)</f>
        <v>678495286493</v>
      </c>
    </row>
    <row r="20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4"/>
  <sheetViews>
    <sheetView rightToLeft="1" view="pageBreakPreview" zoomScaleNormal="100" zoomScaleSheetLayoutView="100" workbookViewId="0">
      <selection activeCell="I19" sqref="I1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21" x14ac:dyDescent="0.45">
      <c r="A3" s="29" t="s">
        <v>494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9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9" ht="21" x14ac:dyDescent="0.45">
      <c r="A6" s="37" t="s">
        <v>3</v>
      </c>
      <c r="C6" s="38" t="s">
        <v>496</v>
      </c>
      <c r="D6" s="38" t="s">
        <v>496</v>
      </c>
      <c r="E6" s="38" t="s">
        <v>496</v>
      </c>
      <c r="F6" s="38" t="s">
        <v>496</v>
      </c>
      <c r="G6" s="38" t="s">
        <v>496</v>
      </c>
      <c r="H6" s="38" t="s">
        <v>496</v>
      </c>
      <c r="I6" s="38" t="s">
        <v>496</v>
      </c>
      <c r="K6" s="38" t="s">
        <v>497</v>
      </c>
      <c r="L6" s="38" t="s">
        <v>497</v>
      </c>
      <c r="M6" s="38" t="s">
        <v>497</v>
      </c>
      <c r="N6" s="38" t="s">
        <v>497</v>
      </c>
      <c r="O6" s="38" t="s">
        <v>497</v>
      </c>
      <c r="P6" s="38" t="s">
        <v>497</v>
      </c>
      <c r="Q6" s="38" t="s">
        <v>497</v>
      </c>
    </row>
    <row r="7" spans="1:19" ht="21" x14ac:dyDescent="0.45">
      <c r="A7" s="38" t="s">
        <v>3</v>
      </c>
      <c r="C7" s="38" t="s">
        <v>7</v>
      </c>
      <c r="E7" s="38" t="s">
        <v>534</v>
      </c>
      <c r="G7" s="38" t="s">
        <v>535</v>
      </c>
      <c r="I7" s="38" t="s">
        <v>536</v>
      </c>
      <c r="K7" s="38" t="s">
        <v>7</v>
      </c>
      <c r="M7" s="38" t="s">
        <v>534</v>
      </c>
      <c r="O7" s="38" t="s">
        <v>535</v>
      </c>
      <c r="Q7" s="38" t="s">
        <v>536</v>
      </c>
    </row>
    <row r="8" spans="1:19" x14ac:dyDescent="0.45">
      <c r="A8" s="1" t="s">
        <v>82</v>
      </c>
      <c r="C8" s="4">
        <v>117168</v>
      </c>
      <c r="D8" s="4"/>
      <c r="E8" s="4">
        <v>711889637689</v>
      </c>
      <c r="F8" s="4"/>
      <c r="G8" s="4">
        <v>699991520148</v>
      </c>
      <c r="H8" s="4"/>
      <c r="I8" s="4">
        <v>11898117541</v>
      </c>
      <c r="J8" s="4"/>
      <c r="K8" s="4">
        <v>117168</v>
      </c>
      <c r="L8" s="4"/>
      <c r="M8" s="4">
        <v>711889637689</v>
      </c>
      <c r="N8" s="4"/>
      <c r="O8" s="4">
        <v>699991520148</v>
      </c>
      <c r="P8" s="4"/>
      <c r="Q8" s="4">
        <v>11898117541</v>
      </c>
      <c r="S8" s="19"/>
    </row>
    <row r="9" spans="1:19" x14ac:dyDescent="0.45">
      <c r="A9" s="1" t="s">
        <v>83</v>
      </c>
      <c r="C9" s="4">
        <v>15000000</v>
      </c>
      <c r="D9" s="4"/>
      <c r="E9" s="4">
        <v>161507981250</v>
      </c>
      <c r="F9" s="4"/>
      <c r="G9" s="4">
        <v>161553238119</v>
      </c>
      <c r="H9" s="4"/>
      <c r="I9" s="4">
        <v>-45256869</v>
      </c>
      <c r="J9" s="4"/>
      <c r="K9" s="4">
        <v>15000000</v>
      </c>
      <c r="L9" s="4"/>
      <c r="M9" s="4">
        <v>161507981250</v>
      </c>
      <c r="N9" s="4"/>
      <c r="O9" s="4">
        <v>161553238119</v>
      </c>
      <c r="P9" s="4"/>
      <c r="Q9" s="4">
        <v>-45256869</v>
      </c>
    </row>
    <row r="10" spans="1:19" x14ac:dyDescent="0.45">
      <c r="A10" s="1" t="s">
        <v>78</v>
      </c>
      <c r="C10" s="4">
        <v>3244693</v>
      </c>
      <c r="D10" s="4"/>
      <c r="E10" s="4">
        <v>27222266926</v>
      </c>
      <c r="F10" s="4"/>
      <c r="G10" s="4">
        <v>27350078338</v>
      </c>
      <c r="H10" s="4"/>
      <c r="I10" s="4">
        <v>-127811411</v>
      </c>
      <c r="J10" s="4"/>
      <c r="K10" s="4">
        <v>3244693</v>
      </c>
      <c r="L10" s="4"/>
      <c r="M10" s="4">
        <v>27222266926</v>
      </c>
      <c r="N10" s="4"/>
      <c r="O10" s="4">
        <v>27174169999</v>
      </c>
      <c r="P10" s="4"/>
      <c r="Q10" s="4">
        <v>48096927</v>
      </c>
    </row>
    <row r="11" spans="1:19" x14ac:dyDescent="0.45">
      <c r="A11" s="1" t="s">
        <v>33</v>
      </c>
      <c r="C11" s="4">
        <v>22000000</v>
      </c>
      <c r="D11" s="4"/>
      <c r="E11" s="4">
        <v>4834733151600</v>
      </c>
      <c r="F11" s="4"/>
      <c r="G11" s="4">
        <v>4759153542000</v>
      </c>
      <c r="H11" s="4"/>
      <c r="I11" s="4">
        <v>75579609600</v>
      </c>
      <c r="J11" s="4"/>
      <c r="K11" s="4">
        <v>22000000</v>
      </c>
      <c r="L11" s="4"/>
      <c r="M11" s="4">
        <v>4834733151600</v>
      </c>
      <c r="N11" s="4"/>
      <c r="O11" s="4">
        <v>4201885135800</v>
      </c>
      <c r="P11" s="4"/>
      <c r="Q11" s="4">
        <v>632848015800</v>
      </c>
    </row>
    <row r="12" spans="1:19" x14ac:dyDescent="0.45">
      <c r="A12" s="1" t="s">
        <v>34</v>
      </c>
      <c r="C12" s="4">
        <v>16322052</v>
      </c>
      <c r="D12" s="4"/>
      <c r="E12" s="4">
        <v>244185283648</v>
      </c>
      <c r="F12" s="4"/>
      <c r="G12" s="4">
        <v>246171503340</v>
      </c>
      <c r="H12" s="4"/>
      <c r="I12" s="4">
        <v>-1986219691</v>
      </c>
      <c r="J12" s="4"/>
      <c r="K12" s="4">
        <v>16322052</v>
      </c>
      <c r="L12" s="4"/>
      <c r="M12" s="4">
        <v>244185283648</v>
      </c>
      <c r="N12" s="4"/>
      <c r="O12" s="4">
        <v>253229304600</v>
      </c>
      <c r="P12" s="4"/>
      <c r="Q12" s="4">
        <v>-9044020951</v>
      </c>
    </row>
    <row r="13" spans="1:19" x14ac:dyDescent="0.45">
      <c r="A13" s="1" t="s">
        <v>49</v>
      </c>
      <c r="C13" s="4">
        <v>90000000</v>
      </c>
      <c r="D13" s="4"/>
      <c r="E13" s="4">
        <v>1652409315000</v>
      </c>
      <c r="F13" s="4"/>
      <c r="G13" s="4">
        <v>1650143112964</v>
      </c>
      <c r="H13" s="4"/>
      <c r="I13" s="4">
        <v>2266202036</v>
      </c>
      <c r="J13" s="4"/>
      <c r="K13" s="4">
        <v>90000000</v>
      </c>
      <c r="L13" s="4"/>
      <c r="M13" s="4">
        <v>1652409315000</v>
      </c>
      <c r="N13" s="4"/>
      <c r="O13" s="4">
        <v>1668156460847</v>
      </c>
      <c r="P13" s="4"/>
      <c r="Q13" s="4">
        <v>-15747145847</v>
      </c>
    </row>
    <row r="14" spans="1:19" x14ac:dyDescent="0.45">
      <c r="A14" s="1" t="s">
        <v>68</v>
      </c>
      <c r="C14" s="4">
        <v>21934798</v>
      </c>
      <c r="D14" s="4"/>
      <c r="E14" s="4">
        <v>495393376827</v>
      </c>
      <c r="F14" s="4"/>
      <c r="G14" s="4">
        <v>493644356267</v>
      </c>
      <c r="H14" s="4"/>
      <c r="I14" s="4">
        <v>1749020560</v>
      </c>
      <c r="J14" s="4"/>
      <c r="K14" s="4">
        <v>21934798</v>
      </c>
      <c r="L14" s="4"/>
      <c r="M14" s="4">
        <v>495393376827</v>
      </c>
      <c r="N14" s="4"/>
      <c r="O14" s="4">
        <v>496220418556</v>
      </c>
      <c r="P14" s="4"/>
      <c r="Q14" s="4">
        <v>-827041728</v>
      </c>
    </row>
    <row r="15" spans="1:19" x14ac:dyDescent="0.45">
      <c r="A15" s="1" t="s">
        <v>65</v>
      </c>
      <c r="C15" s="4">
        <v>812651</v>
      </c>
      <c r="D15" s="4"/>
      <c r="E15" s="4">
        <v>62825236159</v>
      </c>
      <c r="F15" s="4"/>
      <c r="G15" s="4">
        <v>62518230554</v>
      </c>
      <c r="H15" s="4"/>
      <c r="I15" s="4">
        <v>307005605</v>
      </c>
      <c r="J15" s="4"/>
      <c r="K15" s="4">
        <v>812651</v>
      </c>
      <c r="L15" s="4"/>
      <c r="M15" s="4">
        <v>62825236159</v>
      </c>
      <c r="N15" s="4"/>
      <c r="O15" s="4">
        <v>61612879198</v>
      </c>
      <c r="P15" s="4"/>
      <c r="Q15" s="4">
        <v>1212356961</v>
      </c>
    </row>
    <row r="16" spans="1:19" x14ac:dyDescent="0.45">
      <c r="A16" s="1" t="s">
        <v>84</v>
      </c>
      <c r="C16" s="4">
        <v>1194956</v>
      </c>
      <c r="D16" s="4"/>
      <c r="E16" s="4">
        <v>365305866452</v>
      </c>
      <c r="F16" s="4"/>
      <c r="G16" s="4">
        <v>365025759942</v>
      </c>
      <c r="H16" s="4"/>
      <c r="I16" s="4">
        <v>280106510</v>
      </c>
      <c r="J16" s="4"/>
      <c r="K16" s="4">
        <v>1194956</v>
      </c>
      <c r="L16" s="4"/>
      <c r="M16" s="4">
        <v>365305866452</v>
      </c>
      <c r="N16" s="4"/>
      <c r="O16" s="4">
        <v>365025759942</v>
      </c>
      <c r="P16" s="4"/>
      <c r="Q16" s="4">
        <v>280106510</v>
      </c>
    </row>
    <row r="17" spans="1:17" x14ac:dyDescent="0.45">
      <c r="A17" s="1" t="s">
        <v>46</v>
      </c>
      <c r="C17" s="4">
        <v>90686821</v>
      </c>
      <c r="D17" s="4"/>
      <c r="E17" s="4">
        <v>1054722642656</v>
      </c>
      <c r="F17" s="4"/>
      <c r="G17" s="4">
        <v>1051451858972</v>
      </c>
      <c r="H17" s="4"/>
      <c r="I17" s="4">
        <v>3270783684</v>
      </c>
      <c r="J17" s="4"/>
      <c r="K17" s="4">
        <v>90686821</v>
      </c>
      <c r="L17" s="4"/>
      <c r="M17" s="4">
        <v>1054722642656</v>
      </c>
      <c r="N17" s="4"/>
      <c r="O17" s="4">
        <v>1057524778009</v>
      </c>
      <c r="P17" s="4"/>
      <c r="Q17" s="4">
        <v>-2802135352</v>
      </c>
    </row>
    <row r="18" spans="1:17" x14ac:dyDescent="0.45">
      <c r="A18" s="1" t="s">
        <v>73</v>
      </c>
      <c r="C18" s="4">
        <v>67709871</v>
      </c>
      <c r="D18" s="4"/>
      <c r="E18" s="4">
        <v>918740512702</v>
      </c>
      <c r="F18" s="4"/>
      <c r="G18" s="4">
        <v>912280824604</v>
      </c>
      <c r="H18" s="4"/>
      <c r="I18" s="4">
        <v>6459688098</v>
      </c>
      <c r="J18" s="4"/>
      <c r="K18" s="4">
        <v>67709871</v>
      </c>
      <c r="L18" s="4"/>
      <c r="M18" s="4">
        <v>918740512702</v>
      </c>
      <c r="N18" s="4"/>
      <c r="O18" s="4">
        <v>935289099017</v>
      </c>
      <c r="P18" s="4"/>
      <c r="Q18" s="4">
        <v>-16548586314</v>
      </c>
    </row>
    <row r="19" spans="1:17" x14ac:dyDescent="0.45">
      <c r="A19" s="1" t="s">
        <v>67</v>
      </c>
      <c r="C19" s="4">
        <v>286881869</v>
      </c>
      <c r="D19" s="4"/>
      <c r="E19" s="4">
        <v>1048303012828</v>
      </c>
      <c r="F19" s="4"/>
      <c r="G19" s="4">
        <v>1046916450359</v>
      </c>
      <c r="H19" s="4"/>
      <c r="I19" s="4">
        <v>1386562469</v>
      </c>
      <c r="J19" s="4"/>
      <c r="K19" s="4">
        <v>286881869</v>
      </c>
      <c r="L19" s="4"/>
      <c r="M19" s="4">
        <v>1048303012828</v>
      </c>
      <c r="N19" s="4"/>
      <c r="O19" s="4">
        <v>1046635932117</v>
      </c>
      <c r="P19" s="4"/>
      <c r="Q19" s="4">
        <v>1667080711</v>
      </c>
    </row>
    <row r="20" spans="1:17" x14ac:dyDescent="0.45">
      <c r="A20" s="1" t="s">
        <v>28</v>
      </c>
      <c r="C20" s="4">
        <v>4000000</v>
      </c>
      <c r="D20" s="4"/>
      <c r="E20" s="4">
        <v>139763430000</v>
      </c>
      <c r="F20" s="4"/>
      <c r="G20" s="4">
        <v>154998672626</v>
      </c>
      <c r="H20" s="4"/>
      <c r="I20" s="4">
        <v>-15235242626</v>
      </c>
      <c r="J20" s="4"/>
      <c r="K20" s="4">
        <v>4000000</v>
      </c>
      <c r="L20" s="4"/>
      <c r="M20" s="4">
        <v>139763430000</v>
      </c>
      <c r="N20" s="4"/>
      <c r="O20" s="4">
        <v>155423124836</v>
      </c>
      <c r="P20" s="4"/>
      <c r="Q20" s="4">
        <v>-15659694836</v>
      </c>
    </row>
    <row r="21" spans="1:17" x14ac:dyDescent="0.45">
      <c r="A21" s="1" t="s">
        <v>54</v>
      </c>
      <c r="C21" s="4">
        <v>10000000</v>
      </c>
      <c r="D21" s="4"/>
      <c r="E21" s="4">
        <v>156204286875</v>
      </c>
      <c r="F21" s="4"/>
      <c r="G21" s="4">
        <v>155358066763</v>
      </c>
      <c r="H21" s="4"/>
      <c r="I21" s="4">
        <v>846220112</v>
      </c>
      <c r="J21" s="4"/>
      <c r="K21" s="4">
        <v>10000000</v>
      </c>
      <c r="L21" s="4"/>
      <c r="M21" s="4">
        <v>156204286875</v>
      </c>
      <c r="N21" s="4"/>
      <c r="O21" s="4">
        <v>155314973100</v>
      </c>
      <c r="P21" s="4"/>
      <c r="Q21" s="4">
        <v>889313775</v>
      </c>
    </row>
    <row r="22" spans="1:17" x14ac:dyDescent="0.45">
      <c r="A22" s="1" t="s">
        <v>59</v>
      </c>
      <c r="C22" s="4">
        <v>4000000</v>
      </c>
      <c r="D22" s="4"/>
      <c r="E22" s="4">
        <v>48853917000</v>
      </c>
      <c r="F22" s="4"/>
      <c r="G22" s="4">
        <v>48521646742</v>
      </c>
      <c r="H22" s="4"/>
      <c r="I22" s="4">
        <v>332270258</v>
      </c>
      <c r="J22" s="4"/>
      <c r="K22" s="4">
        <v>4000000</v>
      </c>
      <c r="L22" s="4"/>
      <c r="M22" s="4">
        <v>48853917000</v>
      </c>
      <c r="N22" s="4"/>
      <c r="O22" s="4">
        <v>48548517141</v>
      </c>
      <c r="P22" s="4"/>
      <c r="Q22" s="4">
        <v>305399859</v>
      </c>
    </row>
    <row r="23" spans="1:17" x14ac:dyDescent="0.45">
      <c r="A23" s="1" t="s">
        <v>38</v>
      </c>
      <c r="C23" s="4">
        <v>13473637</v>
      </c>
      <c r="D23" s="4"/>
      <c r="E23" s="4">
        <v>193401690336</v>
      </c>
      <c r="F23" s="4"/>
      <c r="G23" s="4">
        <v>193149958952</v>
      </c>
      <c r="H23" s="4"/>
      <c r="I23" s="4">
        <v>251731384</v>
      </c>
      <c r="J23" s="4"/>
      <c r="K23" s="4">
        <v>13473637</v>
      </c>
      <c r="L23" s="4"/>
      <c r="M23" s="4">
        <v>193401690336</v>
      </c>
      <c r="N23" s="4"/>
      <c r="O23" s="4">
        <v>193941153427</v>
      </c>
      <c r="P23" s="4"/>
      <c r="Q23" s="4">
        <v>-539463090</v>
      </c>
    </row>
    <row r="24" spans="1:17" x14ac:dyDescent="0.45">
      <c r="A24" s="1" t="s">
        <v>37</v>
      </c>
      <c r="C24" s="4">
        <v>70247</v>
      </c>
      <c r="D24" s="4"/>
      <c r="E24" s="4">
        <v>69829030</v>
      </c>
      <c r="F24" s="4"/>
      <c r="G24" s="4">
        <v>69829030</v>
      </c>
      <c r="H24" s="4"/>
      <c r="I24" s="4">
        <v>0</v>
      </c>
      <c r="J24" s="4"/>
      <c r="K24" s="4">
        <v>70247</v>
      </c>
      <c r="L24" s="4"/>
      <c r="M24" s="4">
        <v>69829030</v>
      </c>
      <c r="N24" s="4"/>
      <c r="O24" s="4">
        <v>70286575</v>
      </c>
      <c r="P24" s="4"/>
      <c r="Q24" s="4">
        <v>-457544</v>
      </c>
    </row>
    <row r="25" spans="1:17" x14ac:dyDescent="0.45">
      <c r="A25" s="1" t="s">
        <v>31</v>
      </c>
      <c r="C25" s="4">
        <v>15000000</v>
      </c>
      <c r="D25" s="4"/>
      <c r="E25" s="4">
        <v>244685407500</v>
      </c>
      <c r="F25" s="4"/>
      <c r="G25" s="4">
        <v>244763692022</v>
      </c>
      <c r="H25" s="4"/>
      <c r="I25" s="4">
        <v>-78284522</v>
      </c>
      <c r="J25" s="4"/>
      <c r="K25" s="4">
        <v>15000000</v>
      </c>
      <c r="L25" s="4"/>
      <c r="M25" s="4">
        <v>244685407500</v>
      </c>
      <c r="N25" s="4"/>
      <c r="O25" s="4">
        <v>245977831676</v>
      </c>
      <c r="P25" s="4"/>
      <c r="Q25" s="4">
        <v>-1292424176</v>
      </c>
    </row>
    <row r="26" spans="1:17" x14ac:dyDescent="0.45">
      <c r="A26" s="1" t="s">
        <v>25</v>
      </c>
      <c r="C26" s="4">
        <v>295462593</v>
      </c>
      <c r="D26" s="4"/>
      <c r="E26" s="4">
        <v>691086901615</v>
      </c>
      <c r="F26" s="4"/>
      <c r="G26" s="4">
        <v>688971081983</v>
      </c>
      <c r="H26" s="4"/>
      <c r="I26" s="4">
        <v>2115819632</v>
      </c>
      <c r="J26" s="4"/>
      <c r="K26" s="4">
        <v>295462593</v>
      </c>
      <c r="L26" s="4"/>
      <c r="M26" s="4">
        <v>691086901615</v>
      </c>
      <c r="N26" s="4"/>
      <c r="O26" s="4">
        <v>686984365205</v>
      </c>
      <c r="P26" s="4"/>
      <c r="Q26" s="4">
        <v>4102536410</v>
      </c>
    </row>
    <row r="27" spans="1:17" x14ac:dyDescent="0.45">
      <c r="A27" s="1" t="s">
        <v>56</v>
      </c>
      <c r="C27" s="4">
        <v>5000000</v>
      </c>
      <c r="D27" s="4"/>
      <c r="E27" s="4">
        <v>69317587500</v>
      </c>
      <c r="F27" s="4"/>
      <c r="G27" s="4">
        <v>68941791020</v>
      </c>
      <c r="H27" s="4"/>
      <c r="I27" s="4">
        <v>375796480</v>
      </c>
      <c r="J27" s="4"/>
      <c r="K27" s="4">
        <v>5000000</v>
      </c>
      <c r="L27" s="4"/>
      <c r="M27" s="4">
        <v>69317587500</v>
      </c>
      <c r="N27" s="4"/>
      <c r="O27" s="4">
        <v>68705524401</v>
      </c>
      <c r="P27" s="4"/>
      <c r="Q27" s="4">
        <v>612063099</v>
      </c>
    </row>
    <row r="28" spans="1:17" x14ac:dyDescent="0.45">
      <c r="A28" s="1" t="s">
        <v>77</v>
      </c>
      <c r="C28" s="4">
        <v>25275250</v>
      </c>
      <c r="D28" s="4"/>
      <c r="E28" s="4">
        <v>825602973945</v>
      </c>
      <c r="F28" s="4"/>
      <c r="G28" s="4">
        <v>824326117464</v>
      </c>
      <c r="H28" s="4"/>
      <c r="I28" s="4">
        <v>1276856481</v>
      </c>
      <c r="J28" s="4"/>
      <c r="K28" s="4">
        <v>25275250</v>
      </c>
      <c r="L28" s="4"/>
      <c r="M28" s="4">
        <v>825602973945</v>
      </c>
      <c r="N28" s="4"/>
      <c r="O28" s="4">
        <v>818366574961</v>
      </c>
      <c r="P28" s="4"/>
      <c r="Q28" s="4">
        <v>7236398984</v>
      </c>
    </row>
    <row r="29" spans="1:17" x14ac:dyDescent="0.45">
      <c r="A29" s="1" t="s">
        <v>51</v>
      </c>
      <c r="C29" s="4">
        <v>44610514</v>
      </c>
      <c r="D29" s="4"/>
      <c r="E29" s="4">
        <v>1437224089525</v>
      </c>
      <c r="F29" s="4"/>
      <c r="G29" s="4">
        <v>1433206864231</v>
      </c>
      <c r="H29" s="4"/>
      <c r="I29" s="4">
        <v>4017225294</v>
      </c>
      <c r="J29" s="4"/>
      <c r="K29" s="4">
        <v>44610514</v>
      </c>
      <c r="L29" s="4"/>
      <c r="M29" s="4">
        <v>1437224089525</v>
      </c>
      <c r="N29" s="4"/>
      <c r="O29" s="4">
        <v>1436893200751</v>
      </c>
      <c r="P29" s="4"/>
      <c r="Q29" s="4">
        <v>330888774</v>
      </c>
    </row>
    <row r="30" spans="1:17" x14ac:dyDescent="0.45">
      <c r="A30" s="1" t="s">
        <v>27</v>
      </c>
      <c r="C30" s="4">
        <v>236705941</v>
      </c>
      <c r="D30" s="4"/>
      <c r="E30" s="4">
        <v>2960278358930</v>
      </c>
      <c r="F30" s="4"/>
      <c r="G30" s="4">
        <v>2937419733703</v>
      </c>
      <c r="H30" s="4"/>
      <c r="I30" s="4">
        <v>22858625227</v>
      </c>
      <c r="J30" s="4"/>
      <c r="K30" s="4">
        <v>236705941</v>
      </c>
      <c r="L30" s="4"/>
      <c r="M30" s="4">
        <v>2960278358930</v>
      </c>
      <c r="N30" s="4"/>
      <c r="O30" s="4">
        <v>2819100532199</v>
      </c>
      <c r="P30" s="4"/>
      <c r="Q30" s="4">
        <v>141177826731</v>
      </c>
    </row>
    <row r="31" spans="1:17" x14ac:dyDescent="0.45">
      <c r="A31" s="1" t="s">
        <v>86</v>
      </c>
      <c r="C31" s="4">
        <v>44067596</v>
      </c>
      <c r="D31" s="4"/>
      <c r="E31" s="4">
        <v>579107306086</v>
      </c>
      <c r="F31" s="4"/>
      <c r="G31" s="4">
        <v>580296566152</v>
      </c>
      <c r="H31" s="4"/>
      <c r="I31" s="4">
        <v>-1189260065</v>
      </c>
      <c r="J31" s="4"/>
      <c r="K31" s="4">
        <v>44067596</v>
      </c>
      <c r="L31" s="4"/>
      <c r="M31" s="4">
        <v>579107306086</v>
      </c>
      <c r="N31" s="4"/>
      <c r="O31" s="4">
        <v>580296566152</v>
      </c>
      <c r="P31" s="4"/>
      <c r="Q31" s="4">
        <v>-1189260065</v>
      </c>
    </row>
    <row r="32" spans="1:17" x14ac:dyDescent="0.45">
      <c r="A32" s="1" t="s">
        <v>64</v>
      </c>
      <c r="C32" s="4">
        <v>748527</v>
      </c>
      <c r="D32" s="4"/>
      <c r="E32" s="4">
        <v>103793747928</v>
      </c>
      <c r="F32" s="4"/>
      <c r="G32" s="4">
        <v>103367260935</v>
      </c>
      <c r="H32" s="4"/>
      <c r="I32" s="4">
        <v>426486993</v>
      </c>
      <c r="J32" s="4"/>
      <c r="K32" s="4">
        <v>748527</v>
      </c>
      <c r="L32" s="4"/>
      <c r="M32" s="4">
        <v>103793747928</v>
      </c>
      <c r="N32" s="4"/>
      <c r="O32" s="4">
        <v>102368770196</v>
      </c>
      <c r="P32" s="4"/>
      <c r="Q32" s="4">
        <v>1424977732</v>
      </c>
    </row>
    <row r="33" spans="1:17" x14ac:dyDescent="0.45">
      <c r="A33" s="1" t="s">
        <v>75</v>
      </c>
      <c r="C33" s="4">
        <v>36358693</v>
      </c>
      <c r="D33" s="4"/>
      <c r="E33" s="4">
        <v>1349194253132</v>
      </c>
      <c r="F33" s="4"/>
      <c r="G33" s="4">
        <v>1329074848828</v>
      </c>
      <c r="H33" s="4"/>
      <c r="I33" s="4">
        <v>20119404304</v>
      </c>
      <c r="J33" s="4"/>
      <c r="K33" s="4">
        <v>36358693</v>
      </c>
      <c r="L33" s="4"/>
      <c r="M33" s="4">
        <v>1349194253132</v>
      </c>
      <c r="N33" s="4"/>
      <c r="O33" s="4">
        <v>1537229080410</v>
      </c>
      <c r="P33" s="4"/>
      <c r="Q33" s="4">
        <v>-188034827277</v>
      </c>
    </row>
    <row r="34" spans="1:17" x14ac:dyDescent="0.45">
      <c r="A34" s="1" t="s">
        <v>30</v>
      </c>
      <c r="C34" s="4">
        <v>452568341</v>
      </c>
      <c r="D34" s="4"/>
      <c r="E34" s="4">
        <v>3697977098030</v>
      </c>
      <c r="F34" s="4"/>
      <c r="G34" s="4">
        <v>3692751500566</v>
      </c>
      <c r="H34" s="4"/>
      <c r="I34" s="4">
        <v>5225597464</v>
      </c>
      <c r="J34" s="4"/>
      <c r="K34" s="4">
        <v>452568341</v>
      </c>
      <c r="L34" s="4"/>
      <c r="M34" s="4">
        <v>3697977098030</v>
      </c>
      <c r="N34" s="4"/>
      <c r="O34" s="4">
        <v>3676610604010</v>
      </c>
      <c r="P34" s="4"/>
      <c r="Q34" s="4">
        <v>21366494020</v>
      </c>
    </row>
    <row r="35" spans="1:17" x14ac:dyDescent="0.45">
      <c r="A35" s="1" t="s">
        <v>87</v>
      </c>
      <c r="C35" s="4">
        <v>25786</v>
      </c>
      <c r="D35" s="4"/>
      <c r="E35" s="4">
        <v>507475608636</v>
      </c>
      <c r="F35" s="4"/>
      <c r="G35" s="4">
        <v>499990436856</v>
      </c>
      <c r="H35" s="4"/>
      <c r="I35" s="4">
        <v>7485171780</v>
      </c>
      <c r="J35" s="4"/>
      <c r="K35" s="4">
        <v>25786</v>
      </c>
      <c r="L35" s="4"/>
      <c r="M35" s="4">
        <v>507475608636</v>
      </c>
      <c r="N35" s="4"/>
      <c r="O35" s="4">
        <v>499990436856</v>
      </c>
      <c r="P35" s="4"/>
      <c r="Q35" s="4">
        <v>7485171780</v>
      </c>
    </row>
    <row r="36" spans="1:17" x14ac:dyDescent="0.45">
      <c r="A36" s="1" t="s">
        <v>80</v>
      </c>
      <c r="C36" s="4">
        <v>683772816</v>
      </c>
      <c r="D36" s="4"/>
      <c r="E36" s="4">
        <v>3880432235455</v>
      </c>
      <c r="F36" s="4"/>
      <c r="G36" s="4">
        <v>3869504610996</v>
      </c>
      <c r="H36" s="4"/>
      <c r="I36" s="4">
        <v>10927624459</v>
      </c>
      <c r="J36" s="4"/>
      <c r="K36" s="4">
        <v>683772816</v>
      </c>
      <c r="L36" s="4"/>
      <c r="M36" s="4">
        <v>3880432235455</v>
      </c>
      <c r="N36" s="4"/>
      <c r="O36" s="4">
        <v>4058875324202</v>
      </c>
      <c r="P36" s="4"/>
      <c r="Q36" s="4">
        <v>-178443088746</v>
      </c>
    </row>
    <row r="37" spans="1:17" x14ac:dyDescent="0.45">
      <c r="A37" s="1" t="s">
        <v>50</v>
      </c>
      <c r="C37" s="4">
        <v>227986824</v>
      </c>
      <c r="D37" s="4"/>
      <c r="E37" s="4">
        <v>5756409680888</v>
      </c>
      <c r="F37" s="4"/>
      <c r="G37" s="4">
        <v>5741690133189</v>
      </c>
      <c r="H37" s="4"/>
      <c r="I37" s="4">
        <v>14719547699</v>
      </c>
      <c r="J37" s="4"/>
      <c r="K37" s="4">
        <v>227986824</v>
      </c>
      <c r="L37" s="4"/>
      <c r="M37" s="4">
        <v>5756409680888</v>
      </c>
      <c r="N37" s="4"/>
      <c r="O37" s="4">
        <v>5717202810781</v>
      </c>
      <c r="P37" s="4"/>
      <c r="Q37" s="4">
        <v>39206870107</v>
      </c>
    </row>
    <row r="38" spans="1:17" x14ac:dyDescent="0.45">
      <c r="A38" s="1" t="s">
        <v>45</v>
      </c>
      <c r="C38" s="4">
        <v>183356096</v>
      </c>
      <c r="D38" s="4"/>
      <c r="E38" s="4">
        <v>3069344742532</v>
      </c>
      <c r="F38" s="4"/>
      <c r="G38" s="4">
        <v>3062849366146</v>
      </c>
      <c r="H38" s="4"/>
      <c r="I38" s="4">
        <v>6495376386</v>
      </c>
      <c r="J38" s="4"/>
      <c r="K38" s="4">
        <v>183356096</v>
      </c>
      <c r="L38" s="4"/>
      <c r="M38" s="4">
        <v>3069344742532</v>
      </c>
      <c r="N38" s="4"/>
      <c r="O38" s="4">
        <v>3064008193174</v>
      </c>
      <c r="P38" s="4"/>
      <c r="Q38" s="4">
        <v>5336549358</v>
      </c>
    </row>
    <row r="39" spans="1:17" x14ac:dyDescent="0.45">
      <c r="A39" s="1" t="s">
        <v>26</v>
      </c>
      <c r="C39" s="4">
        <v>15308131</v>
      </c>
      <c r="D39" s="4"/>
      <c r="E39" s="4">
        <v>64215940958</v>
      </c>
      <c r="F39" s="4"/>
      <c r="G39" s="4">
        <v>64531527426</v>
      </c>
      <c r="H39" s="4"/>
      <c r="I39" s="4">
        <v>-315586467</v>
      </c>
      <c r="J39" s="4"/>
      <c r="K39" s="4">
        <v>15308131</v>
      </c>
      <c r="L39" s="4"/>
      <c r="M39" s="4">
        <v>64215940958</v>
      </c>
      <c r="N39" s="4"/>
      <c r="O39" s="4">
        <v>63654620994</v>
      </c>
      <c r="P39" s="4"/>
      <c r="Q39" s="4">
        <v>561319964</v>
      </c>
    </row>
    <row r="40" spans="1:17" x14ac:dyDescent="0.45">
      <c r="A40" s="1" t="s">
        <v>61</v>
      </c>
      <c r="C40" s="4">
        <v>1000000</v>
      </c>
      <c r="D40" s="4"/>
      <c r="E40" s="4">
        <v>13179330937</v>
      </c>
      <c r="F40" s="4"/>
      <c r="G40" s="4">
        <v>13126260835</v>
      </c>
      <c r="H40" s="4"/>
      <c r="I40" s="4">
        <v>53070102</v>
      </c>
      <c r="J40" s="4"/>
      <c r="K40" s="4">
        <v>1000000</v>
      </c>
      <c r="L40" s="4"/>
      <c r="M40" s="4">
        <v>13179330937</v>
      </c>
      <c r="N40" s="4"/>
      <c r="O40" s="4">
        <v>13159058297</v>
      </c>
      <c r="P40" s="4"/>
      <c r="Q40" s="4">
        <v>20272640</v>
      </c>
    </row>
    <row r="41" spans="1:17" x14ac:dyDescent="0.45">
      <c r="A41" s="1" t="s">
        <v>71</v>
      </c>
      <c r="C41" s="4">
        <v>29028869</v>
      </c>
      <c r="D41" s="4"/>
      <c r="E41" s="4">
        <v>163037231846</v>
      </c>
      <c r="F41" s="4"/>
      <c r="G41" s="4">
        <v>162180670593</v>
      </c>
      <c r="H41" s="4"/>
      <c r="I41" s="4">
        <v>856561253</v>
      </c>
      <c r="J41" s="4"/>
      <c r="K41" s="4">
        <v>29028869</v>
      </c>
      <c r="L41" s="4"/>
      <c r="M41" s="4">
        <v>163037231846</v>
      </c>
      <c r="N41" s="4"/>
      <c r="O41" s="4">
        <v>162151932921</v>
      </c>
      <c r="P41" s="4"/>
      <c r="Q41" s="4">
        <v>885298925</v>
      </c>
    </row>
    <row r="42" spans="1:17" x14ac:dyDescent="0.45">
      <c r="A42" s="1" t="s">
        <v>53</v>
      </c>
      <c r="C42" s="4">
        <v>17996091</v>
      </c>
      <c r="D42" s="4"/>
      <c r="E42" s="4">
        <v>372985947290</v>
      </c>
      <c r="F42" s="4"/>
      <c r="G42" s="4">
        <v>422333352513</v>
      </c>
      <c r="H42" s="4"/>
      <c r="I42" s="4">
        <v>-49347405222</v>
      </c>
      <c r="J42" s="4"/>
      <c r="K42" s="4">
        <v>17996091</v>
      </c>
      <c r="L42" s="4"/>
      <c r="M42" s="4">
        <v>372985947290</v>
      </c>
      <c r="N42" s="4"/>
      <c r="O42" s="4">
        <v>421491348957</v>
      </c>
      <c r="P42" s="4"/>
      <c r="Q42" s="4">
        <v>-48505401666</v>
      </c>
    </row>
    <row r="43" spans="1:17" x14ac:dyDescent="0.45">
      <c r="A43" s="1" t="s">
        <v>16</v>
      </c>
      <c r="C43" s="4">
        <v>62400000</v>
      </c>
      <c r="D43" s="4"/>
      <c r="E43" s="4">
        <v>135373132440</v>
      </c>
      <c r="F43" s="4"/>
      <c r="G43" s="4">
        <v>135373132440</v>
      </c>
      <c r="H43" s="4"/>
      <c r="I43" s="4">
        <v>0</v>
      </c>
      <c r="J43" s="4"/>
      <c r="K43" s="4">
        <v>62400000</v>
      </c>
      <c r="L43" s="4"/>
      <c r="M43" s="4">
        <v>135373132440</v>
      </c>
      <c r="N43" s="4"/>
      <c r="O43" s="4">
        <v>143569959747</v>
      </c>
      <c r="P43" s="4"/>
      <c r="Q43" s="4">
        <v>-8196827307</v>
      </c>
    </row>
    <row r="44" spans="1:17" x14ac:dyDescent="0.45">
      <c r="A44" s="1" t="s">
        <v>15</v>
      </c>
      <c r="C44" s="4">
        <v>114900000</v>
      </c>
      <c r="D44" s="4"/>
      <c r="E44" s="4">
        <v>150480241357</v>
      </c>
      <c r="F44" s="4"/>
      <c r="G44" s="4">
        <v>150480241357</v>
      </c>
      <c r="H44" s="4"/>
      <c r="I44" s="4">
        <v>0</v>
      </c>
      <c r="J44" s="4"/>
      <c r="K44" s="4">
        <v>114900000</v>
      </c>
      <c r="L44" s="4"/>
      <c r="M44" s="4">
        <v>150480241357</v>
      </c>
      <c r="N44" s="4"/>
      <c r="O44" s="4">
        <v>83256229704</v>
      </c>
      <c r="P44" s="4"/>
      <c r="Q44" s="4">
        <v>67224011653</v>
      </c>
    </row>
    <row r="45" spans="1:17" x14ac:dyDescent="0.45">
      <c r="A45" s="1" t="s">
        <v>72</v>
      </c>
      <c r="C45" s="4">
        <v>175700000</v>
      </c>
      <c r="D45" s="4"/>
      <c r="E45" s="4">
        <v>1175425357050</v>
      </c>
      <c r="F45" s="4"/>
      <c r="G45" s="4">
        <v>1169565660249</v>
      </c>
      <c r="H45" s="4"/>
      <c r="I45" s="4">
        <v>5859696801</v>
      </c>
      <c r="J45" s="4"/>
      <c r="K45" s="4">
        <v>175700000</v>
      </c>
      <c r="L45" s="4"/>
      <c r="M45" s="4">
        <v>1175425357050</v>
      </c>
      <c r="N45" s="4"/>
      <c r="O45" s="4">
        <v>1168360526577</v>
      </c>
      <c r="P45" s="4"/>
      <c r="Q45" s="4">
        <v>7064830473</v>
      </c>
    </row>
    <row r="46" spans="1:17" x14ac:dyDescent="0.45">
      <c r="A46" s="1" t="s">
        <v>79</v>
      </c>
      <c r="C46" s="4">
        <v>24330684</v>
      </c>
      <c r="D46" s="4"/>
      <c r="E46" s="4">
        <v>339570266680</v>
      </c>
      <c r="F46" s="4"/>
      <c r="G46" s="4">
        <v>339427768315</v>
      </c>
      <c r="H46" s="4"/>
      <c r="I46" s="4">
        <v>142498365</v>
      </c>
      <c r="J46" s="4"/>
      <c r="K46" s="4">
        <v>24330684</v>
      </c>
      <c r="L46" s="4"/>
      <c r="M46" s="4">
        <v>339570266680</v>
      </c>
      <c r="N46" s="4"/>
      <c r="O46" s="4">
        <v>337880266069</v>
      </c>
      <c r="P46" s="4"/>
      <c r="Q46" s="4">
        <v>1690000611</v>
      </c>
    </row>
    <row r="47" spans="1:17" x14ac:dyDescent="0.45">
      <c r="A47" s="1" t="s">
        <v>62</v>
      </c>
      <c r="C47" s="4">
        <v>9998702</v>
      </c>
      <c r="D47" s="4"/>
      <c r="E47" s="4">
        <v>139186429381</v>
      </c>
      <c r="F47" s="4"/>
      <c r="G47" s="4">
        <v>138391518759</v>
      </c>
      <c r="H47" s="4"/>
      <c r="I47" s="4">
        <v>794910622</v>
      </c>
      <c r="J47" s="4"/>
      <c r="K47" s="4">
        <v>9998702</v>
      </c>
      <c r="L47" s="4"/>
      <c r="M47" s="4">
        <v>139186429381</v>
      </c>
      <c r="N47" s="4"/>
      <c r="O47" s="4">
        <v>137230983392</v>
      </c>
      <c r="P47" s="4"/>
      <c r="Q47" s="4">
        <v>1955445989</v>
      </c>
    </row>
    <row r="48" spans="1:17" x14ac:dyDescent="0.45">
      <c r="A48" s="1" t="s">
        <v>69</v>
      </c>
      <c r="C48" s="4">
        <v>172000000</v>
      </c>
      <c r="D48" s="4"/>
      <c r="E48" s="4">
        <v>694506949200</v>
      </c>
      <c r="F48" s="4"/>
      <c r="G48" s="4">
        <v>693888298094</v>
      </c>
      <c r="H48" s="4"/>
      <c r="I48" s="4">
        <v>618651106</v>
      </c>
      <c r="J48" s="4"/>
      <c r="K48" s="4">
        <v>172000000</v>
      </c>
      <c r="L48" s="4"/>
      <c r="M48" s="4">
        <v>694506949200</v>
      </c>
      <c r="N48" s="4"/>
      <c r="O48" s="4">
        <v>690053074983</v>
      </c>
      <c r="P48" s="4"/>
      <c r="Q48" s="4">
        <v>4453874217</v>
      </c>
    </row>
    <row r="49" spans="1:17" x14ac:dyDescent="0.45">
      <c r="A49" s="1" t="s">
        <v>20</v>
      </c>
      <c r="C49" s="4">
        <v>217994408</v>
      </c>
      <c r="D49" s="4"/>
      <c r="E49" s="4">
        <v>851187156517</v>
      </c>
      <c r="F49" s="4"/>
      <c r="G49" s="4">
        <v>850584587372</v>
      </c>
      <c r="H49" s="4"/>
      <c r="I49" s="4">
        <v>602569145</v>
      </c>
      <c r="J49" s="4"/>
      <c r="K49" s="4">
        <v>217994408</v>
      </c>
      <c r="L49" s="4"/>
      <c r="M49" s="4">
        <v>851187156517</v>
      </c>
      <c r="N49" s="4"/>
      <c r="O49" s="4">
        <v>850354316581</v>
      </c>
      <c r="P49" s="4"/>
      <c r="Q49" s="4">
        <v>832839936</v>
      </c>
    </row>
    <row r="50" spans="1:17" x14ac:dyDescent="0.45">
      <c r="A50" s="1" t="s">
        <v>19</v>
      </c>
      <c r="C50" s="4">
        <v>81057440</v>
      </c>
      <c r="D50" s="4"/>
      <c r="E50" s="4">
        <v>163164675169</v>
      </c>
      <c r="F50" s="4"/>
      <c r="G50" s="4">
        <v>162124325573</v>
      </c>
      <c r="H50" s="4"/>
      <c r="I50" s="4">
        <v>1040349596</v>
      </c>
      <c r="J50" s="4"/>
      <c r="K50" s="4">
        <v>81057440</v>
      </c>
      <c r="L50" s="4"/>
      <c r="M50" s="4">
        <v>163164675169</v>
      </c>
      <c r="N50" s="4"/>
      <c r="O50" s="4">
        <v>163733776344</v>
      </c>
      <c r="P50" s="4"/>
      <c r="Q50" s="4">
        <v>-569101174</v>
      </c>
    </row>
    <row r="51" spans="1:17" x14ac:dyDescent="0.45">
      <c r="A51" s="1" t="s">
        <v>66</v>
      </c>
      <c r="C51" s="4">
        <v>784200</v>
      </c>
      <c r="D51" s="4"/>
      <c r="E51" s="4">
        <v>465944977200</v>
      </c>
      <c r="F51" s="4"/>
      <c r="G51" s="4">
        <v>462958361139</v>
      </c>
      <c r="H51" s="4"/>
      <c r="I51" s="4">
        <v>2986616061</v>
      </c>
      <c r="J51" s="4"/>
      <c r="K51" s="4">
        <v>784200</v>
      </c>
      <c r="L51" s="4"/>
      <c r="M51" s="4">
        <v>465944977200</v>
      </c>
      <c r="N51" s="4"/>
      <c r="O51" s="4">
        <v>458281415750</v>
      </c>
      <c r="P51" s="4"/>
      <c r="Q51" s="4">
        <v>7663561450</v>
      </c>
    </row>
    <row r="52" spans="1:17" x14ac:dyDescent="0.45">
      <c r="A52" s="1" t="s">
        <v>70</v>
      </c>
      <c r="C52" s="4">
        <v>946261470</v>
      </c>
      <c r="D52" s="4"/>
      <c r="E52" s="4">
        <v>5540317851953</v>
      </c>
      <c r="F52" s="4"/>
      <c r="G52" s="4">
        <v>5532800207469</v>
      </c>
      <c r="H52" s="4"/>
      <c r="I52" s="4">
        <v>7517644484</v>
      </c>
      <c r="J52" s="4"/>
      <c r="K52" s="4">
        <v>946261470</v>
      </c>
      <c r="L52" s="4"/>
      <c r="M52" s="4">
        <v>5540317851953</v>
      </c>
      <c r="N52" s="4"/>
      <c r="O52" s="4">
        <v>5680044898777</v>
      </c>
      <c r="P52" s="4"/>
      <c r="Q52" s="4">
        <v>-139727046823</v>
      </c>
    </row>
    <row r="53" spans="1:17" x14ac:dyDescent="0.45">
      <c r="A53" s="1" t="s">
        <v>41</v>
      </c>
      <c r="C53" s="4">
        <v>122085889</v>
      </c>
      <c r="D53" s="4"/>
      <c r="E53" s="4">
        <v>2098305373936</v>
      </c>
      <c r="F53" s="4"/>
      <c r="G53" s="4">
        <v>2091028827912</v>
      </c>
      <c r="H53" s="4"/>
      <c r="I53" s="4">
        <v>7276546024</v>
      </c>
      <c r="J53" s="4"/>
      <c r="K53" s="4">
        <v>122085889</v>
      </c>
      <c r="L53" s="4"/>
      <c r="M53" s="4">
        <v>2098305373936</v>
      </c>
      <c r="N53" s="4"/>
      <c r="O53" s="4">
        <v>2087502644226</v>
      </c>
      <c r="P53" s="4"/>
      <c r="Q53" s="4">
        <v>10802729710</v>
      </c>
    </row>
    <row r="54" spans="1:17" x14ac:dyDescent="0.45">
      <c r="A54" s="1" t="s">
        <v>57</v>
      </c>
      <c r="C54" s="4">
        <v>39000000</v>
      </c>
      <c r="D54" s="4"/>
      <c r="E54" s="4">
        <v>641905259287</v>
      </c>
      <c r="F54" s="4"/>
      <c r="G54" s="4">
        <v>637259204519</v>
      </c>
      <c r="H54" s="4"/>
      <c r="I54" s="4">
        <v>4646054768</v>
      </c>
      <c r="J54" s="4"/>
      <c r="K54" s="4">
        <v>39000000</v>
      </c>
      <c r="L54" s="4"/>
      <c r="M54" s="4">
        <v>641905259287</v>
      </c>
      <c r="N54" s="4"/>
      <c r="O54" s="4">
        <v>633207762149</v>
      </c>
      <c r="P54" s="4"/>
      <c r="Q54" s="4">
        <v>8697497138</v>
      </c>
    </row>
    <row r="55" spans="1:17" x14ac:dyDescent="0.45">
      <c r="A55" s="1" t="s">
        <v>44</v>
      </c>
      <c r="C55" s="4">
        <v>554583</v>
      </c>
      <c r="D55" s="4"/>
      <c r="E55" s="4">
        <v>9901046831</v>
      </c>
      <c r="F55" s="4"/>
      <c r="G55" s="4">
        <v>9918609922</v>
      </c>
      <c r="H55" s="4"/>
      <c r="I55" s="4">
        <v>-17563090</v>
      </c>
      <c r="J55" s="4"/>
      <c r="K55" s="4">
        <v>554583</v>
      </c>
      <c r="L55" s="4"/>
      <c r="M55" s="4">
        <v>9901046831</v>
      </c>
      <c r="N55" s="4"/>
      <c r="O55" s="4">
        <v>9926491411</v>
      </c>
      <c r="P55" s="4"/>
      <c r="Q55" s="4">
        <v>-25444579</v>
      </c>
    </row>
    <row r="56" spans="1:17" x14ac:dyDescent="0.45">
      <c r="A56" s="1" t="s">
        <v>55</v>
      </c>
      <c r="C56" s="4">
        <v>40000001</v>
      </c>
      <c r="D56" s="4"/>
      <c r="E56" s="4">
        <v>388077129701</v>
      </c>
      <c r="F56" s="4"/>
      <c r="G56" s="4">
        <v>387622816924</v>
      </c>
      <c r="H56" s="4"/>
      <c r="I56" s="4">
        <v>454312777</v>
      </c>
      <c r="J56" s="4"/>
      <c r="K56" s="4">
        <v>40000001</v>
      </c>
      <c r="L56" s="4"/>
      <c r="M56" s="4">
        <v>388077129701</v>
      </c>
      <c r="N56" s="4"/>
      <c r="O56" s="4">
        <v>385225261895</v>
      </c>
      <c r="P56" s="4"/>
      <c r="Q56" s="4">
        <v>2851867806</v>
      </c>
    </row>
    <row r="57" spans="1:17" x14ac:dyDescent="0.45">
      <c r="A57" s="1" t="s">
        <v>36</v>
      </c>
      <c r="C57" s="4">
        <v>17124181</v>
      </c>
      <c r="D57" s="4"/>
      <c r="E57" s="4">
        <v>116943146885</v>
      </c>
      <c r="F57" s="4"/>
      <c r="G57" s="4">
        <v>116482595024</v>
      </c>
      <c r="H57" s="4"/>
      <c r="I57" s="4">
        <v>460551861</v>
      </c>
      <c r="J57" s="4"/>
      <c r="K57" s="4">
        <v>17124181</v>
      </c>
      <c r="L57" s="4"/>
      <c r="M57" s="4">
        <v>116943146885</v>
      </c>
      <c r="N57" s="4"/>
      <c r="O57" s="4">
        <v>116487867979</v>
      </c>
      <c r="P57" s="4"/>
      <c r="Q57" s="4">
        <v>455278906</v>
      </c>
    </row>
    <row r="58" spans="1:17" x14ac:dyDescent="0.45">
      <c r="A58" s="1" t="s">
        <v>60</v>
      </c>
      <c r="C58" s="4">
        <v>5000000</v>
      </c>
      <c r="D58" s="4"/>
      <c r="E58" s="4">
        <v>72563728125</v>
      </c>
      <c r="F58" s="4"/>
      <c r="G58" s="4">
        <v>72292502835</v>
      </c>
      <c r="H58" s="4"/>
      <c r="I58" s="4">
        <v>271225290</v>
      </c>
      <c r="J58" s="4"/>
      <c r="K58" s="4">
        <v>5000000</v>
      </c>
      <c r="L58" s="4"/>
      <c r="M58" s="4">
        <v>72563728125</v>
      </c>
      <c r="N58" s="4"/>
      <c r="O58" s="4">
        <v>71799681541</v>
      </c>
      <c r="P58" s="4"/>
      <c r="Q58" s="4">
        <v>764046584</v>
      </c>
    </row>
    <row r="59" spans="1:17" x14ac:dyDescent="0.45">
      <c r="A59" s="1" t="s">
        <v>76</v>
      </c>
      <c r="C59" s="4">
        <v>188475011</v>
      </c>
      <c r="D59" s="4"/>
      <c r="E59" s="4">
        <v>883184798202</v>
      </c>
      <c r="F59" s="4"/>
      <c r="G59" s="4">
        <v>883802190898</v>
      </c>
      <c r="H59" s="4"/>
      <c r="I59" s="4">
        <v>-617392695</v>
      </c>
      <c r="J59" s="4"/>
      <c r="K59" s="4">
        <v>188475011</v>
      </c>
      <c r="L59" s="4"/>
      <c r="M59" s="4">
        <v>883184798202</v>
      </c>
      <c r="N59" s="4"/>
      <c r="O59" s="4">
        <v>885523831518</v>
      </c>
      <c r="P59" s="4"/>
      <c r="Q59" s="4">
        <v>-2339033315</v>
      </c>
    </row>
    <row r="60" spans="1:17" x14ac:dyDescent="0.45">
      <c r="A60" s="1" t="s">
        <v>88</v>
      </c>
      <c r="C60" s="4">
        <v>9900000</v>
      </c>
      <c r="D60" s="4"/>
      <c r="E60" s="4">
        <v>224869020750</v>
      </c>
      <c r="F60" s="4"/>
      <c r="G60" s="4">
        <v>226482494997</v>
      </c>
      <c r="H60" s="4"/>
      <c r="I60" s="4">
        <v>-1613474247</v>
      </c>
      <c r="J60" s="4"/>
      <c r="K60" s="4">
        <v>9900000</v>
      </c>
      <c r="L60" s="4"/>
      <c r="M60" s="4">
        <v>224869020750</v>
      </c>
      <c r="N60" s="4"/>
      <c r="O60" s="4">
        <v>226482494997</v>
      </c>
      <c r="P60" s="4"/>
      <c r="Q60" s="4">
        <v>-1613474247</v>
      </c>
    </row>
    <row r="61" spans="1:17" x14ac:dyDescent="0.45">
      <c r="A61" s="1" t="s">
        <v>81</v>
      </c>
      <c r="C61" s="4">
        <v>95000000</v>
      </c>
      <c r="D61" s="4"/>
      <c r="E61" s="4">
        <v>2366534835000</v>
      </c>
      <c r="F61" s="4"/>
      <c r="G61" s="4">
        <v>2362082302839</v>
      </c>
      <c r="H61" s="4"/>
      <c r="I61" s="4">
        <v>4452532161</v>
      </c>
      <c r="J61" s="4"/>
      <c r="K61" s="4">
        <v>95000000</v>
      </c>
      <c r="L61" s="4"/>
      <c r="M61" s="4">
        <v>2366534835000</v>
      </c>
      <c r="N61" s="4"/>
      <c r="O61" s="4">
        <v>2362558213036</v>
      </c>
      <c r="P61" s="4"/>
      <c r="Q61" s="4">
        <v>3976621964</v>
      </c>
    </row>
    <row r="62" spans="1:17" x14ac:dyDescent="0.45">
      <c r="A62" s="1" t="s">
        <v>17</v>
      </c>
      <c r="C62" s="4">
        <v>175700000</v>
      </c>
      <c r="D62" s="4"/>
      <c r="E62" s="4">
        <v>146671722303</v>
      </c>
      <c r="F62" s="4"/>
      <c r="G62" s="4">
        <v>418936596041</v>
      </c>
      <c r="H62" s="4"/>
      <c r="I62" s="4">
        <v>-272264873737</v>
      </c>
      <c r="J62" s="4"/>
      <c r="K62" s="4">
        <v>175700000</v>
      </c>
      <c r="L62" s="4"/>
      <c r="M62" s="4">
        <v>146671722303</v>
      </c>
      <c r="N62" s="4"/>
      <c r="O62" s="4">
        <v>84357505680</v>
      </c>
      <c r="P62" s="4"/>
      <c r="Q62" s="4">
        <v>62314216623</v>
      </c>
    </row>
    <row r="63" spans="1:17" x14ac:dyDescent="0.45">
      <c r="A63" s="1" t="s">
        <v>18</v>
      </c>
      <c r="C63" s="4">
        <v>1000035314</v>
      </c>
      <c r="D63" s="4"/>
      <c r="E63" s="4">
        <v>1760524718974</v>
      </c>
      <c r="F63" s="4"/>
      <c r="G63" s="4">
        <v>1702940172516</v>
      </c>
      <c r="H63" s="4"/>
      <c r="I63" s="4">
        <v>57584546458</v>
      </c>
      <c r="J63" s="4"/>
      <c r="K63" s="4">
        <v>1000035314</v>
      </c>
      <c r="L63" s="4"/>
      <c r="M63" s="4">
        <v>1760524718974</v>
      </c>
      <c r="N63" s="4"/>
      <c r="O63" s="4">
        <v>2492152250979</v>
      </c>
      <c r="P63" s="4"/>
      <c r="Q63" s="4">
        <v>-731627532004</v>
      </c>
    </row>
    <row r="64" spans="1:17" x14ac:dyDescent="0.45">
      <c r="A64" s="1" t="s">
        <v>85</v>
      </c>
      <c r="C64" s="4">
        <v>140880000</v>
      </c>
      <c r="D64" s="4"/>
      <c r="E64" s="4">
        <v>998777860848</v>
      </c>
      <c r="F64" s="4"/>
      <c r="G64" s="4">
        <v>1000462345252</v>
      </c>
      <c r="H64" s="4"/>
      <c r="I64" s="4">
        <v>-1684484404</v>
      </c>
      <c r="J64" s="4"/>
      <c r="K64" s="4">
        <v>140880000</v>
      </c>
      <c r="L64" s="4"/>
      <c r="M64" s="4">
        <v>998777860848</v>
      </c>
      <c r="N64" s="4"/>
      <c r="O64" s="4">
        <v>1000462345252</v>
      </c>
      <c r="P64" s="4"/>
      <c r="Q64" s="4">
        <v>-1684484404</v>
      </c>
    </row>
    <row r="65" spans="1:17" x14ac:dyDescent="0.45">
      <c r="A65" s="1" t="s">
        <v>48</v>
      </c>
      <c r="C65" s="4">
        <v>115348272</v>
      </c>
      <c r="D65" s="4"/>
      <c r="E65" s="4">
        <v>871430818340</v>
      </c>
      <c r="F65" s="4"/>
      <c r="G65" s="4">
        <v>873870181440</v>
      </c>
      <c r="H65" s="4"/>
      <c r="I65" s="4">
        <v>-2439363099</v>
      </c>
      <c r="J65" s="4"/>
      <c r="K65" s="4">
        <v>115348272</v>
      </c>
      <c r="L65" s="4"/>
      <c r="M65" s="4">
        <v>871430818340</v>
      </c>
      <c r="N65" s="4"/>
      <c r="O65" s="4">
        <v>873948688356</v>
      </c>
      <c r="P65" s="4"/>
      <c r="Q65" s="4">
        <v>-2517870015</v>
      </c>
    </row>
    <row r="66" spans="1:17" x14ac:dyDescent="0.45">
      <c r="A66" s="1" t="s">
        <v>42</v>
      </c>
      <c r="C66" s="4">
        <v>1954000000</v>
      </c>
      <c r="D66" s="4"/>
      <c r="E66" s="4">
        <v>4042079669700</v>
      </c>
      <c r="F66" s="4"/>
      <c r="G66" s="4">
        <v>3976038963900</v>
      </c>
      <c r="H66" s="4"/>
      <c r="I66" s="4">
        <v>66040705800</v>
      </c>
      <c r="J66" s="4"/>
      <c r="K66" s="4">
        <v>1954000000</v>
      </c>
      <c r="L66" s="4"/>
      <c r="M66" s="4">
        <v>4042079669700</v>
      </c>
      <c r="N66" s="4"/>
      <c r="O66" s="4">
        <v>3723051912877</v>
      </c>
      <c r="P66" s="4"/>
      <c r="Q66" s="4">
        <v>319027756823</v>
      </c>
    </row>
    <row r="67" spans="1:17" x14ac:dyDescent="0.45">
      <c r="A67" s="1" t="s">
        <v>89</v>
      </c>
      <c r="C67" s="4">
        <v>1333380</v>
      </c>
      <c r="D67" s="4"/>
      <c r="E67" s="4">
        <v>341557886107</v>
      </c>
      <c r="F67" s="4"/>
      <c r="G67" s="4">
        <v>340361595800</v>
      </c>
      <c r="H67" s="4"/>
      <c r="I67" s="4">
        <v>1196290307</v>
      </c>
      <c r="J67" s="4"/>
      <c r="K67" s="4">
        <v>1333380</v>
      </c>
      <c r="L67" s="4"/>
      <c r="M67" s="4">
        <v>341557886107</v>
      </c>
      <c r="N67" s="4"/>
      <c r="O67" s="4">
        <v>340361595800</v>
      </c>
      <c r="P67" s="4"/>
      <c r="Q67" s="4">
        <v>1196290307</v>
      </c>
    </row>
    <row r="68" spans="1:17" x14ac:dyDescent="0.45">
      <c r="A68" s="1" t="s">
        <v>43</v>
      </c>
      <c r="C68" s="4">
        <v>43130133</v>
      </c>
      <c r="D68" s="4"/>
      <c r="E68" s="4">
        <v>1179878959662</v>
      </c>
      <c r="F68" s="4"/>
      <c r="G68" s="4">
        <v>1179114585275</v>
      </c>
      <c r="H68" s="4"/>
      <c r="I68" s="4">
        <v>764374387</v>
      </c>
      <c r="J68" s="4"/>
      <c r="K68" s="4">
        <v>43130133</v>
      </c>
      <c r="L68" s="4"/>
      <c r="M68" s="4">
        <v>1179878959662</v>
      </c>
      <c r="N68" s="4"/>
      <c r="O68" s="4">
        <v>1181258873981</v>
      </c>
      <c r="P68" s="4"/>
      <c r="Q68" s="4">
        <v>-1379914318</v>
      </c>
    </row>
    <row r="69" spans="1:17" x14ac:dyDescent="0.45">
      <c r="A69" s="1" t="s">
        <v>40</v>
      </c>
      <c r="C69" s="4">
        <v>31000000</v>
      </c>
      <c r="D69" s="4"/>
      <c r="E69" s="4">
        <v>216325161000</v>
      </c>
      <c r="F69" s="4"/>
      <c r="G69" s="4">
        <v>215126692921</v>
      </c>
      <c r="H69" s="4"/>
      <c r="I69" s="4">
        <v>1198468079</v>
      </c>
      <c r="J69" s="4"/>
      <c r="K69" s="4">
        <v>31000000</v>
      </c>
      <c r="L69" s="4"/>
      <c r="M69" s="4">
        <v>216325161000</v>
      </c>
      <c r="N69" s="4"/>
      <c r="O69" s="4">
        <v>215039245649</v>
      </c>
      <c r="P69" s="4"/>
      <c r="Q69" s="4">
        <v>1285915351</v>
      </c>
    </row>
    <row r="70" spans="1:17" x14ac:dyDescent="0.45">
      <c r="A70" s="1" t="s">
        <v>180</v>
      </c>
      <c r="C70" s="4">
        <v>5088156</v>
      </c>
      <c r="D70" s="4"/>
      <c r="E70" s="4">
        <v>5087233771725</v>
      </c>
      <c r="F70" s="4"/>
      <c r="G70" s="4">
        <v>5087233771725</v>
      </c>
      <c r="H70" s="4"/>
      <c r="I70" s="4">
        <v>0</v>
      </c>
      <c r="J70" s="4"/>
      <c r="K70" s="4">
        <v>5088156</v>
      </c>
      <c r="L70" s="4"/>
      <c r="M70" s="4">
        <v>5087233771725</v>
      </c>
      <c r="N70" s="4"/>
      <c r="O70" s="4">
        <v>5086357656364</v>
      </c>
      <c r="P70" s="4"/>
      <c r="Q70" s="4">
        <v>876115361</v>
      </c>
    </row>
    <row r="71" spans="1:17" x14ac:dyDescent="0.45">
      <c r="A71" s="1" t="s">
        <v>235</v>
      </c>
      <c r="C71" s="4">
        <v>1850000</v>
      </c>
      <c r="D71" s="4"/>
      <c r="E71" s="4">
        <v>1849664687500</v>
      </c>
      <c r="F71" s="4"/>
      <c r="G71" s="4">
        <v>1868161334375</v>
      </c>
      <c r="H71" s="4"/>
      <c r="I71" s="4">
        <v>-18496646875</v>
      </c>
      <c r="J71" s="4"/>
      <c r="K71" s="4">
        <v>1850000</v>
      </c>
      <c r="L71" s="4"/>
      <c r="M71" s="4">
        <v>1849664687500</v>
      </c>
      <c r="N71" s="4"/>
      <c r="O71" s="4">
        <v>1850177812500</v>
      </c>
      <c r="P71" s="4"/>
      <c r="Q71" s="4">
        <v>-513125000</v>
      </c>
    </row>
    <row r="72" spans="1:17" x14ac:dyDescent="0.45">
      <c r="A72" s="1" t="s">
        <v>195</v>
      </c>
      <c r="C72" s="4">
        <v>9998800</v>
      </c>
      <c r="D72" s="4"/>
      <c r="E72" s="4">
        <v>9666447315608</v>
      </c>
      <c r="F72" s="4"/>
      <c r="G72" s="4">
        <v>10096957594675</v>
      </c>
      <c r="H72" s="4"/>
      <c r="I72" s="4">
        <v>-430510279066</v>
      </c>
      <c r="J72" s="4"/>
      <c r="K72" s="4">
        <v>9998800</v>
      </c>
      <c r="L72" s="4"/>
      <c r="M72" s="4">
        <v>9666447315608</v>
      </c>
      <c r="N72" s="4"/>
      <c r="O72" s="4">
        <v>10096957594675</v>
      </c>
      <c r="P72" s="4"/>
      <c r="Q72" s="4">
        <v>-430510279066</v>
      </c>
    </row>
    <row r="73" spans="1:17" x14ac:dyDescent="0.45">
      <c r="A73" s="1" t="s">
        <v>220</v>
      </c>
      <c r="C73" s="4">
        <v>15360900</v>
      </c>
      <c r="D73" s="4"/>
      <c r="E73" s="4">
        <v>14897372361768</v>
      </c>
      <c r="F73" s="4"/>
      <c r="G73" s="4">
        <v>14804747565156</v>
      </c>
      <c r="H73" s="4"/>
      <c r="I73" s="4">
        <v>92624796612</v>
      </c>
      <c r="J73" s="4"/>
      <c r="K73" s="4">
        <v>15360900</v>
      </c>
      <c r="L73" s="4"/>
      <c r="M73" s="4">
        <v>14897372361768</v>
      </c>
      <c r="N73" s="4"/>
      <c r="O73" s="4">
        <v>14969924100982</v>
      </c>
      <c r="P73" s="4"/>
      <c r="Q73" s="4">
        <v>-72551739213</v>
      </c>
    </row>
    <row r="74" spans="1:17" x14ac:dyDescent="0.45">
      <c r="A74" s="1" t="s">
        <v>263</v>
      </c>
      <c r="C74" s="4">
        <v>6167317</v>
      </c>
      <c r="D74" s="4"/>
      <c r="E74" s="4">
        <v>5507198969492</v>
      </c>
      <c r="F74" s="4"/>
      <c r="G74" s="4">
        <v>5476577496000</v>
      </c>
      <c r="H74" s="4"/>
      <c r="I74" s="4">
        <v>30621473492</v>
      </c>
      <c r="J74" s="4"/>
      <c r="K74" s="4">
        <v>6167317</v>
      </c>
      <c r="L74" s="4"/>
      <c r="M74" s="4">
        <v>5507198969492</v>
      </c>
      <c r="N74" s="4"/>
      <c r="O74" s="4">
        <v>5476577496000</v>
      </c>
      <c r="P74" s="4"/>
      <c r="Q74" s="4">
        <v>30621473492</v>
      </c>
    </row>
    <row r="75" spans="1:17" x14ac:dyDescent="0.45">
      <c r="A75" s="1" t="s">
        <v>114</v>
      </c>
      <c r="C75" s="4">
        <v>1716250</v>
      </c>
      <c r="D75" s="4"/>
      <c r="E75" s="4">
        <v>5085077706379</v>
      </c>
      <c r="F75" s="4"/>
      <c r="G75" s="4">
        <v>5013621993107</v>
      </c>
      <c r="H75" s="4"/>
      <c r="I75" s="4">
        <v>71455713272</v>
      </c>
      <c r="J75" s="4"/>
      <c r="K75" s="4">
        <v>1716250</v>
      </c>
      <c r="L75" s="4"/>
      <c r="M75" s="4">
        <v>5085077706379</v>
      </c>
      <c r="N75" s="4"/>
      <c r="O75" s="4">
        <v>4999999180000</v>
      </c>
      <c r="P75" s="4"/>
      <c r="Q75" s="4">
        <v>85078526379</v>
      </c>
    </row>
    <row r="76" spans="1:17" x14ac:dyDescent="0.45">
      <c r="A76" s="1" t="s">
        <v>141</v>
      </c>
      <c r="C76" s="4">
        <v>9740020</v>
      </c>
      <c r="D76" s="4"/>
      <c r="E76" s="4">
        <v>23720144460219</v>
      </c>
      <c r="F76" s="4"/>
      <c r="G76" s="4">
        <v>23408697101543</v>
      </c>
      <c r="H76" s="4"/>
      <c r="I76" s="4">
        <v>311447358676</v>
      </c>
      <c r="J76" s="4"/>
      <c r="K76" s="4">
        <v>9740020</v>
      </c>
      <c r="L76" s="4"/>
      <c r="M76" s="4">
        <v>23720144460219</v>
      </c>
      <c r="N76" s="4"/>
      <c r="O76" s="4">
        <v>21851435614809</v>
      </c>
      <c r="P76" s="4"/>
      <c r="Q76" s="4">
        <v>1868708845410</v>
      </c>
    </row>
    <row r="77" spans="1:17" x14ac:dyDescent="0.45">
      <c r="A77" s="1" t="s">
        <v>129</v>
      </c>
      <c r="C77" s="4">
        <v>5157300</v>
      </c>
      <c r="D77" s="4"/>
      <c r="E77" s="4">
        <v>10532280993233</v>
      </c>
      <c r="F77" s="4"/>
      <c r="G77" s="4">
        <v>10378364872112</v>
      </c>
      <c r="H77" s="4"/>
      <c r="I77" s="4">
        <v>153916121121</v>
      </c>
      <c r="J77" s="4"/>
      <c r="K77" s="4">
        <v>5157300</v>
      </c>
      <c r="L77" s="4"/>
      <c r="M77" s="4">
        <v>10532280993233</v>
      </c>
      <c r="N77" s="4"/>
      <c r="O77" s="4">
        <v>9912493451059</v>
      </c>
      <c r="P77" s="4"/>
      <c r="Q77" s="4">
        <v>619787542174</v>
      </c>
    </row>
    <row r="78" spans="1:17" x14ac:dyDescent="0.45">
      <c r="A78" s="1" t="s">
        <v>144</v>
      </c>
      <c r="C78" s="4">
        <v>1052617</v>
      </c>
      <c r="D78" s="4"/>
      <c r="E78" s="4">
        <v>2035161545332</v>
      </c>
      <c r="F78" s="4"/>
      <c r="G78" s="4">
        <v>2020438145629</v>
      </c>
      <c r="H78" s="4"/>
      <c r="I78" s="4">
        <v>14723399703</v>
      </c>
      <c r="J78" s="4"/>
      <c r="K78" s="4">
        <v>1052617</v>
      </c>
      <c r="L78" s="4"/>
      <c r="M78" s="4">
        <v>2035161545332</v>
      </c>
      <c r="N78" s="4"/>
      <c r="O78" s="4">
        <v>1993577728151</v>
      </c>
      <c r="P78" s="4"/>
      <c r="Q78" s="4">
        <v>41583817181</v>
      </c>
    </row>
    <row r="79" spans="1:17" x14ac:dyDescent="0.45">
      <c r="A79" s="1" t="s">
        <v>147</v>
      </c>
      <c r="C79" s="4">
        <v>4147965</v>
      </c>
      <c r="D79" s="4"/>
      <c r="E79" s="4">
        <v>5195401926843</v>
      </c>
      <c r="F79" s="4"/>
      <c r="G79" s="4">
        <v>5124092074136</v>
      </c>
      <c r="H79" s="4"/>
      <c r="I79" s="4">
        <v>71309852707</v>
      </c>
      <c r="J79" s="4"/>
      <c r="K79" s="4">
        <v>4147965</v>
      </c>
      <c r="L79" s="4"/>
      <c r="M79" s="4">
        <v>5195401926843</v>
      </c>
      <c r="N79" s="4"/>
      <c r="O79" s="4">
        <v>4990001895000</v>
      </c>
      <c r="P79" s="4"/>
      <c r="Q79" s="4">
        <v>205400031843</v>
      </c>
    </row>
    <row r="80" spans="1:17" x14ac:dyDescent="0.45">
      <c r="A80" s="1" t="s">
        <v>135</v>
      </c>
      <c r="C80" s="4">
        <v>6372600</v>
      </c>
      <c r="D80" s="4"/>
      <c r="E80" s="4">
        <v>7592204890106</v>
      </c>
      <c r="F80" s="4"/>
      <c r="G80" s="4">
        <v>7493680144307</v>
      </c>
      <c r="H80" s="4"/>
      <c r="I80" s="4">
        <v>98524745799</v>
      </c>
      <c r="J80" s="4"/>
      <c r="K80" s="4">
        <v>6372600</v>
      </c>
      <c r="L80" s="4"/>
      <c r="M80" s="4">
        <v>7592204890106</v>
      </c>
      <c r="N80" s="4"/>
      <c r="O80" s="4">
        <v>7000466219457</v>
      </c>
      <c r="P80" s="4"/>
      <c r="Q80" s="4">
        <v>591738670649</v>
      </c>
    </row>
    <row r="81" spans="1:17" x14ac:dyDescent="0.45">
      <c r="A81" s="1" t="s">
        <v>126</v>
      </c>
      <c r="C81" s="4">
        <v>11233900</v>
      </c>
      <c r="D81" s="4"/>
      <c r="E81" s="4">
        <v>12065812378031</v>
      </c>
      <c r="F81" s="4"/>
      <c r="G81" s="4">
        <v>11907502333722</v>
      </c>
      <c r="H81" s="4"/>
      <c r="I81" s="4">
        <v>158310044309</v>
      </c>
      <c r="J81" s="4"/>
      <c r="K81" s="4">
        <v>11233900</v>
      </c>
      <c r="L81" s="4"/>
      <c r="M81" s="4">
        <v>12065812378031</v>
      </c>
      <c r="N81" s="4"/>
      <c r="O81" s="4">
        <v>11115522796774</v>
      </c>
      <c r="P81" s="4"/>
      <c r="Q81" s="4">
        <v>950289581257</v>
      </c>
    </row>
    <row r="82" spans="1:17" x14ac:dyDescent="0.45">
      <c r="A82" s="1" t="s">
        <v>123</v>
      </c>
      <c r="C82" s="4">
        <v>5706900</v>
      </c>
      <c r="D82" s="4"/>
      <c r="E82" s="4">
        <v>6106187322098</v>
      </c>
      <c r="F82" s="4"/>
      <c r="G82" s="4">
        <v>6025925712097</v>
      </c>
      <c r="H82" s="4"/>
      <c r="I82" s="4">
        <v>80261610001</v>
      </c>
      <c r="J82" s="4"/>
      <c r="K82" s="4">
        <v>5706900</v>
      </c>
      <c r="L82" s="4"/>
      <c r="M82" s="4">
        <v>6106187322098</v>
      </c>
      <c r="N82" s="4"/>
      <c r="O82" s="4">
        <v>5624623788474</v>
      </c>
      <c r="P82" s="4"/>
      <c r="Q82" s="4">
        <v>481563533624</v>
      </c>
    </row>
    <row r="83" spans="1:17" x14ac:dyDescent="0.45">
      <c r="A83" s="1" t="s">
        <v>120</v>
      </c>
      <c r="C83" s="4">
        <v>5722600</v>
      </c>
      <c r="D83" s="4"/>
      <c r="E83" s="4">
        <v>6109032763056</v>
      </c>
      <c r="F83" s="4"/>
      <c r="G83" s="4">
        <v>6028730562940</v>
      </c>
      <c r="H83" s="4"/>
      <c r="I83" s="4">
        <v>80302200116</v>
      </c>
      <c r="J83" s="4"/>
      <c r="K83" s="4">
        <v>5722600</v>
      </c>
      <c r="L83" s="4"/>
      <c r="M83" s="4">
        <v>6109032763056</v>
      </c>
      <c r="N83" s="4"/>
      <c r="O83" s="4">
        <v>5627241821482</v>
      </c>
      <c r="P83" s="4"/>
      <c r="Q83" s="4">
        <v>481790941574</v>
      </c>
    </row>
    <row r="84" spans="1:17" x14ac:dyDescent="0.45">
      <c r="A84" s="1" t="s">
        <v>132</v>
      </c>
      <c r="C84" s="4">
        <v>11367500</v>
      </c>
      <c r="D84" s="4"/>
      <c r="E84" s="4">
        <v>11909705513921</v>
      </c>
      <c r="F84" s="4"/>
      <c r="G84" s="4">
        <v>11753444642123</v>
      </c>
      <c r="H84" s="4"/>
      <c r="I84" s="4">
        <v>156260871798</v>
      </c>
      <c r="J84" s="4"/>
      <c r="K84" s="4">
        <v>11367500</v>
      </c>
      <c r="L84" s="4"/>
      <c r="M84" s="4">
        <v>11909705513921</v>
      </c>
      <c r="N84" s="4"/>
      <c r="O84" s="4">
        <v>10971720768529</v>
      </c>
      <c r="P84" s="4"/>
      <c r="Q84" s="4">
        <v>937984745392</v>
      </c>
    </row>
    <row r="85" spans="1:17" x14ac:dyDescent="0.45">
      <c r="A85" s="1" t="s">
        <v>238</v>
      </c>
      <c r="C85" s="4">
        <v>8908400</v>
      </c>
      <c r="D85" s="4"/>
      <c r="E85" s="4">
        <v>8843778752916</v>
      </c>
      <c r="F85" s="4"/>
      <c r="G85" s="4">
        <v>8835112450768</v>
      </c>
      <c r="H85" s="4"/>
      <c r="I85" s="4">
        <v>8666302148</v>
      </c>
      <c r="J85" s="4"/>
      <c r="K85" s="4">
        <v>8908400</v>
      </c>
      <c r="L85" s="4"/>
      <c r="M85" s="4">
        <v>8843778752916</v>
      </c>
      <c r="N85" s="4"/>
      <c r="O85" s="4">
        <v>8790320227230</v>
      </c>
      <c r="P85" s="4"/>
      <c r="Q85" s="4">
        <v>53458525686</v>
      </c>
    </row>
    <row r="86" spans="1:17" x14ac:dyDescent="0.45">
      <c r="A86" s="1" t="s">
        <v>229</v>
      </c>
      <c r="C86" s="4">
        <v>4022100</v>
      </c>
      <c r="D86" s="4"/>
      <c r="E86" s="4">
        <v>3990961386915</v>
      </c>
      <c r="F86" s="4"/>
      <c r="G86" s="4">
        <v>3948039713998</v>
      </c>
      <c r="H86" s="4"/>
      <c r="I86" s="4">
        <v>42921672917</v>
      </c>
      <c r="J86" s="4"/>
      <c r="K86" s="4">
        <v>4022100</v>
      </c>
      <c r="L86" s="4"/>
      <c r="M86" s="4">
        <v>3990961386915</v>
      </c>
      <c r="N86" s="4"/>
      <c r="O86" s="4">
        <v>3943623836066</v>
      </c>
      <c r="P86" s="4"/>
      <c r="Q86" s="4">
        <v>47337550849</v>
      </c>
    </row>
    <row r="87" spans="1:17" x14ac:dyDescent="0.45">
      <c r="A87" s="1" t="s">
        <v>232</v>
      </c>
      <c r="C87" s="4">
        <v>5273061</v>
      </c>
      <c r="D87" s="4"/>
      <c r="E87" s="4">
        <v>5223543896165</v>
      </c>
      <c r="F87" s="4"/>
      <c r="G87" s="4">
        <v>5215113799858</v>
      </c>
      <c r="H87" s="4"/>
      <c r="I87" s="4">
        <v>8430096307</v>
      </c>
      <c r="J87" s="4"/>
      <c r="K87" s="4">
        <v>5273061</v>
      </c>
      <c r="L87" s="4"/>
      <c r="M87" s="4">
        <v>5223543896165</v>
      </c>
      <c r="N87" s="4"/>
      <c r="O87" s="4">
        <v>5171497673061</v>
      </c>
      <c r="P87" s="4"/>
      <c r="Q87" s="4">
        <v>52046223104</v>
      </c>
    </row>
    <row r="88" spans="1:17" x14ac:dyDescent="0.45">
      <c r="A88" s="1" t="s">
        <v>218</v>
      </c>
      <c r="C88" s="4">
        <v>1400000</v>
      </c>
      <c r="D88" s="4"/>
      <c r="E88" s="4">
        <v>1386613830682</v>
      </c>
      <c r="F88" s="4"/>
      <c r="G88" s="4">
        <v>1380754492880</v>
      </c>
      <c r="H88" s="4"/>
      <c r="I88" s="4">
        <v>5859337802</v>
      </c>
      <c r="J88" s="4"/>
      <c r="K88" s="4">
        <v>1400000</v>
      </c>
      <c r="L88" s="4"/>
      <c r="M88" s="4">
        <v>1386613830682</v>
      </c>
      <c r="N88" s="4"/>
      <c r="O88" s="4">
        <v>1378710580625</v>
      </c>
      <c r="P88" s="4"/>
      <c r="Q88" s="4">
        <v>7903250057</v>
      </c>
    </row>
    <row r="89" spans="1:17" x14ac:dyDescent="0.45">
      <c r="A89" s="1" t="s">
        <v>213</v>
      </c>
      <c r="C89" s="4">
        <v>4035000</v>
      </c>
      <c r="D89" s="4"/>
      <c r="E89" s="4">
        <v>3960114764079</v>
      </c>
      <c r="F89" s="4"/>
      <c r="G89" s="4">
        <v>3949198033095</v>
      </c>
      <c r="H89" s="4"/>
      <c r="I89" s="4">
        <v>10916730984</v>
      </c>
      <c r="J89" s="4"/>
      <c r="K89" s="4">
        <v>4035000</v>
      </c>
      <c r="L89" s="4"/>
      <c r="M89" s="4">
        <v>3960114764079</v>
      </c>
      <c r="N89" s="4"/>
      <c r="O89" s="4">
        <v>3892738443251</v>
      </c>
      <c r="P89" s="4"/>
      <c r="Q89" s="4">
        <v>67376320828</v>
      </c>
    </row>
    <row r="90" spans="1:17" x14ac:dyDescent="0.45">
      <c r="A90" s="1" t="s">
        <v>138</v>
      </c>
      <c r="C90" s="4">
        <v>7971900</v>
      </c>
      <c r="D90" s="4"/>
      <c r="E90" s="4">
        <v>7761263621000</v>
      </c>
      <c r="F90" s="4"/>
      <c r="G90" s="4">
        <v>7748063188429</v>
      </c>
      <c r="H90" s="4"/>
      <c r="I90" s="4">
        <v>13200432571</v>
      </c>
      <c r="J90" s="4"/>
      <c r="K90" s="4">
        <v>7971900</v>
      </c>
      <c r="L90" s="4"/>
      <c r="M90" s="4">
        <v>7761263621000</v>
      </c>
      <c r="N90" s="4"/>
      <c r="O90" s="4">
        <v>7302550981497</v>
      </c>
      <c r="P90" s="4"/>
      <c r="Q90" s="4">
        <v>458712639503</v>
      </c>
    </row>
    <row r="91" spans="1:17" x14ac:dyDescent="0.45">
      <c r="A91" s="1" t="s">
        <v>210</v>
      </c>
      <c r="C91" s="4">
        <v>8440100</v>
      </c>
      <c r="D91" s="4"/>
      <c r="E91" s="4">
        <v>8173556933742</v>
      </c>
      <c r="F91" s="4"/>
      <c r="G91" s="4">
        <v>8150477444158</v>
      </c>
      <c r="H91" s="4"/>
      <c r="I91" s="4">
        <v>23079489584</v>
      </c>
      <c r="J91" s="4"/>
      <c r="K91" s="4">
        <v>8440100</v>
      </c>
      <c r="L91" s="4"/>
      <c r="M91" s="4">
        <v>8173556933742</v>
      </c>
      <c r="N91" s="4"/>
      <c r="O91" s="4">
        <v>8031105429658</v>
      </c>
      <c r="P91" s="4"/>
      <c r="Q91" s="4">
        <v>142451504084</v>
      </c>
    </row>
    <row r="92" spans="1:17" x14ac:dyDescent="0.45">
      <c r="A92" s="1" t="s">
        <v>189</v>
      </c>
      <c r="C92" s="4">
        <v>2500000</v>
      </c>
      <c r="D92" s="4"/>
      <c r="E92" s="4">
        <v>2411627813218</v>
      </c>
      <c r="F92" s="4"/>
      <c r="G92" s="4">
        <v>2413026549906</v>
      </c>
      <c r="H92" s="4"/>
      <c r="I92" s="4">
        <v>-1398736687</v>
      </c>
      <c r="J92" s="4"/>
      <c r="K92" s="4">
        <v>2500000</v>
      </c>
      <c r="L92" s="4"/>
      <c r="M92" s="4">
        <v>2411627813218</v>
      </c>
      <c r="N92" s="4"/>
      <c r="O92" s="4">
        <v>2405135000000</v>
      </c>
      <c r="P92" s="4"/>
      <c r="Q92" s="4">
        <v>6492813218</v>
      </c>
    </row>
    <row r="93" spans="1:17" x14ac:dyDescent="0.45">
      <c r="A93" s="1" t="s">
        <v>226</v>
      </c>
      <c r="C93" s="4">
        <v>1290000</v>
      </c>
      <c r="D93" s="4"/>
      <c r="E93" s="4">
        <v>1232767550375</v>
      </c>
      <c r="F93" s="4"/>
      <c r="G93" s="4">
        <v>1227586559600</v>
      </c>
      <c r="H93" s="4"/>
      <c r="I93" s="4">
        <v>5180990775</v>
      </c>
      <c r="J93" s="4"/>
      <c r="K93" s="4">
        <v>1290000</v>
      </c>
      <c r="L93" s="4"/>
      <c r="M93" s="4">
        <v>1232767550375</v>
      </c>
      <c r="N93" s="4"/>
      <c r="O93" s="4">
        <v>1200785218224</v>
      </c>
      <c r="P93" s="4"/>
      <c r="Q93" s="4">
        <v>31982332151</v>
      </c>
    </row>
    <row r="94" spans="1:17" x14ac:dyDescent="0.45">
      <c r="A94" s="1" t="s">
        <v>243</v>
      </c>
      <c r="C94" s="4">
        <v>1549000</v>
      </c>
      <c r="D94" s="4"/>
      <c r="E94" s="4">
        <v>1463524198151</v>
      </c>
      <c r="F94" s="4"/>
      <c r="G94" s="4">
        <v>1475841162296</v>
      </c>
      <c r="H94" s="4"/>
      <c r="I94" s="4">
        <v>-12316964144</v>
      </c>
      <c r="J94" s="4"/>
      <c r="K94" s="4">
        <v>1549000</v>
      </c>
      <c r="L94" s="4"/>
      <c r="M94" s="4">
        <v>1463524198151</v>
      </c>
      <c r="N94" s="4"/>
      <c r="O94" s="4">
        <v>1458379352823</v>
      </c>
      <c r="P94" s="4"/>
      <c r="Q94" s="4">
        <v>5144845328</v>
      </c>
    </row>
    <row r="95" spans="1:17" x14ac:dyDescent="0.45">
      <c r="A95" s="1" t="s">
        <v>192</v>
      </c>
      <c r="C95" s="4">
        <v>6999899</v>
      </c>
      <c r="D95" s="4"/>
      <c r="E95" s="4">
        <v>7068616570989</v>
      </c>
      <c r="F95" s="4"/>
      <c r="G95" s="4">
        <v>7068616570989</v>
      </c>
      <c r="H95" s="4"/>
      <c r="I95" s="4">
        <v>0</v>
      </c>
      <c r="J95" s="4"/>
      <c r="K95" s="4">
        <v>6999899</v>
      </c>
      <c r="L95" s="4"/>
      <c r="M95" s="4">
        <v>7068616570989</v>
      </c>
      <c r="N95" s="4"/>
      <c r="O95" s="4">
        <v>6998630268306</v>
      </c>
      <c r="P95" s="4"/>
      <c r="Q95" s="4">
        <v>69986302683</v>
      </c>
    </row>
    <row r="96" spans="1:17" x14ac:dyDescent="0.45">
      <c r="A96" s="1" t="s">
        <v>186</v>
      </c>
      <c r="C96" s="4">
        <v>931601</v>
      </c>
      <c r="D96" s="4"/>
      <c r="E96" s="4">
        <v>940746468791</v>
      </c>
      <c r="F96" s="4"/>
      <c r="G96" s="4">
        <v>940746468791</v>
      </c>
      <c r="H96" s="4"/>
      <c r="I96" s="4">
        <v>0</v>
      </c>
      <c r="J96" s="4"/>
      <c r="K96" s="4">
        <v>931601</v>
      </c>
      <c r="L96" s="4"/>
      <c r="M96" s="4">
        <v>940746468791</v>
      </c>
      <c r="N96" s="4"/>
      <c r="O96" s="4">
        <v>931653602680</v>
      </c>
      <c r="P96" s="4"/>
      <c r="Q96" s="4">
        <v>9092866111</v>
      </c>
    </row>
    <row r="97" spans="1:17" x14ac:dyDescent="0.45">
      <c r="A97" s="1" t="s">
        <v>150</v>
      </c>
      <c r="C97" s="4">
        <v>15000000</v>
      </c>
      <c r="D97" s="4"/>
      <c r="E97" s="4">
        <v>14997281250000</v>
      </c>
      <c r="F97" s="4"/>
      <c r="G97" s="4">
        <v>14997281250000</v>
      </c>
      <c r="H97" s="4"/>
      <c r="I97" s="4">
        <v>0</v>
      </c>
      <c r="J97" s="4"/>
      <c r="K97" s="4">
        <v>15000000</v>
      </c>
      <c r="L97" s="4"/>
      <c r="M97" s="4">
        <v>14997281250000</v>
      </c>
      <c r="N97" s="4"/>
      <c r="O97" s="4">
        <v>15000000000000</v>
      </c>
      <c r="P97" s="4"/>
      <c r="Q97" s="4">
        <v>-2718750000</v>
      </c>
    </row>
    <row r="98" spans="1:17" x14ac:dyDescent="0.45">
      <c r="A98" s="1" t="s">
        <v>168</v>
      </c>
      <c r="C98" s="4">
        <v>6999809</v>
      </c>
      <c r="D98" s="4"/>
      <c r="E98" s="4">
        <v>6998540284618</v>
      </c>
      <c r="F98" s="4"/>
      <c r="G98" s="4">
        <v>6998540284618</v>
      </c>
      <c r="H98" s="4"/>
      <c r="I98" s="4">
        <v>0</v>
      </c>
      <c r="J98" s="4"/>
      <c r="K98" s="4">
        <v>6999809</v>
      </c>
      <c r="L98" s="4"/>
      <c r="M98" s="4">
        <v>6998540284618</v>
      </c>
      <c r="N98" s="4"/>
      <c r="O98" s="4">
        <v>6999809000000</v>
      </c>
      <c r="P98" s="4"/>
      <c r="Q98" s="4">
        <v>-1268715381</v>
      </c>
    </row>
    <row r="99" spans="1:17" x14ac:dyDescent="0.45">
      <c r="A99" s="1" t="s">
        <v>257</v>
      </c>
      <c r="C99" s="4">
        <v>4799000</v>
      </c>
      <c r="D99" s="4"/>
      <c r="E99" s="4">
        <v>4798130181250</v>
      </c>
      <c r="F99" s="4"/>
      <c r="G99" s="4">
        <v>4798130181250</v>
      </c>
      <c r="H99" s="4"/>
      <c r="I99" s="4">
        <v>0</v>
      </c>
      <c r="J99" s="4"/>
      <c r="K99" s="4">
        <v>4799000</v>
      </c>
      <c r="L99" s="4"/>
      <c r="M99" s="4">
        <v>4798130181250</v>
      </c>
      <c r="N99" s="4"/>
      <c r="O99" s="4">
        <v>4798130181250</v>
      </c>
      <c r="P99" s="4"/>
      <c r="Q99" s="4">
        <v>0</v>
      </c>
    </row>
    <row r="100" spans="1:17" x14ac:dyDescent="0.45">
      <c r="A100" s="1" t="s">
        <v>240</v>
      </c>
      <c r="C100" s="4">
        <v>8955700</v>
      </c>
      <c r="D100" s="4"/>
      <c r="E100" s="4">
        <v>8954076779375</v>
      </c>
      <c r="F100" s="4"/>
      <c r="G100" s="4">
        <v>8646092354471</v>
      </c>
      <c r="H100" s="4"/>
      <c r="I100" s="4">
        <v>307984424904</v>
      </c>
      <c r="J100" s="4"/>
      <c r="K100" s="4">
        <v>8955700</v>
      </c>
      <c r="L100" s="4"/>
      <c r="M100" s="4">
        <v>8954076779375</v>
      </c>
      <c r="N100" s="4"/>
      <c r="O100" s="4">
        <v>8569508135777</v>
      </c>
      <c r="P100" s="4"/>
      <c r="Q100" s="4">
        <v>384568643598</v>
      </c>
    </row>
    <row r="101" spans="1:17" x14ac:dyDescent="0.45">
      <c r="A101" s="1" t="s">
        <v>165</v>
      </c>
      <c r="C101" s="4">
        <v>3499886</v>
      </c>
      <c r="D101" s="4"/>
      <c r="E101" s="4">
        <v>3499251645662</v>
      </c>
      <c r="F101" s="4"/>
      <c r="G101" s="4">
        <v>3499251645662</v>
      </c>
      <c r="H101" s="4"/>
      <c r="I101" s="4">
        <v>0</v>
      </c>
      <c r="J101" s="4"/>
      <c r="K101" s="4">
        <v>3499886</v>
      </c>
      <c r="L101" s="4"/>
      <c r="M101" s="4">
        <v>3499251645662</v>
      </c>
      <c r="N101" s="4"/>
      <c r="O101" s="4">
        <v>3499886000000</v>
      </c>
      <c r="P101" s="4"/>
      <c r="Q101" s="4">
        <v>-634354337</v>
      </c>
    </row>
    <row r="102" spans="1:17" x14ac:dyDescent="0.45">
      <c r="A102" s="1" t="s">
        <v>256</v>
      </c>
      <c r="C102" s="4">
        <v>599898</v>
      </c>
      <c r="D102" s="4"/>
      <c r="E102" s="4">
        <v>602788214829</v>
      </c>
      <c r="F102" s="4"/>
      <c r="G102" s="4">
        <v>602788214829</v>
      </c>
      <c r="H102" s="4"/>
      <c r="I102" s="4">
        <v>0</v>
      </c>
      <c r="J102" s="4"/>
      <c r="K102" s="4">
        <v>599898</v>
      </c>
      <c r="L102" s="4"/>
      <c r="M102" s="4">
        <v>602788214829</v>
      </c>
      <c r="N102" s="4"/>
      <c r="O102" s="4">
        <v>602788214829</v>
      </c>
      <c r="P102" s="4"/>
      <c r="Q102" s="4">
        <v>0</v>
      </c>
    </row>
    <row r="103" spans="1:17" x14ac:dyDescent="0.45">
      <c r="A103" s="1" t="s">
        <v>156</v>
      </c>
      <c r="C103" s="4">
        <v>9999600</v>
      </c>
      <c r="D103" s="4"/>
      <c r="E103" s="4">
        <v>10002786466286</v>
      </c>
      <c r="F103" s="4"/>
      <c r="G103" s="4">
        <v>10002786466286</v>
      </c>
      <c r="H103" s="4"/>
      <c r="I103" s="4">
        <v>0</v>
      </c>
      <c r="J103" s="4"/>
      <c r="K103" s="4">
        <v>9999600</v>
      </c>
      <c r="L103" s="4"/>
      <c r="M103" s="4">
        <v>10002786466286</v>
      </c>
      <c r="N103" s="4"/>
      <c r="O103" s="4">
        <v>10002786466286</v>
      </c>
      <c r="P103" s="4"/>
      <c r="Q103" s="4">
        <v>0</v>
      </c>
    </row>
    <row r="104" spans="1:17" x14ac:dyDescent="0.45">
      <c r="A104" s="1" t="s">
        <v>255</v>
      </c>
      <c r="C104" s="4">
        <v>2499897</v>
      </c>
      <c r="D104" s="4"/>
      <c r="E104" s="4">
        <v>2511941113137</v>
      </c>
      <c r="F104" s="4"/>
      <c r="G104" s="4">
        <v>2511941113137</v>
      </c>
      <c r="H104" s="4"/>
      <c r="I104" s="4">
        <v>0</v>
      </c>
      <c r="J104" s="4"/>
      <c r="K104" s="4">
        <v>2499897</v>
      </c>
      <c r="L104" s="4"/>
      <c r="M104" s="4">
        <v>2511941113137</v>
      </c>
      <c r="N104" s="4"/>
      <c r="O104" s="4">
        <v>2511941113137</v>
      </c>
      <c r="P104" s="4"/>
      <c r="Q104" s="4">
        <v>0</v>
      </c>
    </row>
    <row r="105" spans="1:17" x14ac:dyDescent="0.45">
      <c r="A105" s="1" t="s">
        <v>174</v>
      </c>
      <c r="C105" s="4">
        <v>1800000</v>
      </c>
      <c r="D105" s="4"/>
      <c r="E105" s="4">
        <v>1799673750000</v>
      </c>
      <c r="F105" s="4"/>
      <c r="G105" s="4">
        <v>1799673750000</v>
      </c>
      <c r="H105" s="4"/>
      <c r="I105" s="4">
        <v>0</v>
      </c>
      <c r="J105" s="4"/>
      <c r="K105" s="4">
        <v>1800000</v>
      </c>
      <c r="L105" s="4"/>
      <c r="M105" s="4">
        <v>1799673750000</v>
      </c>
      <c r="N105" s="4"/>
      <c r="O105" s="4">
        <v>1799673750000</v>
      </c>
      <c r="P105" s="4"/>
      <c r="Q105" s="4">
        <v>0</v>
      </c>
    </row>
    <row r="106" spans="1:17" x14ac:dyDescent="0.45">
      <c r="A106" s="1" t="s">
        <v>266</v>
      </c>
      <c r="C106" s="4">
        <v>143900</v>
      </c>
      <c r="D106" s="4"/>
      <c r="E106" s="4">
        <v>140090034078</v>
      </c>
      <c r="F106" s="4"/>
      <c r="G106" s="4">
        <v>140132878219</v>
      </c>
      <c r="H106" s="4"/>
      <c r="I106" s="4">
        <v>-42844140</v>
      </c>
      <c r="J106" s="4"/>
      <c r="K106" s="4">
        <v>143900</v>
      </c>
      <c r="L106" s="4"/>
      <c r="M106" s="4">
        <v>140090034078</v>
      </c>
      <c r="N106" s="4"/>
      <c r="O106" s="4">
        <v>140132878219</v>
      </c>
      <c r="P106" s="4"/>
      <c r="Q106" s="4">
        <v>-42844140</v>
      </c>
    </row>
    <row r="107" spans="1:17" x14ac:dyDescent="0.45">
      <c r="A107" s="1" t="s">
        <v>207</v>
      </c>
      <c r="C107" s="4">
        <v>2999990</v>
      </c>
      <c r="D107" s="4"/>
      <c r="E107" s="4">
        <v>2999446251812</v>
      </c>
      <c r="F107" s="4"/>
      <c r="G107" s="4">
        <v>2999446251812</v>
      </c>
      <c r="H107" s="4"/>
      <c r="I107" s="4">
        <v>0</v>
      </c>
      <c r="J107" s="4"/>
      <c r="K107" s="4">
        <v>2999990</v>
      </c>
      <c r="L107" s="4"/>
      <c r="M107" s="4">
        <v>2999446251812</v>
      </c>
      <c r="N107" s="4"/>
      <c r="O107" s="4">
        <v>2999990000000</v>
      </c>
      <c r="P107" s="4"/>
      <c r="Q107" s="4">
        <v>-543748187</v>
      </c>
    </row>
    <row r="108" spans="1:17" x14ac:dyDescent="0.45">
      <c r="A108" s="1" t="s">
        <v>162</v>
      </c>
      <c r="C108" s="4">
        <v>1457900</v>
      </c>
      <c r="D108" s="4"/>
      <c r="E108" s="4">
        <v>1472212113181</v>
      </c>
      <c r="F108" s="4"/>
      <c r="G108" s="4">
        <v>1457635755625</v>
      </c>
      <c r="H108" s="4"/>
      <c r="I108" s="4">
        <v>14576357556</v>
      </c>
      <c r="J108" s="4"/>
      <c r="K108" s="4">
        <v>1457900</v>
      </c>
      <c r="L108" s="4"/>
      <c r="M108" s="4">
        <v>1472212113181</v>
      </c>
      <c r="N108" s="4"/>
      <c r="O108" s="4">
        <v>1457485051326</v>
      </c>
      <c r="P108" s="4"/>
      <c r="Q108" s="4">
        <v>14727061855</v>
      </c>
    </row>
    <row r="109" spans="1:17" x14ac:dyDescent="0.45">
      <c r="A109" s="1" t="s">
        <v>204</v>
      </c>
      <c r="C109" s="4">
        <v>2500000</v>
      </c>
      <c r="D109" s="4"/>
      <c r="E109" s="4">
        <v>2524542343750</v>
      </c>
      <c r="F109" s="4"/>
      <c r="G109" s="4">
        <v>2524542343750</v>
      </c>
      <c r="H109" s="4"/>
      <c r="I109" s="4">
        <v>0</v>
      </c>
      <c r="J109" s="4"/>
      <c r="K109" s="4">
        <v>2500000</v>
      </c>
      <c r="L109" s="4"/>
      <c r="M109" s="4">
        <v>2524542343750</v>
      </c>
      <c r="N109" s="4"/>
      <c r="O109" s="4">
        <v>2500000000000</v>
      </c>
      <c r="P109" s="4"/>
      <c r="Q109" s="4">
        <v>24542343750</v>
      </c>
    </row>
    <row r="110" spans="1:17" x14ac:dyDescent="0.45">
      <c r="A110" s="1" t="s">
        <v>201</v>
      </c>
      <c r="C110" s="4">
        <v>4600000</v>
      </c>
      <c r="D110" s="4"/>
      <c r="E110" s="4">
        <v>4645157912500</v>
      </c>
      <c r="F110" s="4"/>
      <c r="G110" s="4">
        <v>4645157912500</v>
      </c>
      <c r="H110" s="4"/>
      <c r="I110" s="4">
        <v>0</v>
      </c>
      <c r="J110" s="4"/>
      <c r="K110" s="4">
        <v>4600000</v>
      </c>
      <c r="L110" s="4"/>
      <c r="M110" s="4">
        <v>4645157912500</v>
      </c>
      <c r="N110" s="4"/>
      <c r="O110" s="4">
        <v>4600000000000</v>
      </c>
      <c r="P110" s="4"/>
      <c r="Q110" s="4">
        <v>45157912500</v>
      </c>
    </row>
    <row r="111" spans="1:17" x14ac:dyDescent="0.45">
      <c r="A111" s="1" t="s">
        <v>258</v>
      </c>
      <c r="C111" s="4">
        <v>599995</v>
      </c>
      <c r="D111" s="4"/>
      <c r="E111" s="4">
        <v>599886250906</v>
      </c>
      <c r="F111" s="4"/>
      <c r="G111" s="4">
        <v>599886250906</v>
      </c>
      <c r="H111" s="4"/>
      <c r="I111" s="4">
        <v>0</v>
      </c>
      <c r="J111" s="4"/>
      <c r="K111" s="4">
        <v>599995</v>
      </c>
      <c r="L111" s="4"/>
      <c r="M111" s="4">
        <v>599886250906</v>
      </c>
      <c r="N111" s="4"/>
      <c r="O111" s="4">
        <v>599886250906</v>
      </c>
      <c r="P111" s="4"/>
      <c r="Q111" s="4">
        <v>0</v>
      </c>
    </row>
    <row r="112" spans="1:17" x14ac:dyDescent="0.45">
      <c r="A112" s="1" t="s">
        <v>159</v>
      </c>
      <c r="C112" s="4">
        <v>1500000</v>
      </c>
      <c r="D112" s="4"/>
      <c r="E112" s="4">
        <v>1499728125000</v>
      </c>
      <c r="F112" s="4"/>
      <c r="G112" s="4">
        <v>1499728125000</v>
      </c>
      <c r="H112" s="4"/>
      <c r="I112" s="4">
        <v>0</v>
      </c>
      <c r="J112" s="4"/>
      <c r="K112" s="4">
        <v>1500000</v>
      </c>
      <c r="L112" s="4"/>
      <c r="M112" s="4">
        <v>1499728125000</v>
      </c>
      <c r="N112" s="4"/>
      <c r="O112" s="4">
        <v>1499728125000</v>
      </c>
      <c r="P112" s="4"/>
      <c r="Q112" s="4">
        <v>0</v>
      </c>
    </row>
    <row r="113" spans="1:17" x14ac:dyDescent="0.45">
      <c r="A113" s="1" t="s">
        <v>177</v>
      </c>
      <c r="C113" s="4">
        <v>10000000</v>
      </c>
      <c r="D113" s="4"/>
      <c r="E113" s="4">
        <v>9998187500000</v>
      </c>
      <c r="F113" s="4"/>
      <c r="G113" s="4">
        <v>9998187500000</v>
      </c>
      <c r="H113" s="4"/>
      <c r="I113" s="4">
        <v>0</v>
      </c>
      <c r="J113" s="4"/>
      <c r="K113" s="4">
        <v>10000000</v>
      </c>
      <c r="L113" s="4"/>
      <c r="M113" s="4">
        <v>9998187500000</v>
      </c>
      <c r="N113" s="4"/>
      <c r="O113" s="4">
        <v>10000000000000</v>
      </c>
      <c r="P113" s="4"/>
      <c r="Q113" s="4">
        <v>-1812500000</v>
      </c>
    </row>
    <row r="114" spans="1:17" x14ac:dyDescent="0.45">
      <c r="A114" s="1" t="s">
        <v>262</v>
      </c>
      <c r="C114" s="4">
        <v>9500000</v>
      </c>
      <c r="D114" s="4"/>
      <c r="E114" s="4">
        <v>9498278125000</v>
      </c>
      <c r="F114" s="4"/>
      <c r="G114" s="4">
        <v>9500000000000</v>
      </c>
      <c r="H114" s="4"/>
      <c r="I114" s="4">
        <v>-1721875000</v>
      </c>
      <c r="J114" s="4"/>
      <c r="K114" s="4">
        <v>9500000</v>
      </c>
      <c r="L114" s="4"/>
      <c r="M114" s="4">
        <v>9498278125000</v>
      </c>
      <c r="N114" s="4"/>
      <c r="O114" s="4">
        <v>9500000000000</v>
      </c>
      <c r="P114" s="4"/>
      <c r="Q114" s="4">
        <v>-1721875000</v>
      </c>
    </row>
    <row r="115" spans="1:17" x14ac:dyDescent="0.45">
      <c r="A115" s="1" t="s">
        <v>252</v>
      </c>
      <c r="C115" s="4">
        <v>4499999</v>
      </c>
      <c r="D115" s="4"/>
      <c r="E115" s="4">
        <v>4499183375181</v>
      </c>
      <c r="F115" s="4"/>
      <c r="G115" s="4">
        <v>4499183375181</v>
      </c>
      <c r="H115" s="4"/>
      <c r="I115" s="4">
        <v>0</v>
      </c>
      <c r="J115" s="4"/>
      <c r="K115" s="4">
        <v>4499999</v>
      </c>
      <c r="L115" s="4"/>
      <c r="M115" s="4">
        <v>4499183375181</v>
      </c>
      <c r="N115" s="4"/>
      <c r="O115" s="4">
        <v>4499183375181</v>
      </c>
      <c r="P115" s="4"/>
      <c r="Q115" s="4">
        <v>0</v>
      </c>
    </row>
    <row r="116" spans="1:17" x14ac:dyDescent="0.45">
      <c r="A116" s="1" t="s">
        <v>216</v>
      </c>
      <c r="C116" s="4">
        <v>6732000</v>
      </c>
      <c r="D116" s="4"/>
      <c r="E116" s="4">
        <v>6568769954612</v>
      </c>
      <c r="F116" s="4"/>
      <c r="G116" s="4">
        <v>6568769954612</v>
      </c>
      <c r="H116" s="4"/>
      <c r="I116" s="4">
        <v>0</v>
      </c>
      <c r="J116" s="4"/>
      <c r="K116" s="4">
        <v>6732000</v>
      </c>
      <c r="L116" s="4"/>
      <c r="M116" s="4">
        <v>6568769954612</v>
      </c>
      <c r="N116" s="4"/>
      <c r="O116" s="4">
        <v>6401888384989</v>
      </c>
      <c r="P116" s="4"/>
      <c r="Q116" s="4">
        <v>166881569623</v>
      </c>
    </row>
    <row r="117" spans="1:17" x14ac:dyDescent="0.45">
      <c r="A117" s="1" t="s">
        <v>259</v>
      </c>
      <c r="C117" s="4">
        <v>8000000</v>
      </c>
      <c r="D117" s="4"/>
      <c r="E117" s="4">
        <v>7998550000000</v>
      </c>
      <c r="F117" s="4"/>
      <c r="G117" s="4">
        <v>8000000000000</v>
      </c>
      <c r="H117" s="4"/>
      <c r="I117" s="4">
        <v>-1450000000</v>
      </c>
      <c r="J117" s="4"/>
      <c r="K117" s="4">
        <v>8000000</v>
      </c>
      <c r="L117" s="4"/>
      <c r="M117" s="4">
        <v>7998550000000</v>
      </c>
      <c r="N117" s="4"/>
      <c r="O117" s="4">
        <v>8000000000000</v>
      </c>
      <c r="P117" s="4"/>
      <c r="Q117" s="4">
        <v>-1450000000</v>
      </c>
    </row>
    <row r="118" spans="1:17" x14ac:dyDescent="0.45">
      <c r="A118" s="1" t="s">
        <v>223</v>
      </c>
      <c r="C118" s="4">
        <v>5000000</v>
      </c>
      <c r="D118" s="4"/>
      <c r="E118" s="4">
        <v>4999093750000</v>
      </c>
      <c r="F118" s="4"/>
      <c r="G118" s="4">
        <v>4999093750000</v>
      </c>
      <c r="H118" s="4"/>
      <c r="I118" s="4">
        <v>0</v>
      </c>
      <c r="J118" s="4"/>
      <c r="K118" s="4">
        <v>5000000</v>
      </c>
      <c r="L118" s="4"/>
      <c r="M118" s="4">
        <v>4999093750000</v>
      </c>
      <c r="N118" s="4"/>
      <c r="O118" s="4">
        <v>5000000000000</v>
      </c>
      <c r="P118" s="4"/>
      <c r="Q118" s="4">
        <v>-906250000</v>
      </c>
    </row>
    <row r="119" spans="1:17" x14ac:dyDescent="0.45">
      <c r="A119" s="1" t="s">
        <v>153</v>
      </c>
      <c r="C119" s="4">
        <v>7500000</v>
      </c>
      <c r="D119" s="4"/>
      <c r="E119" s="4">
        <v>7573627031250</v>
      </c>
      <c r="F119" s="4"/>
      <c r="G119" s="4">
        <v>7573627031250</v>
      </c>
      <c r="H119" s="4"/>
      <c r="I119" s="4">
        <v>0</v>
      </c>
      <c r="J119" s="4"/>
      <c r="K119" s="4">
        <v>7500000</v>
      </c>
      <c r="L119" s="4"/>
      <c r="M119" s="4">
        <v>7573627031250</v>
      </c>
      <c r="N119" s="4"/>
      <c r="O119" s="4">
        <v>7498640625000</v>
      </c>
      <c r="P119" s="4"/>
      <c r="Q119" s="4">
        <v>74986406250</v>
      </c>
    </row>
    <row r="120" spans="1:17" x14ac:dyDescent="0.45">
      <c r="A120" s="1" t="s">
        <v>198</v>
      </c>
      <c r="C120" s="4">
        <v>3999984</v>
      </c>
      <c r="D120" s="4"/>
      <c r="E120" s="4">
        <v>3999259002900</v>
      </c>
      <c r="F120" s="4"/>
      <c r="G120" s="4">
        <v>3999259002900</v>
      </c>
      <c r="H120" s="4"/>
      <c r="I120" s="4">
        <v>0</v>
      </c>
      <c r="J120" s="4"/>
      <c r="K120" s="4">
        <v>3999984</v>
      </c>
      <c r="L120" s="4"/>
      <c r="M120" s="4">
        <v>3999259002900</v>
      </c>
      <c r="N120" s="4"/>
      <c r="O120" s="4">
        <v>3999259002900</v>
      </c>
      <c r="P120" s="4"/>
      <c r="Q120" s="4">
        <v>0</v>
      </c>
    </row>
    <row r="121" spans="1:17" x14ac:dyDescent="0.45">
      <c r="A121" s="1" t="s">
        <v>171</v>
      </c>
      <c r="C121" s="4">
        <v>1199966</v>
      </c>
      <c r="D121" s="4"/>
      <c r="E121" s="4">
        <v>1199748506162</v>
      </c>
      <c r="F121" s="4"/>
      <c r="G121" s="4">
        <v>1199748506162</v>
      </c>
      <c r="H121" s="4"/>
      <c r="I121" s="4">
        <v>0</v>
      </c>
      <c r="J121" s="4"/>
      <c r="K121" s="4">
        <v>1199966</v>
      </c>
      <c r="L121" s="4"/>
      <c r="M121" s="4">
        <v>1199748506162</v>
      </c>
      <c r="N121" s="4"/>
      <c r="O121" s="4">
        <v>1199748506162</v>
      </c>
      <c r="P121" s="4"/>
      <c r="Q121" s="4">
        <v>0</v>
      </c>
    </row>
    <row r="122" spans="1:17" x14ac:dyDescent="0.45">
      <c r="A122" s="1" t="s">
        <v>249</v>
      </c>
      <c r="C122" s="4">
        <v>2999899</v>
      </c>
      <c r="D122" s="4"/>
      <c r="E122" s="4">
        <v>2999355268306</v>
      </c>
      <c r="F122" s="4"/>
      <c r="G122" s="4">
        <v>2999355268306</v>
      </c>
      <c r="H122" s="4"/>
      <c r="I122" s="4">
        <v>0</v>
      </c>
      <c r="J122" s="4"/>
      <c r="K122" s="4">
        <v>2999899</v>
      </c>
      <c r="L122" s="4"/>
      <c r="M122" s="4">
        <v>2999355268306</v>
      </c>
      <c r="N122" s="4"/>
      <c r="O122" s="4">
        <v>2999355268306</v>
      </c>
      <c r="P122" s="4"/>
      <c r="Q122" s="4">
        <v>0</v>
      </c>
    </row>
    <row r="123" spans="1:17" ht="19.5" thickBot="1" x14ac:dyDescent="0.5">
      <c r="C123" s="4"/>
      <c r="D123" s="4"/>
      <c r="E123" s="18">
        <f>SUM(E8:E122)</f>
        <v>371111195674438</v>
      </c>
      <c r="F123" s="4"/>
      <c r="G123" s="18">
        <f>SUM(G8:G122)</f>
        <v>369798032189851</v>
      </c>
      <c r="H123" s="4"/>
      <c r="I123" s="18">
        <f>SUM(I8:I122)</f>
        <v>1313163484600</v>
      </c>
      <c r="J123" s="4"/>
      <c r="K123" s="4"/>
      <c r="L123" s="4"/>
      <c r="M123" s="18">
        <f>SUM(M8:M122)</f>
        <v>371111195674438</v>
      </c>
      <c r="N123" s="4"/>
      <c r="O123" s="18">
        <f>SUM(O8:O122)</f>
        <v>363654804509769</v>
      </c>
      <c r="P123" s="4"/>
      <c r="Q123" s="18">
        <f>SUM(Q8:Q122)</f>
        <v>7456391164692</v>
      </c>
    </row>
    <row r="124" spans="1:17" ht="19.5" thickTop="1" x14ac:dyDescent="0.4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8"/>
  <sheetViews>
    <sheetView rightToLeft="1" view="pageBreakPreview" zoomScale="115" zoomScaleNormal="100" zoomScaleSheetLayoutView="115" workbookViewId="0">
      <selection activeCell="A13" sqref="A13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45">
      <c r="A3" s="29" t="s">
        <v>494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45">
      <c r="A6" s="37" t="s">
        <v>3</v>
      </c>
      <c r="C6" s="38" t="s">
        <v>496</v>
      </c>
      <c r="D6" s="38" t="s">
        <v>496</v>
      </c>
      <c r="E6" s="38" t="s">
        <v>496</v>
      </c>
      <c r="F6" s="38" t="s">
        <v>496</v>
      </c>
      <c r="G6" s="38" t="s">
        <v>496</v>
      </c>
      <c r="H6" s="38" t="s">
        <v>496</v>
      </c>
      <c r="I6" s="38" t="s">
        <v>496</v>
      </c>
      <c r="K6" s="38" t="s">
        <v>497</v>
      </c>
      <c r="L6" s="38" t="s">
        <v>497</v>
      </c>
      <c r="M6" s="38" t="s">
        <v>497</v>
      </c>
      <c r="N6" s="38" t="s">
        <v>497</v>
      </c>
      <c r="O6" s="38" t="s">
        <v>497</v>
      </c>
      <c r="P6" s="38" t="s">
        <v>497</v>
      </c>
      <c r="Q6" s="38" t="s">
        <v>497</v>
      </c>
    </row>
    <row r="7" spans="1:17" ht="21" x14ac:dyDescent="0.45">
      <c r="A7" s="38" t="s">
        <v>3</v>
      </c>
      <c r="C7" s="38" t="s">
        <v>7</v>
      </c>
      <c r="E7" s="38" t="s">
        <v>534</v>
      </c>
      <c r="G7" s="38" t="s">
        <v>535</v>
      </c>
      <c r="I7" s="38" t="s">
        <v>537</v>
      </c>
      <c r="K7" s="38" t="s">
        <v>7</v>
      </c>
      <c r="M7" s="38" t="s">
        <v>534</v>
      </c>
      <c r="O7" s="38" t="s">
        <v>535</v>
      </c>
      <c r="Q7" s="38" t="s">
        <v>537</v>
      </c>
    </row>
    <row r="8" spans="1:17" x14ac:dyDescent="0.45">
      <c r="A8" s="1" t="s">
        <v>70</v>
      </c>
      <c r="C8" s="4">
        <v>27000000</v>
      </c>
      <c r="D8" s="4"/>
      <c r="E8" s="4">
        <v>197076445800</v>
      </c>
      <c r="F8" s="4"/>
      <c r="G8" s="4">
        <v>202936796711</v>
      </c>
      <c r="H8" s="4"/>
      <c r="I8" s="4">
        <v>-5860350911</v>
      </c>
      <c r="J8" s="4"/>
      <c r="K8" s="4">
        <v>268002201</v>
      </c>
      <c r="L8" s="4"/>
      <c r="M8" s="4">
        <v>1953868981291</v>
      </c>
      <c r="N8" s="4"/>
      <c r="O8" s="4">
        <v>1966637343668</v>
      </c>
      <c r="P8" s="4"/>
      <c r="Q8" s="4">
        <v>-12768362377</v>
      </c>
    </row>
    <row r="9" spans="1:17" x14ac:dyDescent="0.45">
      <c r="A9" s="1" t="s">
        <v>25</v>
      </c>
      <c r="C9" s="4">
        <v>8920986</v>
      </c>
      <c r="D9" s="4"/>
      <c r="E9" s="4">
        <v>20875051039</v>
      </c>
      <c r="F9" s="4"/>
      <c r="G9" s="4">
        <v>20793455406</v>
      </c>
      <c r="H9" s="4"/>
      <c r="I9" s="4">
        <v>81595633</v>
      </c>
      <c r="J9" s="4"/>
      <c r="K9" s="4">
        <v>154641910</v>
      </c>
      <c r="L9" s="4"/>
      <c r="M9" s="4">
        <v>320987271183</v>
      </c>
      <c r="N9" s="4"/>
      <c r="O9" s="4">
        <v>324349369459</v>
      </c>
      <c r="P9" s="4"/>
      <c r="Q9" s="4">
        <v>-3362098276</v>
      </c>
    </row>
    <row r="10" spans="1:17" x14ac:dyDescent="0.45">
      <c r="A10" s="1" t="s">
        <v>67</v>
      </c>
      <c r="C10" s="4">
        <v>64000500</v>
      </c>
      <c r="D10" s="4"/>
      <c r="E10" s="4">
        <v>236156290814</v>
      </c>
      <c r="F10" s="4"/>
      <c r="G10" s="4">
        <v>224763094331</v>
      </c>
      <c r="H10" s="4"/>
      <c r="I10" s="4">
        <v>11393196483</v>
      </c>
      <c r="J10" s="4"/>
      <c r="K10" s="4">
        <v>330190141</v>
      </c>
      <c r="L10" s="4"/>
      <c r="M10" s="4">
        <v>1301789263665</v>
      </c>
      <c r="N10" s="4"/>
      <c r="O10" s="4">
        <v>1289695615525</v>
      </c>
      <c r="P10" s="4"/>
      <c r="Q10" s="4">
        <v>12093648140</v>
      </c>
    </row>
    <row r="11" spans="1:17" x14ac:dyDescent="0.45">
      <c r="A11" s="1" t="s">
        <v>52</v>
      </c>
      <c r="C11" s="4">
        <v>5381214</v>
      </c>
      <c r="D11" s="4"/>
      <c r="E11" s="4">
        <v>139181009137</v>
      </c>
      <c r="F11" s="4"/>
      <c r="G11" s="4">
        <v>140373990046</v>
      </c>
      <c r="H11" s="4"/>
      <c r="I11" s="4">
        <v>-1192980909</v>
      </c>
      <c r="J11" s="4"/>
      <c r="K11" s="4">
        <v>13144214</v>
      </c>
      <c r="L11" s="4"/>
      <c r="M11" s="4">
        <v>315811278471</v>
      </c>
      <c r="N11" s="4"/>
      <c r="O11" s="4">
        <v>317002305262</v>
      </c>
      <c r="P11" s="4"/>
      <c r="Q11" s="4">
        <v>-1191026791</v>
      </c>
    </row>
    <row r="12" spans="1:17" x14ac:dyDescent="0.45">
      <c r="A12" s="1" t="s">
        <v>21</v>
      </c>
      <c r="C12" s="4">
        <v>16855710</v>
      </c>
      <c r="D12" s="4"/>
      <c r="E12" s="4">
        <v>57474764231</v>
      </c>
      <c r="F12" s="4"/>
      <c r="G12" s="4">
        <v>55116216365</v>
      </c>
      <c r="H12" s="4"/>
      <c r="I12" s="4">
        <v>2358547866</v>
      </c>
      <c r="J12" s="4"/>
      <c r="K12" s="4">
        <v>58385535</v>
      </c>
      <c r="L12" s="4"/>
      <c r="M12" s="4">
        <v>204625413834</v>
      </c>
      <c r="N12" s="4"/>
      <c r="O12" s="4">
        <v>195906969528</v>
      </c>
      <c r="P12" s="4"/>
      <c r="Q12" s="4">
        <v>8718444306</v>
      </c>
    </row>
    <row r="13" spans="1:17" x14ac:dyDescent="0.45">
      <c r="A13" s="1" t="s">
        <v>81</v>
      </c>
      <c r="C13" s="4">
        <v>5000000</v>
      </c>
      <c r="D13" s="4"/>
      <c r="E13" s="4">
        <v>121689744000</v>
      </c>
      <c r="F13" s="4"/>
      <c r="G13" s="4">
        <v>113637641330</v>
      </c>
      <c r="H13" s="4"/>
      <c r="I13" s="4">
        <v>8052102670</v>
      </c>
      <c r="J13" s="4"/>
      <c r="K13" s="4">
        <v>5000000</v>
      </c>
      <c r="L13" s="4"/>
      <c r="M13" s="4">
        <v>121689744000</v>
      </c>
      <c r="N13" s="4"/>
      <c r="O13" s="4">
        <v>113637641330</v>
      </c>
      <c r="P13" s="4"/>
      <c r="Q13" s="4">
        <v>8052102670</v>
      </c>
    </row>
    <row r="14" spans="1:17" x14ac:dyDescent="0.45">
      <c r="A14" s="1" t="s">
        <v>69</v>
      </c>
      <c r="C14" s="4">
        <v>35338126</v>
      </c>
      <c r="D14" s="4"/>
      <c r="E14" s="4">
        <v>127303850832</v>
      </c>
      <c r="F14" s="4"/>
      <c r="G14" s="4">
        <v>125174241124</v>
      </c>
      <c r="H14" s="4"/>
      <c r="I14" s="4">
        <v>2129609708</v>
      </c>
      <c r="J14" s="4"/>
      <c r="K14" s="4">
        <v>50343577</v>
      </c>
      <c r="L14" s="4"/>
      <c r="M14" s="4">
        <v>175140986897</v>
      </c>
      <c r="N14" s="4"/>
      <c r="O14" s="4">
        <v>173505946583</v>
      </c>
      <c r="P14" s="4"/>
      <c r="Q14" s="4">
        <v>1635040314</v>
      </c>
    </row>
    <row r="15" spans="1:17" x14ac:dyDescent="0.45">
      <c r="A15" s="1" t="s">
        <v>43</v>
      </c>
      <c r="C15" s="4">
        <v>1000000</v>
      </c>
      <c r="D15" s="4"/>
      <c r="E15" s="4">
        <v>24165355500</v>
      </c>
      <c r="F15" s="4"/>
      <c r="G15" s="4">
        <v>24182491473</v>
      </c>
      <c r="H15" s="4"/>
      <c r="I15" s="4">
        <v>-17135973</v>
      </c>
      <c r="J15" s="4"/>
      <c r="K15" s="4">
        <v>1000000</v>
      </c>
      <c r="L15" s="4"/>
      <c r="M15" s="4">
        <v>24165355500</v>
      </c>
      <c r="N15" s="4"/>
      <c r="O15" s="4">
        <v>24182491473</v>
      </c>
      <c r="P15" s="4"/>
      <c r="Q15" s="4">
        <v>-17135973</v>
      </c>
    </row>
    <row r="16" spans="1:17" x14ac:dyDescent="0.45">
      <c r="A16" s="1" t="s">
        <v>40</v>
      </c>
      <c r="C16" s="4">
        <v>6975785</v>
      </c>
      <c r="D16" s="4"/>
      <c r="E16" s="4">
        <v>46512103115</v>
      </c>
      <c r="F16" s="4"/>
      <c r="G16" s="4">
        <v>44709216361</v>
      </c>
      <c r="H16" s="4"/>
      <c r="I16" s="4">
        <v>1802886754</v>
      </c>
      <c r="J16" s="4"/>
      <c r="K16" s="4">
        <v>56575785</v>
      </c>
      <c r="L16" s="4"/>
      <c r="M16" s="4">
        <v>315945379660</v>
      </c>
      <c r="N16" s="4"/>
      <c r="O16" s="4">
        <v>311896477183</v>
      </c>
      <c r="P16" s="4"/>
      <c r="Q16" s="4">
        <v>4048902477</v>
      </c>
    </row>
    <row r="17" spans="1:17" x14ac:dyDescent="0.45">
      <c r="A17" s="1" t="s">
        <v>28</v>
      </c>
      <c r="C17" s="4">
        <v>1164958</v>
      </c>
      <c r="D17" s="4"/>
      <c r="E17" s="4">
        <v>35725117568</v>
      </c>
      <c r="F17" s="4"/>
      <c r="G17" s="4">
        <v>34078175928</v>
      </c>
      <c r="H17" s="4"/>
      <c r="I17" s="4">
        <v>1646941640</v>
      </c>
      <c r="J17" s="4"/>
      <c r="K17" s="4">
        <v>1164958</v>
      </c>
      <c r="L17" s="4"/>
      <c r="M17" s="4">
        <v>35725117568</v>
      </c>
      <c r="N17" s="4"/>
      <c r="O17" s="4">
        <v>34078175928</v>
      </c>
      <c r="P17" s="4"/>
      <c r="Q17" s="4">
        <v>1646941640</v>
      </c>
    </row>
    <row r="18" spans="1:17" x14ac:dyDescent="0.45">
      <c r="A18" s="1" t="s">
        <v>49</v>
      </c>
      <c r="C18" s="4">
        <v>11574792</v>
      </c>
      <c r="D18" s="4"/>
      <c r="E18" s="4">
        <v>188236835367</v>
      </c>
      <c r="F18" s="4"/>
      <c r="G18" s="4">
        <v>189439998994</v>
      </c>
      <c r="H18" s="4"/>
      <c r="I18" s="4">
        <v>-1203163627</v>
      </c>
      <c r="J18" s="4"/>
      <c r="K18" s="4">
        <v>23574792</v>
      </c>
      <c r="L18" s="4"/>
      <c r="M18" s="4">
        <v>365317600167</v>
      </c>
      <c r="N18" s="4"/>
      <c r="O18" s="4">
        <v>366430831862</v>
      </c>
      <c r="P18" s="4"/>
      <c r="Q18" s="4">
        <v>-1113231695</v>
      </c>
    </row>
    <row r="19" spans="1:17" x14ac:dyDescent="0.45">
      <c r="A19" s="1" t="s">
        <v>18</v>
      </c>
      <c r="C19" s="4">
        <v>75879917</v>
      </c>
      <c r="D19" s="4"/>
      <c r="E19" s="4">
        <v>141652124651</v>
      </c>
      <c r="F19" s="4"/>
      <c r="G19" s="4">
        <v>184624525749</v>
      </c>
      <c r="H19" s="4"/>
      <c r="I19" s="4">
        <v>-42972401098</v>
      </c>
      <c r="J19" s="4"/>
      <c r="K19" s="4">
        <v>585597407</v>
      </c>
      <c r="L19" s="4"/>
      <c r="M19" s="4">
        <v>2690215486045</v>
      </c>
      <c r="N19" s="4"/>
      <c r="O19" s="4">
        <v>1833892888682</v>
      </c>
      <c r="P19" s="4"/>
      <c r="Q19" s="4">
        <v>856322597363</v>
      </c>
    </row>
    <row r="20" spans="1:17" x14ac:dyDescent="0.45">
      <c r="A20" s="1" t="s">
        <v>41</v>
      </c>
      <c r="C20" s="4">
        <v>5105891</v>
      </c>
      <c r="D20" s="4"/>
      <c r="E20" s="4">
        <v>77909747371</v>
      </c>
      <c r="F20" s="4"/>
      <c r="G20" s="4">
        <v>76723215439</v>
      </c>
      <c r="H20" s="4"/>
      <c r="I20" s="4">
        <v>1186531932</v>
      </c>
      <c r="J20" s="4"/>
      <c r="K20" s="4">
        <v>5105891</v>
      </c>
      <c r="L20" s="4"/>
      <c r="M20" s="4">
        <v>77909747371</v>
      </c>
      <c r="N20" s="4"/>
      <c r="O20" s="4">
        <v>76723215439</v>
      </c>
      <c r="P20" s="4"/>
      <c r="Q20" s="4">
        <v>1186531932</v>
      </c>
    </row>
    <row r="21" spans="1:17" x14ac:dyDescent="0.45">
      <c r="A21" s="1" t="s">
        <v>26</v>
      </c>
      <c r="C21" s="4">
        <v>15789437</v>
      </c>
      <c r="D21" s="4"/>
      <c r="E21" s="4">
        <v>62941278981</v>
      </c>
      <c r="F21" s="4"/>
      <c r="G21" s="4">
        <v>60033349291</v>
      </c>
      <c r="H21" s="4"/>
      <c r="I21" s="4">
        <v>2907929690</v>
      </c>
      <c r="J21" s="4"/>
      <c r="K21" s="4">
        <v>15789437</v>
      </c>
      <c r="L21" s="4"/>
      <c r="M21" s="4">
        <v>62941278981</v>
      </c>
      <c r="N21" s="4"/>
      <c r="O21" s="4">
        <v>60033349291</v>
      </c>
      <c r="P21" s="4"/>
      <c r="Q21" s="4">
        <v>2907929690</v>
      </c>
    </row>
    <row r="22" spans="1:17" x14ac:dyDescent="0.45">
      <c r="A22" s="1" t="s">
        <v>24</v>
      </c>
      <c r="C22" s="4">
        <v>108053</v>
      </c>
      <c r="D22" s="4"/>
      <c r="E22" s="4">
        <v>54026500</v>
      </c>
      <c r="F22" s="4"/>
      <c r="G22" s="4">
        <v>53705042</v>
      </c>
      <c r="H22" s="4"/>
      <c r="I22" s="4">
        <v>321458</v>
      </c>
      <c r="J22" s="4"/>
      <c r="K22" s="4">
        <v>108053</v>
      </c>
      <c r="L22" s="4"/>
      <c r="M22" s="4">
        <v>54026500</v>
      </c>
      <c r="N22" s="4"/>
      <c r="O22" s="4">
        <v>53705042</v>
      </c>
      <c r="P22" s="4"/>
      <c r="Q22" s="4">
        <v>321458</v>
      </c>
    </row>
    <row r="23" spans="1:17" x14ac:dyDescent="0.45">
      <c r="A23" s="1" t="s">
        <v>63</v>
      </c>
      <c r="C23" s="4">
        <v>1000000</v>
      </c>
      <c r="D23" s="4"/>
      <c r="E23" s="4">
        <v>11654144250</v>
      </c>
      <c r="F23" s="4"/>
      <c r="G23" s="4">
        <v>11346674913</v>
      </c>
      <c r="H23" s="4"/>
      <c r="I23" s="4">
        <v>307469337</v>
      </c>
      <c r="J23" s="4"/>
      <c r="K23" s="4">
        <v>1000000</v>
      </c>
      <c r="L23" s="4"/>
      <c r="M23" s="4">
        <v>11654144250</v>
      </c>
      <c r="N23" s="4"/>
      <c r="O23" s="4">
        <v>11346674913</v>
      </c>
      <c r="P23" s="4"/>
      <c r="Q23" s="4">
        <v>307469337</v>
      </c>
    </row>
    <row r="24" spans="1:17" x14ac:dyDescent="0.45">
      <c r="A24" s="1" t="s">
        <v>58</v>
      </c>
      <c r="C24" s="4">
        <v>5000000</v>
      </c>
      <c r="D24" s="4"/>
      <c r="E24" s="4">
        <v>76817103823</v>
      </c>
      <c r="F24" s="4"/>
      <c r="G24" s="4">
        <v>77117039383</v>
      </c>
      <c r="H24" s="4"/>
      <c r="I24" s="4">
        <v>-299935560</v>
      </c>
      <c r="J24" s="4"/>
      <c r="K24" s="4">
        <v>5000000</v>
      </c>
      <c r="L24" s="4"/>
      <c r="M24" s="4">
        <v>76817103823</v>
      </c>
      <c r="N24" s="4"/>
      <c r="O24" s="4">
        <v>77117039383</v>
      </c>
      <c r="P24" s="4"/>
      <c r="Q24" s="4">
        <v>-299935560</v>
      </c>
    </row>
    <row r="25" spans="1:17" x14ac:dyDescent="0.45">
      <c r="A25" s="1" t="s">
        <v>20</v>
      </c>
      <c r="C25" s="4">
        <v>10720667</v>
      </c>
      <c r="D25" s="4"/>
      <c r="E25" s="4">
        <v>35785799792</v>
      </c>
      <c r="F25" s="4"/>
      <c r="G25" s="4">
        <v>35968196618</v>
      </c>
      <c r="H25" s="4"/>
      <c r="I25" s="4">
        <v>-182396826</v>
      </c>
      <c r="J25" s="4"/>
      <c r="K25" s="4">
        <v>10720667</v>
      </c>
      <c r="L25" s="4"/>
      <c r="M25" s="4">
        <v>35785799792</v>
      </c>
      <c r="N25" s="4"/>
      <c r="O25" s="4">
        <v>35968196618</v>
      </c>
      <c r="P25" s="4"/>
      <c r="Q25" s="4">
        <v>-182396826</v>
      </c>
    </row>
    <row r="26" spans="1:17" x14ac:dyDescent="0.45">
      <c r="A26" s="1" t="s">
        <v>53</v>
      </c>
      <c r="C26" s="4">
        <v>4000000</v>
      </c>
      <c r="D26" s="4"/>
      <c r="E26" s="4">
        <v>68032782000</v>
      </c>
      <c r="F26" s="4"/>
      <c r="G26" s="4">
        <v>78960449014</v>
      </c>
      <c r="H26" s="4"/>
      <c r="I26" s="4">
        <v>-10927667014</v>
      </c>
      <c r="J26" s="4"/>
      <c r="K26" s="4">
        <v>7400000</v>
      </c>
      <c r="L26" s="4"/>
      <c r="M26" s="4">
        <v>119528548215</v>
      </c>
      <c r="N26" s="4"/>
      <c r="O26" s="4">
        <v>130227786200</v>
      </c>
      <c r="P26" s="4"/>
      <c r="Q26" s="4">
        <v>-10699237985</v>
      </c>
    </row>
    <row r="27" spans="1:17" x14ac:dyDescent="0.45">
      <c r="A27" s="1" t="s">
        <v>75</v>
      </c>
      <c r="C27" s="4">
        <v>3419197</v>
      </c>
      <c r="D27" s="4"/>
      <c r="E27" s="4">
        <v>109588327510</v>
      </c>
      <c r="F27" s="4"/>
      <c r="G27" s="4">
        <v>127771588897</v>
      </c>
      <c r="H27" s="4"/>
      <c r="I27" s="4">
        <v>-18183261387</v>
      </c>
      <c r="J27" s="4"/>
      <c r="K27" s="4">
        <v>3559257</v>
      </c>
      <c r="L27" s="4"/>
      <c r="M27" s="4">
        <v>114839413799</v>
      </c>
      <c r="N27" s="4"/>
      <c r="O27" s="4">
        <v>133013824032</v>
      </c>
      <c r="P27" s="4"/>
      <c r="Q27" s="4">
        <v>-18174410233</v>
      </c>
    </row>
    <row r="28" spans="1:17" x14ac:dyDescent="0.45">
      <c r="A28" s="1" t="s">
        <v>24</v>
      </c>
      <c r="C28" s="4">
        <v>108053</v>
      </c>
      <c r="D28" s="4"/>
      <c r="E28" s="4">
        <v>139863945</v>
      </c>
      <c r="F28" s="4"/>
      <c r="G28" s="4">
        <v>54026500</v>
      </c>
      <c r="H28" s="4"/>
      <c r="I28" s="4">
        <v>85837445</v>
      </c>
      <c r="J28" s="4"/>
      <c r="K28" s="4">
        <v>108053</v>
      </c>
      <c r="L28" s="4"/>
      <c r="M28" s="4">
        <v>139863945</v>
      </c>
      <c r="N28" s="4"/>
      <c r="O28" s="4">
        <v>54026500</v>
      </c>
      <c r="P28" s="4"/>
      <c r="Q28" s="4">
        <v>85837445</v>
      </c>
    </row>
    <row r="29" spans="1:17" x14ac:dyDescent="0.45">
      <c r="A29" s="1" t="s">
        <v>48</v>
      </c>
      <c r="C29" s="4">
        <v>15522044</v>
      </c>
      <c r="D29" s="4"/>
      <c r="E29" s="4">
        <v>111226480868</v>
      </c>
      <c r="F29" s="4"/>
      <c r="G29" s="4">
        <v>110227051271</v>
      </c>
      <c r="H29" s="4"/>
      <c r="I29" s="4">
        <v>999429597</v>
      </c>
      <c r="J29" s="4"/>
      <c r="K29" s="4">
        <v>15522044</v>
      </c>
      <c r="L29" s="4"/>
      <c r="M29" s="4">
        <v>111226480868</v>
      </c>
      <c r="N29" s="4"/>
      <c r="O29" s="4">
        <v>110227051271</v>
      </c>
      <c r="P29" s="4"/>
      <c r="Q29" s="4">
        <v>999429597</v>
      </c>
    </row>
    <row r="30" spans="1:17" x14ac:dyDescent="0.45">
      <c r="A30" s="1" t="s">
        <v>46</v>
      </c>
      <c r="C30" s="4">
        <v>1813179</v>
      </c>
      <c r="D30" s="4"/>
      <c r="E30" s="4">
        <v>19808968505</v>
      </c>
      <c r="F30" s="4"/>
      <c r="G30" s="4">
        <v>19893854362</v>
      </c>
      <c r="H30" s="4"/>
      <c r="I30" s="4">
        <v>-84885857</v>
      </c>
      <c r="J30" s="4"/>
      <c r="K30" s="4">
        <v>59313179</v>
      </c>
      <c r="L30" s="4"/>
      <c r="M30" s="4">
        <v>721340052147</v>
      </c>
      <c r="N30" s="4"/>
      <c r="O30" s="4">
        <v>731447726987</v>
      </c>
      <c r="P30" s="4"/>
      <c r="Q30" s="4">
        <v>-10107674840</v>
      </c>
    </row>
    <row r="31" spans="1:17" x14ac:dyDescent="0.45">
      <c r="A31" s="1" t="s">
        <v>29</v>
      </c>
      <c r="C31" s="4">
        <v>14682486</v>
      </c>
      <c r="D31" s="4"/>
      <c r="E31" s="4">
        <v>211423990841</v>
      </c>
      <c r="F31" s="4"/>
      <c r="G31" s="4">
        <v>210428623049</v>
      </c>
      <c r="H31" s="4"/>
      <c r="I31" s="4">
        <v>995367792</v>
      </c>
      <c r="J31" s="4"/>
      <c r="K31" s="4">
        <v>15796497</v>
      </c>
      <c r="L31" s="4"/>
      <c r="M31" s="4">
        <v>348290712766</v>
      </c>
      <c r="N31" s="4"/>
      <c r="O31" s="4">
        <v>345136758080</v>
      </c>
      <c r="P31" s="4"/>
      <c r="Q31" s="4">
        <v>3153954686</v>
      </c>
    </row>
    <row r="32" spans="1:17" x14ac:dyDescent="0.45">
      <c r="A32" s="1" t="s">
        <v>86</v>
      </c>
      <c r="C32" s="4">
        <v>400000</v>
      </c>
      <c r="D32" s="4"/>
      <c r="E32" s="4">
        <v>4079581200</v>
      </c>
      <c r="F32" s="4"/>
      <c r="G32" s="4">
        <v>4027354046</v>
      </c>
      <c r="H32" s="4"/>
      <c r="I32" s="4">
        <v>52227154</v>
      </c>
      <c r="J32" s="4"/>
      <c r="K32" s="4">
        <v>400000</v>
      </c>
      <c r="L32" s="4"/>
      <c r="M32" s="4">
        <v>4079581200</v>
      </c>
      <c r="N32" s="4"/>
      <c r="O32" s="4">
        <v>4027354046</v>
      </c>
      <c r="P32" s="4"/>
      <c r="Q32" s="4">
        <v>52227154</v>
      </c>
    </row>
    <row r="33" spans="1:17" x14ac:dyDescent="0.45">
      <c r="A33" s="1" t="s">
        <v>55</v>
      </c>
      <c r="C33" s="4">
        <v>11555556</v>
      </c>
      <c r="D33" s="4"/>
      <c r="E33" s="4">
        <v>90286252137</v>
      </c>
      <c r="F33" s="4"/>
      <c r="G33" s="4">
        <v>85452644054</v>
      </c>
      <c r="H33" s="4"/>
      <c r="I33" s="4">
        <v>4833608083</v>
      </c>
      <c r="J33" s="4"/>
      <c r="K33" s="4">
        <v>11555556</v>
      </c>
      <c r="L33" s="4"/>
      <c r="M33" s="4">
        <v>90286252137</v>
      </c>
      <c r="N33" s="4"/>
      <c r="O33" s="4">
        <v>85452644054</v>
      </c>
      <c r="P33" s="4"/>
      <c r="Q33" s="4">
        <v>4833608083</v>
      </c>
    </row>
    <row r="34" spans="1:17" x14ac:dyDescent="0.45">
      <c r="A34" s="1" t="s">
        <v>78</v>
      </c>
      <c r="C34" s="4">
        <v>20048579</v>
      </c>
      <c r="D34" s="4"/>
      <c r="E34" s="4">
        <v>157962162398</v>
      </c>
      <c r="F34" s="4"/>
      <c r="G34" s="4">
        <v>149633515943</v>
      </c>
      <c r="H34" s="4"/>
      <c r="I34" s="4">
        <v>8328646455</v>
      </c>
      <c r="J34" s="4"/>
      <c r="K34" s="4">
        <v>102247335</v>
      </c>
      <c r="L34" s="4"/>
      <c r="M34" s="4">
        <v>702716087185</v>
      </c>
      <c r="N34" s="4"/>
      <c r="O34" s="4">
        <v>694001036484</v>
      </c>
      <c r="P34" s="4"/>
      <c r="Q34" s="4">
        <v>8715050701</v>
      </c>
    </row>
    <row r="35" spans="1:17" x14ac:dyDescent="0.45">
      <c r="A35" s="1" t="s">
        <v>39</v>
      </c>
      <c r="C35" s="4">
        <v>83902618</v>
      </c>
      <c r="D35" s="4"/>
      <c r="E35" s="4">
        <v>476181959541</v>
      </c>
      <c r="F35" s="4"/>
      <c r="G35" s="4">
        <v>469119360506</v>
      </c>
      <c r="H35" s="4"/>
      <c r="I35" s="4">
        <v>7062599035</v>
      </c>
      <c r="J35" s="4"/>
      <c r="K35" s="4">
        <v>259734738</v>
      </c>
      <c r="L35" s="4"/>
      <c r="M35" s="4">
        <v>1203139060445</v>
      </c>
      <c r="N35" s="4"/>
      <c r="O35" s="4">
        <v>1202353971867</v>
      </c>
      <c r="P35" s="4"/>
      <c r="Q35" s="4">
        <v>785088578</v>
      </c>
    </row>
    <row r="36" spans="1:17" x14ac:dyDescent="0.45">
      <c r="A36" s="1" t="s">
        <v>76</v>
      </c>
      <c r="C36" s="4">
        <v>2</v>
      </c>
      <c r="D36" s="4"/>
      <c r="E36" s="4">
        <v>2</v>
      </c>
      <c r="F36" s="4"/>
      <c r="G36" s="4">
        <v>8879</v>
      </c>
      <c r="H36" s="4"/>
      <c r="I36" s="4">
        <v>-8877</v>
      </c>
      <c r="J36" s="4"/>
      <c r="K36" s="4">
        <v>4901629</v>
      </c>
      <c r="L36" s="4"/>
      <c r="M36" s="4">
        <v>27459141020</v>
      </c>
      <c r="N36" s="4"/>
      <c r="O36" s="4">
        <v>27345735724</v>
      </c>
      <c r="P36" s="4"/>
      <c r="Q36" s="4">
        <v>113405296</v>
      </c>
    </row>
    <row r="37" spans="1:17" x14ac:dyDescent="0.45">
      <c r="A37" s="1" t="s">
        <v>79</v>
      </c>
      <c r="C37" s="4">
        <v>1669316</v>
      </c>
      <c r="D37" s="4"/>
      <c r="E37" s="4">
        <v>20875045312</v>
      </c>
      <c r="F37" s="4"/>
      <c r="G37" s="4">
        <v>20804302717</v>
      </c>
      <c r="H37" s="4"/>
      <c r="I37" s="4">
        <v>70742595</v>
      </c>
      <c r="J37" s="4"/>
      <c r="K37" s="4">
        <v>1829396</v>
      </c>
      <c r="L37" s="4"/>
      <c r="M37" s="4">
        <v>22498565199</v>
      </c>
      <c r="N37" s="4"/>
      <c r="O37" s="4">
        <v>22416275947</v>
      </c>
      <c r="P37" s="4"/>
      <c r="Q37" s="4">
        <v>82289252</v>
      </c>
    </row>
    <row r="38" spans="1:17" x14ac:dyDescent="0.45">
      <c r="A38" s="1" t="s">
        <v>84</v>
      </c>
      <c r="C38" s="4">
        <v>1862344</v>
      </c>
      <c r="D38" s="4"/>
      <c r="E38" s="4">
        <v>547390452782</v>
      </c>
      <c r="F38" s="4"/>
      <c r="G38" s="4">
        <v>540374047337</v>
      </c>
      <c r="H38" s="4"/>
      <c r="I38" s="4">
        <v>7016405445</v>
      </c>
      <c r="J38" s="4"/>
      <c r="K38" s="4">
        <v>1862344</v>
      </c>
      <c r="L38" s="4"/>
      <c r="M38" s="4">
        <v>547390452782</v>
      </c>
      <c r="N38" s="4"/>
      <c r="O38" s="4">
        <v>540374047337</v>
      </c>
      <c r="P38" s="4"/>
      <c r="Q38" s="4">
        <v>7016405445</v>
      </c>
    </row>
    <row r="39" spans="1:17" x14ac:dyDescent="0.45">
      <c r="A39" s="1" t="s">
        <v>44</v>
      </c>
      <c r="C39" s="4">
        <v>1445417</v>
      </c>
      <c r="D39" s="4"/>
      <c r="E39" s="4">
        <v>25507026791</v>
      </c>
      <c r="F39" s="4"/>
      <c r="G39" s="4">
        <v>25367179290</v>
      </c>
      <c r="H39" s="4"/>
      <c r="I39" s="4">
        <v>139847501</v>
      </c>
      <c r="J39" s="4"/>
      <c r="K39" s="4">
        <v>11445417</v>
      </c>
      <c r="L39" s="4"/>
      <c r="M39" s="4">
        <v>208459632052</v>
      </c>
      <c r="N39" s="4"/>
      <c r="O39" s="4">
        <v>203220502926</v>
      </c>
      <c r="P39" s="4"/>
      <c r="Q39" s="4">
        <v>5239129126</v>
      </c>
    </row>
    <row r="40" spans="1:17" x14ac:dyDescent="0.45">
      <c r="A40" s="1" t="s">
        <v>35</v>
      </c>
      <c r="C40" s="4">
        <v>1028579</v>
      </c>
      <c r="D40" s="4"/>
      <c r="E40" s="4">
        <v>170580127650</v>
      </c>
      <c r="F40" s="4"/>
      <c r="G40" s="4">
        <v>168016876793</v>
      </c>
      <c r="H40" s="4"/>
      <c r="I40" s="4">
        <v>2563250857</v>
      </c>
      <c r="J40" s="4"/>
      <c r="K40" s="4">
        <v>1028579</v>
      </c>
      <c r="L40" s="4"/>
      <c r="M40" s="4">
        <v>170580127650</v>
      </c>
      <c r="N40" s="4"/>
      <c r="O40" s="4">
        <v>168016876793</v>
      </c>
      <c r="P40" s="4"/>
      <c r="Q40" s="4">
        <v>2563250857</v>
      </c>
    </row>
    <row r="41" spans="1:17" x14ac:dyDescent="0.45">
      <c r="A41" s="1" t="s">
        <v>45</v>
      </c>
      <c r="C41" s="4">
        <v>19189254</v>
      </c>
      <c r="D41" s="4"/>
      <c r="E41" s="4">
        <v>280358066750</v>
      </c>
      <c r="F41" s="4"/>
      <c r="G41" s="4">
        <v>278716644077</v>
      </c>
      <c r="H41" s="4"/>
      <c r="I41" s="4">
        <v>1641422673</v>
      </c>
      <c r="J41" s="4"/>
      <c r="K41" s="4">
        <v>19189254</v>
      </c>
      <c r="L41" s="4"/>
      <c r="M41" s="4">
        <v>280358066750</v>
      </c>
      <c r="N41" s="4"/>
      <c r="O41" s="4">
        <v>278716644077</v>
      </c>
      <c r="P41" s="4"/>
      <c r="Q41" s="4">
        <v>1641422673</v>
      </c>
    </row>
    <row r="42" spans="1:17" x14ac:dyDescent="0.45">
      <c r="A42" s="1" t="s">
        <v>32</v>
      </c>
      <c r="C42" s="4">
        <v>12197601</v>
      </c>
      <c r="D42" s="4"/>
      <c r="E42" s="4">
        <v>152055435871</v>
      </c>
      <c r="F42" s="4"/>
      <c r="G42" s="4">
        <v>146324374210</v>
      </c>
      <c r="H42" s="4"/>
      <c r="I42" s="4">
        <v>5731061661</v>
      </c>
      <c r="J42" s="4"/>
      <c r="K42" s="4">
        <v>12197601</v>
      </c>
      <c r="L42" s="4"/>
      <c r="M42" s="4">
        <v>152055435871</v>
      </c>
      <c r="N42" s="4"/>
      <c r="O42" s="4">
        <v>146324374210</v>
      </c>
      <c r="P42" s="4"/>
      <c r="Q42" s="4">
        <v>5731061661</v>
      </c>
    </row>
    <row r="43" spans="1:17" x14ac:dyDescent="0.45">
      <c r="A43" s="1" t="s">
        <v>47</v>
      </c>
      <c r="C43" s="4">
        <v>3198179</v>
      </c>
      <c r="D43" s="4"/>
      <c r="E43" s="4">
        <v>35034231185</v>
      </c>
      <c r="F43" s="4"/>
      <c r="G43" s="4">
        <v>35599232505</v>
      </c>
      <c r="H43" s="4"/>
      <c r="I43" s="4">
        <v>-565001320</v>
      </c>
      <c r="J43" s="4"/>
      <c r="K43" s="4">
        <v>3198179</v>
      </c>
      <c r="L43" s="4"/>
      <c r="M43" s="4">
        <v>35034231185</v>
      </c>
      <c r="N43" s="4"/>
      <c r="O43" s="4">
        <v>35599232505</v>
      </c>
      <c r="P43" s="4"/>
      <c r="Q43" s="4">
        <v>-565001320</v>
      </c>
    </row>
    <row r="44" spans="1:17" x14ac:dyDescent="0.45">
      <c r="A44" s="1" t="s">
        <v>71</v>
      </c>
      <c r="C44" s="4">
        <v>22347236</v>
      </c>
      <c r="D44" s="4"/>
      <c r="E44" s="4">
        <v>107704084040</v>
      </c>
      <c r="F44" s="4"/>
      <c r="G44" s="4">
        <v>105289890132</v>
      </c>
      <c r="H44" s="4"/>
      <c r="I44" s="4">
        <v>2414193908</v>
      </c>
      <c r="J44" s="4"/>
      <c r="K44" s="4">
        <v>28971131</v>
      </c>
      <c r="L44" s="4"/>
      <c r="M44" s="4">
        <v>128125058594</v>
      </c>
      <c r="N44" s="4"/>
      <c r="O44" s="4">
        <v>125245235007</v>
      </c>
      <c r="P44" s="4"/>
      <c r="Q44" s="4">
        <v>2879823587</v>
      </c>
    </row>
    <row r="45" spans="1:17" x14ac:dyDescent="0.45">
      <c r="A45" s="1" t="s">
        <v>73</v>
      </c>
      <c r="C45" s="4">
        <v>10288584</v>
      </c>
      <c r="D45" s="4"/>
      <c r="E45" s="4">
        <v>117911805163</v>
      </c>
      <c r="F45" s="4"/>
      <c r="G45" s="4">
        <v>120872595188</v>
      </c>
      <c r="H45" s="4"/>
      <c r="I45" s="4">
        <v>-2960790025</v>
      </c>
      <c r="J45" s="4"/>
      <c r="K45" s="4">
        <v>83629897</v>
      </c>
      <c r="L45" s="4"/>
      <c r="M45" s="4">
        <v>977137718123</v>
      </c>
      <c r="N45" s="4"/>
      <c r="O45" s="4">
        <v>984742597663</v>
      </c>
      <c r="P45" s="4"/>
      <c r="Q45" s="4">
        <v>-7604879540</v>
      </c>
    </row>
    <row r="46" spans="1:17" x14ac:dyDescent="0.45">
      <c r="A46" s="1" t="s">
        <v>80</v>
      </c>
      <c r="C46" s="4">
        <v>10000000</v>
      </c>
      <c r="D46" s="4"/>
      <c r="E46" s="4">
        <v>89464500000</v>
      </c>
      <c r="F46" s="4"/>
      <c r="G46" s="4">
        <v>77199112354</v>
      </c>
      <c r="H46" s="4"/>
      <c r="I46" s="4">
        <v>12265387646</v>
      </c>
      <c r="J46" s="4"/>
      <c r="K46" s="4">
        <v>77800000</v>
      </c>
      <c r="L46" s="4"/>
      <c r="M46" s="4">
        <v>877934924512</v>
      </c>
      <c r="N46" s="4"/>
      <c r="O46" s="4">
        <v>686162392150</v>
      </c>
      <c r="P46" s="4"/>
      <c r="Q46" s="4">
        <v>191772532362</v>
      </c>
    </row>
    <row r="47" spans="1:17" x14ac:dyDescent="0.45">
      <c r="A47" s="1" t="s">
        <v>19</v>
      </c>
      <c r="C47" s="4">
        <v>269942560</v>
      </c>
      <c r="D47" s="4"/>
      <c r="E47" s="4">
        <v>506607404059</v>
      </c>
      <c r="F47" s="4"/>
      <c r="G47" s="4">
        <v>493771393942</v>
      </c>
      <c r="H47" s="4"/>
      <c r="I47" s="4">
        <v>12836010117</v>
      </c>
      <c r="J47" s="4"/>
      <c r="K47" s="4">
        <v>269942560</v>
      </c>
      <c r="L47" s="4"/>
      <c r="M47" s="4">
        <v>506607404059</v>
      </c>
      <c r="N47" s="4"/>
      <c r="O47" s="4">
        <v>493771393942</v>
      </c>
      <c r="P47" s="4"/>
      <c r="Q47" s="4">
        <v>12836010117</v>
      </c>
    </row>
    <row r="48" spans="1:17" x14ac:dyDescent="0.45">
      <c r="A48" s="1" t="s">
        <v>23</v>
      </c>
      <c r="C48" s="4">
        <v>38137</v>
      </c>
      <c r="D48" s="4"/>
      <c r="E48" s="4">
        <v>26734037</v>
      </c>
      <c r="F48" s="4"/>
      <c r="G48" s="4">
        <v>26537059</v>
      </c>
      <c r="H48" s="4"/>
      <c r="I48" s="4">
        <v>196978</v>
      </c>
      <c r="J48" s="4"/>
      <c r="K48" s="4">
        <v>38137</v>
      </c>
      <c r="L48" s="4"/>
      <c r="M48" s="4">
        <v>26734037</v>
      </c>
      <c r="N48" s="4"/>
      <c r="O48" s="4">
        <v>26537059</v>
      </c>
      <c r="P48" s="4"/>
      <c r="Q48" s="4">
        <v>196978</v>
      </c>
    </row>
    <row r="49" spans="1:17" x14ac:dyDescent="0.45">
      <c r="A49" s="1" t="s">
        <v>90</v>
      </c>
      <c r="C49" s="4">
        <v>38137</v>
      </c>
      <c r="D49" s="4"/>
      <c r="E49" s="4">
        <v>79611186</v>
      </c>
      <c r="F49" s="4"/>
      <c r="G49" s="4">
        <v>26734037</v>
      </c>
      <c r="H49" s="4"/>
      <c r="I49" s="4">
        <v>52877149</v>
      </c>
      <c r="J49" s="4"/>
      <c r="K49" s="4">
        <v>38137</v>
      </c>
      <c r="L49" s="4"/>
      <c r="M49" s="4">
        <v>79611186</v>
      </c>
      <c r="N49" s="4"/>
      <c r="O49" s="4">
        <v>26734037</v>
      </c>
      <c r="P49" s="4"/>
      <c r="Q49" s="4">
        <v>52877149</v>
      </c>
    </row>
    <row r="50" spans="1:17" x14ac:dyDescent="0.45">
      <c r="A50" s="1" t="s">
        <v>538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16268272</v>
      </c>
      <c r="L50" s="4"/>
      <c r="M50" s="4">
        <v>51245008273</v>
      </c>
      <c r="N50" s="4"/>
      <c r="O50" s="4">
        <v>47254081155</v>
      </c>
      <c r="P50" s="4"/>
      <c r="Q50" s="4">
        <v>3990927118</v>
      </c>
    </row>
    <row r="51" spans="1:17" x14ac:dyDescent="0.45">
      <c r="A51" s="1" t="s">
        <v>60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5142</v>
      </c>
      <c r="L51" s="4"/>
      <c r="M51" s="4">
        <v>53516016</v>
      </c>
      <c r="N51" s="4"/>
      <c r="O51" s="4">
        <v>57942495</v>
      </c>
      <c r="P51" s="4"/>
      <c r="Q51" s="4">
        <v>-4426479</v>
      </c>
    </row>
    <row r="52" spans="1:17" x14ac:dyDescent="0.45">
      <c r="A52" s="1" t="s">
        <v>539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414595200</v>
      </c>
      <c r="L52" s="4"/>
      <c r="M52" s="4">
        <v>1114202274950</v>
      </c>
      <c r="N52" s="4"/>
      <c r="O52" s="4">
        <v>1113718968976</v>
      </c>
      <c r="P52" s="4"/>
      <c r="Q52" s="4">
        <v>483305974</v>
      </c>
    </row>
    <row r="53" spans="1:17" x14ac:dyDescent="0.45">
      <c r="A53" s="1" t="s">
        <v>540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1500000</v>
      </c>
      <c r="L53" s="4"/>
      <c r="M53" s="4">
        <v>123790182884</v>
      </c>
      <c r="N53" s="4"/>
      <c r="O53" s="4">
        <v>127653175883</v>
      </c>
      <c r="P53" s="4"/>
      <c r="Q53" s="4">
        <v>-3862992999</v>
      </c>
    </row>
    <row r="54" spans="1:17" x14ac:dyDescent="0.45">
      <c r="A54" s="1" t="s">
        <v>525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7532949</v>
      </c>
      <c r="L54" s="4"/>
      <c r="M54" s="4">
        <v>1181264070869</v>
      </c>
      <c r="N54" s="4"/>
      <c r="O54" s="4">
        <v>1355331394057</v>
      </c>
      <c r="P54" s="4"/>
      <c r="Q54" s="4">
        <v>-174067323188</v>
      </c>
    </row>
    <row r="55" spans="1:17" x14ac:dyDescent="0.45">
      <c r="A55" s="1" t="s">
        <v>50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23500000</v>
      </c>
      <c r="L55" s="4"/>
      <c r="M55" s="4">
        <v>412939878450</v>
      </c>
      <c r="N55" s="4"/>
      <c r="O55" s="4">
        <v>409838539282</v>
      </c>
      <c r="P55" s="4"/>
      <c r="Q55" s="4">
        <v>3101339168</v>
      </c>
    </row>
    <row r="56" spans="1:17" x14ac:dyDescent="0.45">
      <c r="A56" s="1" t="s">
        <v>522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28518201</v>
      </c>
      <c r="L56" s="4"/>
      <c r="M56" s="4">
        <v>277199527366</v>
      </c>
      <c r="N56" s="4"/>
      <c r="O56" s="4">
        <v>298919530509</v>
      </c>
      <c r="P56" s="4"/>
      <c r="Q56" s="4">
        <v>-21720003143</v>
      </c>
    </row>
    <row r="57" spans="1:17" x14ac:dyDescent="0.45">
      <c r="A57" s="1" t="s">
        <v>33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11725000</v>
      </c>
      <c r="L57" s="4"/>
      <c r="M57" s="4">
        <v>2225000692687</v>
      </c>
      <c r="N57" s="4"/>
      <c r="O57" s="4">
        <v>2239413782602</v>
      </c>
      <c r="P57" s="4"/>
      <c r="Q57" s="4">
        <v>-14413089915</v>
      </c>
    </row>
    <row r="58" spans="1:17" x14ac:dyDescent="0.45">
      <c r="A58" s="1" t="s">
        <v>527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93842007</v>
      </c>
      <c r="L58" s="4"/>
      <c r="M58" s="4">
        <v>394766682062</v>
      </c>
      <c r="N58" s="4"/>
      <c r="O58" s="4">
        <v>424237536041</v>
      </c>
      <c r="P58" s="4"/>
      <c r="Q58" s="4">
        <v>-29470853979</v>
      </c>
    </row>
    <row r="59" spans="1:17" x14ac:dyDescent="0.45">
      <c r="A59" s="1" t="s">
        <v>541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362069</v>
      </c>
      <c r="L59" s="4"/>
      <c r="M59" s="4">
        <v>13269347950</v>
      </c>
      <c r="N59" s="4"/>
      <c r="O59" s="4">
        <v>13256580881</v>
      </c>
      <c r="P59" s="4"/>
      <c r="Q59" s="4">
        <v>12767069</v>
      </c>
    </row>
    <row r="60" spans="1:17" x14ac:dyDescent="0.45">
      <c r="A60" s="1" t="s">
        <v>542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5350000</v>
      </c>
      <c r="L60" s="4"/>
      <c r="M60" s="4">
        <v>113844582538</v>
      </c>
      <c r="N60" s="4"/>
      <c r="O60" s="4">
        <v>113933262695</v>
      </c>
      <c r="P60" s="4"/>
      <c r="Q60" s="4">
        <v>-88680157</v>
      </c>
    </row>
    <row r="61" spans="1:17" x14ac:dyDescent="0.45">
      <c r="A61" s="1" t="s">
        <v>543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3812290</v>
      </c>
      <c r="L61" s="4"/>
      <c r="M61" s="4">
        <v>123484717554</v>
      </c>
      <c r="N61" s="4"/>
      <c r="O61" s="4">
        <v>123036421521</v>
      </c>
      <c r="P61" s="4"/>
      <c r="Q61" s="4">
        <v>448296033</v>
      </c>
    </row>
    <row r="62" spans="1:17" x14ac:dyDescent="0.45">
      <c r="A62" s="1" t="s">
        <v>544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30186543</v>
      </c>
      <c r="L62" s="4"/>
      <c r="M62" s="4">
        <v>159229195822</v>
      </c>
      <c r="N62" s="4"/>
      <c r="O62" s="4">
        <v>154993784644</v>
      </c>
      <c r="P62" s="4"/>
      <c r="Q62" s="4">
        <v>4235411178</v>
      </c>
    </row>
    <row r="63" spans="1:17" x14ac:dyDescent="0.45">
      <c r="A63" s="1" t="s">
        <v>545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13406699</v>
      </c>
      <c r="L63" s="4"/>
      <c r="M63" s="4">
        <v>121803347880</v>
      </c>
      <c r="N63" s="4"/>
      <c r="O63" s="4">
        <v>119864175993</v>
      </c>
      <c r="P63" s="4"/>
      <c r="Q63" s="4">
        <v>1939171887</v>
      </c>
    </row>
    <row r="64" spans="1:17" x14ac:dyDescent="0.45">
      <c r="A64" s="1" t="s">
        <v>27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1</v>
      </c>
      <c r="L64" s="4"/>
      <c r="M64" s="4">
        <v>1</v>
      </c>
      <c r="N64" s="4"/>
      <c r="O64" s="4">
        <v>11524</v>
      </c>
      <c r="P64" s="4"/>
      <c r="Q64" s="4">
        <v>-11523</v>
      </c>
    </row>
    <row r="65" spans="1:17" x14ac:dyDescent="0.45">
      <c r="A65" s="1" t="s">
        <v>529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255000675</v>
      </c>
      <c r="L65" s="4"/>
      <c r="M65" s="4">
        <v>1496597464714</v>
      </c>
      <c r="N65" s="4"/>
      <c r="O65" s="4">
        <v>1661086914245</v>
      </c>
      <c r="P65" s="4"/>
      <c r="Q65" s="4">
        <v>-164489449531</v>
      </c>
    </row>
    <row r="66" spans="1:17" x14ac:dyDescent="0.45">
      <c r="A66" s="1" t="s">
        <v>546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22085889</v>
      </c>
      <c r="L66" s="4"/>
      <c r="M66" s="4">
        <v>242061343440</v>
      </c>
      <c r="N66" s="4"/>
      <c r="O66" s="4">
        <v>208082100495</v>
      </c>
      <c r="P66" s="4"/>
      <c r="Q66" s="4">
        <v>33979242945</v>
      </c>
    </row>
    <row r="67" spans="1:17" x14ac:dyDescent="0.45">
      <c r="A67" s="1" t="s">
        <v>547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4023045</v>
      </c>
      <c r="L67" s="4"/>
      <c r="M67" s="4">
        <v>243690218089</v>
      </c>
      <c r="N67" s="4"/>
      <c r="O67" s="4">
        <v>237230690737</v>
      </c>
      <c r="P67" s="4"/>
      <c r="Q67" s="4">
        <v>6459527352</v>
      </c>
    </row>
    <row r="68" spans="1:17" x14ac:dyDescent="0.45">
      <c r="A68" s="1" t="s">
        <v>548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392804</v>
      </c>
      <c r="L68" s="4"/>
      <c r="M68" s="4">
        <v>105452947448</v>
      </c>
      <c r="N68" s="4"/>
      <c r="O68" s="4">
        <v>107070691610</v>
      </c>
      <c r="P68" s="4"/>
      <c r="Q68" s="4">
        <v>-1617744162</v>
      </c>
    </row>
    <row r="69" spans="1:17" x14ac:dyDescent="0.45">
      <c r="A69" s="1" t="s">
        <v>549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4988122</v>
      </c>
      <c r="L69" s="4"/>
      <c r="M69" s="4">
        <v>59239119802</v>
      </c>
      <c r="N69" s="4"/>
      <c r="O69" s="4">
        <v>59022875750</v>
      </c>
      <c r="P69" s="4"/>
      <c r="Q69" s="4">
        <v>216244052</v>
      </c>
    </row>
    <row r="70" spans="1:17" x14ac:dyDescent="0.45">
      <c r="A70" s="1" t="s">
        <v>532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6</v>
      </c>
      <c r="L70" s="4"/>
      <c r="M70" s="4">
        <v>6</v>
      </c>
      <c r="N70" s="4"/>
      <c r="O70" s="4">
        <v>6411</v>
      </c>
      <c r="P70" s="4"/>
      <c r="Q70" s="4">
        <v>-6405</v>
      </c>
    </row>
    <row r="71" spans="1:17" x14ac:dyDescent="0.45">
      <c r="A71" s="1" t="s">
        <v>550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1881842</v>
      </c>
      <c r="L71" s="4"/>
      <c r="M71" s="4">
        <v>177812728911</v>
      </c>
      <c r="N71" s="4"/>
      <c r="O71" s="4">
        <v>181772817323</v>
      </c>
      <c r="P71" s="4"/>
      <c r="Q71" s="4">
        <v>-3960088411</v>
      </c>
    </row>
    <row r="72" spans="1:17" x14ac:dyDescent="0.45">
      <c r="A72" s="1" t="s">
        <v>551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18945135</v>
      </c>
      <c r="L72" s="4"/>
      <c r="M72" s="4">
        <v>192992269992</v>
      </c>
      <c r="N72" s="4"/>
      <c r="O72" s="4">
        <v>187532850160</v>
      </c>
      <c r="P72" s="4"/>
      <c r="Q72" s="4">
        <v>5459419832</v>
      </c>
    </row>
    <row r="73" spans="1:17" x14ac:dyDescent="0.45">
      <c r="A73" s="1" t="s">
        <v>552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73000000</v>
      </c>
      <c r="L73" s="4"/>
      <c r="M73" s="4">
        <v>686113248883</v>
      </c>
      <c r="N73" s="4"/>
      <c r="O73" s="4">
        <v>688717885131</v>
      </c>
      <c r="P73" s="4"/>
      <c r="Q73" s="4">
        <v>-2604636248</v>
      </c>
    </row>
    <row r="74" spans="1:17" x14ac:dyDescent="0.45">
      <c r="A74" s="1" t="s">
        <v>553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>
        <v>1069361</v>
      </c>
      <c r="L74" s="4"/>
      <c r="M74" s="4">
        <v>104827076011</v>
      </c>
      <c r="N74" s="4"/>
      <c r="O74" s="4">
        <v>100882277766</v>
      </c>
      <c r="P74" s="4"/>
      <c r="Q74" s="4">
        <v>3944798245</v>
      </c>
    </row>
    <row r="75" spans="1:17" x14ac:dyDescent="0.45">
      <c r="A75" s="1" t="s">
        <v>34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>
        <v>5524</v>
      </c>
      <c r="L75" s="4"/>
      <c r="M75" s="4">
        <v>93222554</v>
      </c>
      <c r="N75" s="4"/>
      <c r="O75" s="4">
        <v>97378855</v>
      </c>
      <c r="P75" s="4"/>
      <c r="Q75" s="4">
        <v>-4156301</v>
      </c>
    </row>
    <row r="76" spans="1:17" x14ac:dyDescent="0.45">
      <c r="A76" s="1" t="s">
        <v>554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J76" s="4"/>
      <c r="K76" s="4">
        <v>16608210</v>
      </c>
      <c r="L76" s="4"/>
      <c r="M76" s="4">
        <v>37289192238</v>
      </c>
      <c r="N76" s="4"/>
      <c r="O76" s="4">
        <v>36738994900</v>
      </c>
      <c r="P76" s="4"/>
      <c r="Q76" s="4">
        <v>550197338</v>
      </c>
    </row>
    <row r="77" spans="1:17" x14ac:dyDescent="0.45">
      <c r="A77" s="1" t="s">
        <v>62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J77" s="4"/>
      <c r="K77" s="4">
        <v>1298</v>
      </c>
      <c r="L77" s="4"/>
      <c r="M77" s="4">
        <v>1297</v>
      </c>
      <c r="N77" s="4"/>
      <c r="O77" s="4">
        <v>14431248</v>
      </c>
      <c r="P77" s="4"/>
      <c r="Q77" s="4">
        <v>-14429951</v>
      </c>
    </row>
    <row r="78" spans="1:17" x14ac:dyDescent="0.45">
      <c r="A78" s="1" t="s">
        <v>268</v>
      </c>
      <c r="C78" s="4">
        <v>5000000</v>
      </c>
      <c r="D78" s="4"/>
      <c r="E78" s="4">
        <v>4999531250000</v>
      </c>
      <c r="F78" s="4"/>
      <c r="G78" s="4">
        <v>5000000000000</v>
      </c>
      <c r="H78" s="4"/>
      <c r="I78" s="4">
        <v>-468750000</v>
      </c>
      <c r="J78" s="4"/>
      <c r="K78" s="4">
        <v>5000000</v>
      </c>
      <c r="L78" s="4"/>
      <c r="M78" s="4">
        <v>4999531250000</v>
      </c>
      <c r="N78" s="4"/>
      <c r="O78" s="4">
        <v>5000000000000</v>
      </c>
      <c r="P78" s="4"/>
      <c r="Q78" s="4">
        <v>-468750000</v>
      </c>
    </row>
    <row r="79" spans="1:17" x14ac:dyDescent="0.45">
      <c r="A79" s="1" t="s">
        <v>144</v>
      </c>
      <c r="C79" s="4">
        <v>327850</v>
      </c>
      <c r="D79" s="4"/>
      <c r="E79" s="4">
        <v>627018151233</v>
      </c>
      <c r="F79" s="4"/>
      <c r="G79" s="4">
        <v>616695685500</v>
      </c>
      <c r="H79" s="4"/>
      <c r="I79" s="4">
        <v>10322465733</v>
      </c>
      <c r="J79" s="4"/>
      <c r="K79" s="4">
        <v>338480</v>
      </c>
      <c r="L79" s="4"/>
      <c r="M79" s="4">
        <v>647008860994</v>
      </c>
      <c r="N79" s="4"/>
      <c r="O79" s="4">
        <v>636691034400</v>
      </c>
      <c r="P79" s="4"/>
      <c r="Q79" s="4">
        <v>10317826594</v>
      </c>
    </row>
    <row r="80" spans="1:17" x14ac:dyDescent="0.45">
      <c r="A80" s="1" t="s">
        <v>246</v>
      </c>
      <c r="C80" s="4">
        <v>3890450</v>
      </c>
      <c r="D80" s="4"/>
      <c r="E80" s="4">
        <v>3890450000000</v>
      </c>
      <c r="F80" s="4"/>
      <c r="G80" s="4">
        <v>3889744855937</v>
      </c>
      <c r="H80" s="4"/>
      <c r="I80" s="4">
        <v>705144063</v>
      </c>
      <c r="J80" s="4"/>
      <c r="K80" s="4">
        <v>3890450</v>
      </c>
      <c r="L80" s="4"/>
      <c r="M80" s="4">
        <v>3890450000000</v>
      </c>
      <c r="N80" s="4"/>
      <c r="O80" s="4">
        <v>3889744855937</v>
      </c>
      <c r="P80" s="4"/>
      <c r="Q80" s="4">
        <v>705144063</v>
      </c>
    </row>
    <row r="81" spans="1:17" x14ac:dyDescent="0.45">
      <c r="A81" s="1" t="s">
        <v>183</v>
      </c>
      <c r="C81" s="4">
        <v>1800000</v>
      </c>
      <c r="D81" s="4"/>
      <c r="E81" s="4">
        <v>1799980000000</v>
      </c>
      <c r="F81" s="4"/>
      <c r="G81" s="4">
        <v>1800000000000</v>
      </c>
      <c r="H81" s="4"/>
      <c r="I81" s="4">
        <v>-20000000</v>
      </c>
      <c r="J81" s="4"/>
      <c r="K81" s="4">
        <v>1800000</v>
      </c>
      <c r="L81" s="4"/>
      <c r="M81" s="4">
        <v>1799980000000</v>
      </c>
      <c r="N81" s="4"/>
      <c r="O81" s="4">
        <v>1800000000000</v>
      </c>
      <c r="P81" s="4"/>
      <c r="Q81" s="4">
        <v>-20000000</v>
      </c>
    </row>
    <row r="82" spans="1:17" x14ac:dyDescent="0.45">
      <c r="A82" s="1" t="s">
        <v>195</v>
      </c>
      <c r="C82" s="4">
        <v>1000</v>
      </c>
      <c r="D82" s="4"/>
      <c r="E82" s="4">
        <v>966760744</v>
      </c>
      <c r="F82" s="4"/>
      <c r="G82" s="4">
        <v>1009816937</v>
      </c>
      <c r="H82" s="4"/>
      <c r="I82" s="4">
        <v>-43056193</v>
      </c>
      <c r="J82" s="4"/>
      <c r="K82" s="4">
        <v>1000</v>
      </c>
      <c r="L82" s="4"/>
      <c r="M82" s="4">
        <v>966760744</v>
      </c>
      <c r="N82" s="4"/>
      <c r="O82" s="4">
        <v>1009816937</v>
      </c>
      <c r="P82" s="4"/>
      <c r="Q82" s="4">
        <v>-43056193</v>
      </c>
    </row>
    <row r="83" spans="1:17" x14ac:dyDescent="0.45">
      <c r="A83" s="1" t="s">
        <v>117</v>
      </c>
      <c r="C83" s="4">
        <v>13491800</v>
      </c>
      <c r="D83" s="4"/>
      <c r="E83" s="4">
        <v>14046691058013</v>
      </c>
      <c r="F83" s="4"/>
      <c r="G83" s="4">
        <v>12790862009111</v>
      </c>
      <c r="H83" s="4"/>
      <c r="I83" s="4">
        <v>1255829048902</v>
      </c>
      <c r="J83" s="4"/>
      <c r="K83" s="4">
        <v>13491800</v>
      </c>
      <c r="L83" s="4"/>
      <c r="M83" s="4">
        <v>14046691058013</v>
      </c>
      <c r="N83" s="4"/>
      <c r="O83" s="4">
        <v>12790862009111</v>
      </c>
      <c r="P83" s="4"/>
      <c r="Q83" s="4">
        <v>1255829048902</v>
      </c>
    </row>
    <row r="84" spans="1:17" x14ac:dyDescent="0.45">
      <c r="A84" s="1" t="s">
        <v>189</v>
      </c>
      <c r="C84" s="4">
        <v>2500000</v>
      </c>
      <c r="D84" s="4"/>
      <c r="E84" s="4">
        <v>2339551877000</v>
      </c>
      <c r="F84" s="4"/>
      <c r="G84" s="4">
        <v>2405135000000</v>
      </c>
      <c r="H84" s="4"/>
      <c r="I84" s="4">
        <v>-65583123000</v>
      </c>
      <c r="J84" s="4"/>
      <c r="K84" s="4">
        <v>2500000</v>
      </c>
      <c r="L84" s="4"/>
      <c r="M84" s="4">
        <v>2339551877000</v>
      </c>
      <c r="N84" s="4"/>
      <c r="O84" s="4">
        <v>2405135000000</v>
      </c>
      <c r="P84" s="4"/>
      <c r="Q84" s="4">
        <v>-65583123000</v>
      </c>
    </row>
    <row r="85" spans="1:17" x14ac:dyDescent="0.45">
      <c r="A85" s="1" t="s">
        <v>243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J85" s="4"/>
      <c r="K85" s="4">
        <v>3001000</v>
      </c>
      <c r="L85" s="4"/>
      <c r="M85" s="4">
        <v>2792170730913</v>
      </c>
      <c r="N85" s="4"/>
      <c r="O85" s="4">
        <v>2825433465348</v>
      </c>
      <c r="P85" s="4"/>
      <c r="Q85" s="4">
        <v>-33262734435</v>
      </c>
    </row>
    <row r="86" spans="1:17" x14ac:dyDescent="0.45">
      <c r="A86" s="1" t="s">
        <v>192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0</v>
      </c>
      <c r="J86" s="4"/>
      <c r="K86" s="4">
        <v>100</v>
      </c>
      <c r="L86" s="4"/>
      <c r="M86" s="4">
        <v>100981695</v>
      </c>
      <c r="N86" s="4"/>
      <c r="O86" s="4">
        <v>99981875</v>
      </c>
      <c r="P86" s="4"/>
      <c r="Q86" s="4">
        <v>999820</v>
      </c>
    </row>
    <row r="87" spans="1:17" x14ac:dyDescent="0.45">
      <c r="A87" s="1" t="s">
        <v>162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J87" s="4"/>
      <c r="K87" s="4">
        <v>302600</v>
      </c>
      <c r="L87" s="4"/>
      <c r="M87" s="4">
        <v>293635288968</v>
      </c>
      <c r="N87" s="4"/>
      <c r="O87" s="4">
        <v>302544636896</v>
      </c>
      <c r="P87" s="4"/>
      <c r="Q87" s="4">
        <v>-8909347928</v>
      </c>
    </row>
    <row r="88" spans="1:17" x14ac:dyDescent="0.45">
      <c r="A88" s="1" t="s">
        <v>555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v>0</v>
      </c>
      <c r="J88" s="4"/>
      <c r="K88" s="4">
        <v>36000</v>
      </c>
      <c r="L88" s="4"/>
      <c r="M88" s="4">
        <v>28524828940</v>
      </c>
      <c r="N88" s="4"/>
      <c r="O88" s="4">
        <v>28550024370</v>
      </c>
      <c r="P88" s="4"/>
      <c r="Q88" s="4">
        <v>-25195430</v>
      </c>
    </row>
    <row r="89" spans="1:17" x14ac:dyDescent="0.45">
      <c r="A89" s="1" t="s">
        <v>238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J89" s="4"/>
      <c r="K89" s="4">
        <v>1001400</v>
      </c>
      <c r="L89" s="4"/>
      <c r="M89" s="4">
        <v>974001724000</v>
      </c>
      <c r="N89" s="4"/>
      <c r="O89" s="4">
        <v>988126563193</v>
      </c>
      <c r="P89" s="4"/>
      <c r="Q89" s="4">
        <v>-14124839193</v>
      </c>
    </row>
    <row r="90" spans="1:17" x14ac:dyDescent="0.45">
      <c r="A90" s="1" t="s">
        <v>556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4">
        <v>2710800</v>
      </c>
      <c r="L90" s="4"/>
      <c r="M90" s="4">
        <v>6050341732140</v>
      </c>
      <c r="N90" s="4"/>
      <c r="O90" s="4">
        <v>6100460915754</v>
      </c>
      <c r="P90" s="4"/>
      <c r="Q90" s="4">
        <v>-50119183614</v>
      </c>
    </row>
    <row r="91" spans="1:17" x14ac:dyDescent="0.45">
      <c r="A91" s="1" t="s">
        <v>503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4">
        <v>2039000</v>
      </c>
      <c r="L91" s="4"/>
      <c r="M91" s="4">
        <v>2039000000000</v>
      </c>
      <c r="N91" s="4"/>
      <c r="O91" s="4">
        <v>2038628392619</v>
      </c>
      <c r="P91" s="4"/>
      <c r="Q91" s="4">
        <v>371607381</v>
      </c>
    </row>
    <row r="92" spans="1:17" x14ac:dyDescent="0.45">
      <c r="A92" s="1" t="s">
        <v>557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J92" s="4"/>
      <c r="K92" s="4">
        <v>1850000</v>
      </c>
      <c r="L92" s="4"/>
      <c r="M92" s="4">
        <v>665836740275</v>
      </c>
      <c r="N92" s="4"/>
      <c r="O92" s="4">
        <v>672593815695</v>
      </c>
      <c r="P92" s="4"/>
      <c r="Q92" s="4">
        <v>-6757075420</v>
      </c>
    </row>
    <row r="93" spans="1:17" x14ac:dyDescent="0.45">
      <c r="A93" s="1" t="s">
        <v>558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J93" s="4"/>
      <c r="K93" s="4">
        <v>705498</v>
      </c>
      <c r="L93" s="4"/>
      <c r="M93" s="4">
        <v>1189876842810</v>
      </c>
      <c r="N93" s="4"/>
      <c r="O93" s="4">
        <v>1129171964488</v>
      </c>
      <c r="P93" s="4"/>
      <c r="Q93" s="4">
        <v>60704878322</v>
      </c>
    </row>
    <row r="94" spans="1:17" x14ac:dyDescent="0.45">
      <c r="A94" s="1" t="s">
        <v>502</v>
      </c>
      <c r="C94" s="4">
        <v>0</v>
      </c>
      <c r="D94" s="4"/>
      <c r="E94" s="4">
        <v>0</v>
      </c>
      <c r="F94" s="4"/>
      <c r="G94" s="4">
        <v>0</v>
      </c>
      <c r="H94" s="4"/>
      <c r="I94" s="4">
        <v>0</v>
      </c>
      <c r="J94" s="4"/>
      <c r="K94" s="4">
        <v>12803500</v>
      </c>
      <c r="L94" s="4"/>
      <c r="M94" s="4">
        <v>12803500000000</v>
      </c>
      <c r="N94" s="4"/>
      <c r="O94" s="4">
        <v>12803523593812</v>
      </c>
      <c r="P94" s="4"/>
      <c r="Q94" s="4">
        <v>-23593812</v>
      </c>
    </row>
    <row r="95" spans="1:17" x14ac:dyDescent="0.45">
      <c r="A95" s="1" t="s">
        <v>180</v>
      </c>
      <c r="C95" s="4">
        <v>0</v>
      </c>
      <c r="D95" s="4"/>
      <c r="E95" s="4">
        <v>0</v>
      </c>
      <c r="F95" s="4"/>
      <c r="G95" s="4">
        <v>0</v>
      </c>
      <c r="H95" s="4"/>
      <c r="I95" s="4">
        <v>0</v>
      </c>
      <c r="J95" s="4"/>
      <c r="K95" s="4">
        <v>11799</v>
      </c>
      <c r="L95" s="4"/>
      <c r="M95" s="4">
        <v>11574573175</v>
      </c>
      <c r="N95" s="4"/>
      <c r="O95" s="4">
        <v>11796861432</v>
      </c>
      <c r="P95" s="4"/>
      <c r="Q95" s="4">
        <v>-222288257</v>
      </c>
    </row>
    <row r="96" spans="1:17" x14ac:dyDescent="0.45">
      <c r="A96" s="1" t="s">
        <v>147</v>
      </c>
      <c r="C96" s="4">
        <v>0</v>
      </c>
      <c r="D96" s="4"/>
      <c r="E96" s="4">
        <v>0</v>
      </c>
      <c r="F96" s="4"/>
      <c r="G96" s="4">
        <v>0</v>
      </c>
      <c r="H96" s="4"/>
      <c r="I96" s="4">
        <v>0</v>
      </c>
      <c r="J96" s="4"/>
      <c r="K96" s="4">
        <v>8310</v>
      </c>
      <c r="L96" s="4"/>
      <c r="M96" s="4">
        <v>9989682227</v>
      </c>
      <c r="N96" s="4"/>
      <c r="O96" s="4">
        <v>9996930000</v>
      </c>
      <c r="P96" s="4"/>
      <c r="Q96" s="4">
        <v>-7247773</v>
      </c>
    </row>
    <row r="97" spans="5:17" ht="19.5" thickBot="1" x14ac:dyDescent="0.5">
      <c r="E97" s="16">
        <f>SUM(E8:E96)</f>
        <v>32607724783534</v>
      </c>
      <c r="G97" s="16">
        <f>SUM(G8:G96)</f>
        <v>31392476788151</v>
      </c>
      <c r="I97" s="16">
        <f>SUM(I8:I96)</f>
        <v>1215247995383</v>
      </c>
      <c r="M97" s="16">
        <f>SUM(M8:M96)</f>
        <v>79680771925306</v>
      </c>
      <c r="O97" s="16">
        <f>SUM(O8:O96)</f>
        <v>77804517960823</v>
      </c>
      <c r="Q97" s="16">
        <f>SUM(Q8:Q96)</f>
        <v>1876253964484</v>
      </c>
    </row>
    <row r="98" spans="5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Mahsa Behnia</cp:lastModifiedBy>
  <dcterms:created xsi:type="dcterms:W3CDTF">2023-03-26T11:50:20Z</dcterms:created>
  <dcterms:modified xsi:type="dcterms:W3CDTF">2023-03-28T10:31:17Z</dcterms:modified>
</cp:coreProperties>
</file>